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84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l="1"/>
  <c r="AP63" i="12"/>
  <c r="DQ102" i="12"/>
  <c r="DB102" i="12"/>
  <c r="CW102" i="12"/>
  <c r="CR102" i="12"/>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<sst xmlns="http://schemas.openxmlformats.org/spreadsheetml/2006/main" count="1163" uniqueCount="624">
  <si>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</si>
  <si>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</si>
  <si>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</si>
  <si>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</si>
  <si>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</si>
  <si>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</si>
  <si>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</si>
  <si>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</si>
  <si>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</si>
  <si>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</si>
  <si>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</si>
  <si>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</si>
  <si>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</si>
  <si>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</si>
  <si>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</si>
  <si>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</si>
  <si>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</si>
  <si>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</si>
  <si>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</si>
  <si>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</si>
  <si>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</si>
  <si>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</si>
  <si>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</si>
  <si>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</si>
  <si>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</si>
  <si>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</si>
  <si>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</si>
  <si>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</si>
  <si>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</si>
  <si>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</si>
  <si>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</si>
  <si>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</si>
  <si>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</si>
  <si>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</si>
  <si>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</si>
  <si>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</si>
  <si>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</si>
  <si>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</si>
  <si>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</si>
  <si>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</si>
  <si>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</si>
  <si>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</si>
  <si>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</si>
  <si>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</si>
  <si>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</si>
  <si>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</si>
  <si>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</si>
  <si>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</si>
  <si>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</si>
  <si>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</si>
  <si>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</si>
  <si>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</si>
  <si>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</si>
  <si>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</si>
  <si>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</si>
  <si>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</si>
  <si>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</si>
  <si>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</si>
  <si>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</si>
  <si>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</si>
  <si>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</si>
  <si>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</si>
  <si>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</si>
  <si>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</si>
  <si>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</si>
  <si>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</si>
  <si>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</si>
  <si>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</si>
  <si>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</si>
  <si>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</si>
  <si>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</si>
  <si>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</si>
  <si>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</si>
  <si>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</si>
  <si>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</si>
  <si>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</si>
  <si>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</si>
  <si>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</si>
  <si>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</si>
  <si>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</si>
  <si>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</si>
  <si>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</si>
  <si>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</si>
  <si>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</si>
  <si>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</si>
  <si>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</si>
  <si>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</si>
  <si>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</si>
  <si>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</si>
  <si>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</si>
  <si>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</si>
  <si>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</si>
  <si>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</si>
  <si>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</si>
  <si>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</si>
  <si>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</si>
  <si>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</si>
  <si>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</si>
  <si>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</si>
  <si>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</si>
  <si>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</si>
  <si>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</si>
  <si>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</si>
  <si>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</si>
  <si>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</si>
  <si>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</si>
  <si>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</si>
  <si>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</si>
  <si>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</si>
  <si>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</si>
  <si>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</si>
  <si>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</si>
  <si>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</si>
  <si>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</si>
  <si>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</si>
  <si>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</si>
  <si>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</si>
  <si>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</si>
  <si>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</si>
  <si>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</si>
  <si>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</si>
  <si>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</si>
  <si>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</si>
  <si>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</si>
  <si>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</si>
  <si>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</si>
  <si>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</si>
  <si>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</si>
  <si>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</si>
  <si>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</si>
  <si>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</si>
  <si>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</si>
  <si>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</si>
  <si>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</si>
  <si>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</si>
  <si>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</si>
  <si>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</si>
  <si>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</si>
  <si>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</si>
  <si>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</si>
  <si>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</si>
  <si>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</si>
  <si>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</si>
  <si>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</si>
  <si>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</si>
  <si>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</si>
  <si>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</si>
  <si>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</si>
  <si>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</si>
  <si>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</si>
  <si>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</si>
  <si>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</si>
  <si>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</si>
  <si>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</si>
  <si>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</si>
  <si>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</si>
  <si>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</si>
  <si>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</si>
  <si>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</si>
  <si>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</si>
  <si>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</si>
  <si>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</si>
  <si>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</si>
  <si>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</si>
  <si>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</si>
  <si>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</si>
  <si>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</si>
  <si>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</si>
  <si>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</si>
  <si>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</si>
  <si>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</si>
  <si>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</si>
  <si>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</si>
  <si>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</si>
  <si>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</si>
  <si>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</si>
  <si>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</si>
  <si>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</si>
  <si>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</si>
  <si>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</si>
  <si>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</si>
  <si>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</si>
  <si>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</si>
  <si>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</si>
  <si>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</si>
  <si>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</si>
  <si>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</si>
  <si>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</si>
  <si>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</si>
  <si>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</si>
  <si>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</si>
  <si>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</si>
  <si>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</si>
  <si>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</si>
  <si>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</si>
  <si>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</si>
  <si>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</si>
  <si>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</si>
  <si>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</si>
  <si>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</si>
  <si>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</si>
  <si>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</si>
  <si>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</si>
  <si>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</si>
  <si>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</si>
  <si>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</si>
  <si>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</si>
  <si>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</si>
  <si>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</si>
  <si>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</si>
  <si>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愛媛県西条市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</si>
  <si>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</si>
  <si>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</si>
  <si>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</si>
  <si>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</si>
  <si>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</si>
  <si>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</si>
  <si>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</si>
  <si>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</si>
  <si>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</si>
  <si>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</si>
  <si>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</si>
  <si>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</si>
  <si>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</si>
  <si>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</si>
  <si>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</si>
  <si>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</si>
  <si>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</si>
  <si>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</si>
  <si>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</si>
  <si>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</si>
  <si>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</si>
  <si>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</si>
  <si>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</si>
  <si>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</si>
  <si>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</si>
  <si>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</si>
  <si>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</si>
  <si>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</si>
  <si>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</si>
  <si>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</si>
  <si>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</si>
  <si>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</si>
  <si>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</si>
  <si>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</si>
  <si>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</si>
  <si>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</si>
  <si>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</si>
  <si>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</si>
  <si>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</si>
  <si>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</si>
  <si>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</si>
  <si>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</si>
  <si>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</si>
  <si>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</si>
  <si>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</si>
  <si>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</si>
  <si>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</si>
  <si>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</si>
  <si>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</si>
  <si>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</si>
  <si>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</si>
  <si>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</si>
  <si>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</si>
  <si>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</si>
  <si>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</si>
  <si>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</si>
  <si>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</si>
  <si>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</si>
  <si>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</si>
  <si>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</si>
  <si>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</si>
  <si>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</si>
  <si>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</si>
  <si>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</si>
  <si>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</si>
  <si>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</si>
  <si>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</si>
  <si>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</si>
  <si>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</si>
  <si>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</si>
  <si>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</si>
  <si>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</si>
  <si>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</si>
  <si>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</si>
  <si>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</si>
  <si>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</si>
  <si>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</si>
  <si>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</si>
  <si>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</si>
  <si>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</si>
  <si>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</si>
  <si>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</si>
  <si>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</si>
  <si>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</si>
  <si>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</si>
  <si>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</si>
  <si>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</si>
  <si>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</si>
  <si>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</si>
  <si>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</si>
  <si>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</si>
  <si>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</si>
  <si>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</si>
  <si>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</si>
  <si>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</si>
  <si>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</si>
  <si>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</si>
  <si>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</si>
  <si>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</si>
  <si>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</si>
  <si>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</si>
  <si>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</si>
  <si>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</si>
  <si>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</si>
  <si>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</si>
  <si>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</si>
  <si>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</si>
  <si>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</si>
  <si>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</si>
  <si>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</si>
  <si>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</si>
  <si>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</si>
  <si>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</si>
  <si>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</si>
  <si>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</si>
  <si>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</si>
  <si>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</si>
  <si>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</si>
  <si>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</si>
  <si>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</si>
  <si>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</si>
  <si>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</si>
  <si>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</si>
  <si>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</si>
  <si>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</si>
  <si>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</si>
  <si>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</si>
  <si>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</si>
  <si>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</si>
  <si>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</si>
  <si>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</si>
  <si>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</si>
  <si>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</si>
  <si>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</si>
  <si>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</si>
  <si>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</si>
  <si>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</si>
  <si>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</si>
  <si>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</si>
  <si>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</si>
  <si>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</si>
  <si>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</si>
  <si>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</si>
  <si>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</si>
  <si>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</si>
  <si>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</si>
  <si>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</si>
  <si>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</si>
  <si>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</si>
  <si>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</si>
  <si>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愛媛県西条市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</si>
  <si>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</si>
  <si>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</si>
  <si>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</si>
  <si>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</si>
  <si>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</si>
  <si>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</si>
  <si>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</si>
  <si>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</si>
  <si>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</si>
  <si>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</si>
  <si>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</si>
  <si>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</si>
  <si>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</si>
  <si>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</si>
  <si>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</si>
  <si>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</si>
  <si>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</si>
  <si>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</si>
  <si>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</si>
  <si>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</si>
  <si>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</si>
  <si>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t>
    <phoneticPr fontId="5"/>
  </si>
  <si>
    <t>土地開発事業特別会計</t>
    <phoneticPr fontId="5"/>
  </si>
  <si>
    <t>-</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</si>
  <si>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</si>
  <si>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</si>
  <si>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</si>
  <si>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</si>
  <si>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</si>
  <si>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</si>
  <si>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</si>
  <si>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</si>
  <si>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</si>
  <si>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</si>
  <si>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</si>
  <si>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</si>
  <si>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</si>
  <si>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</si>
  <si>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</si>
  <si>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</si>
  <si>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</si>
  <si>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</si>
  <si>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</si>
  <si>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</si>
  <si>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</si>
  <si>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</si>
  <si>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</si>
  <si>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</si>
  <si>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</si>
  <si>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</si>
  <si>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</si>
  <si>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t>
    <phoneticPr fontId="5"/>
  </si>
  <si>
    <t>法非適用企業</t>
    <phoneticPr fontId="5"/>
  </si>
  <si>
    <t>港湾上屋事業特別会計</t>
    <phoneticPr fontId="5"/>
  </si>
  <si>
    <t>法非適用企業</t>
    <phoneticPr fontId="5"/>
  </si>
  <si>
    <t>小松地域交流事業特別会計</t>
    <phoneticPr fontId="5"/>
  </si>
  <si>
    <t>法非適用企業</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</si>
  <si>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</si>
  <si>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</si>
  <si>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</si>
  <si>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</si>
  <si>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</si>
  <si>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</si>
  <si>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</si>
  <si>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</si>
  <si>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</si>
  <si>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</si>
  <si>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</si>
  <si>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</si>
  <si>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</si>
  <si>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</si>
  <si>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</si>
  <si>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</si>
  <si>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</si>
  <si>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</si>
  <si>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</si>
  <si>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</si>
  <si>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</si>
  <si>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</si>
  <si>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</si>
  <si>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</si>
  <si>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</si>
  <si>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</si>
  <si>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</si>
  <si>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</si>
  <si>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</si>
  <si>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</si>
  <si>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</si>
  <si>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</si>
  <si>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</si>
  <si>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</si>
  <si>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</si>
  <si>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</si>
  <si>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</si>
  <si>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</si>
  <si>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</si>
  <si>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</si>
  <si>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</si>
  <si>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</si>
  <si>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</si>
  <si>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</si>
  <si>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</si>
  <si>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</si>
  <si>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</si>
  <si>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</si>
  <si>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</si>
  <si>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</si>
  <si>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</si>
  <si>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</si>
  <si>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</si>
  <si>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</si>
  <si>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</si>
  <si>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</si>
  <si>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</si>
  <si>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</si>
  <si>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</si>
  <si>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</si>
  <si>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</si>
  <si>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</si>
  <si>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</si>
  <si>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</si>
  <si>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</si>
  <si>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</si>
  <si>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</si>
  <si>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</si>
  <si>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</si>
  <si>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</si>
  <si>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</si>
  <si>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</si>
  <si>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</si>
  <si>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</si>
  <si>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</si>
  <si>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</si>
  <si>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</si>
  <si>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</si>
  <si>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</si>
  <si>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</si>
  <si>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</si>
  <si>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</si>
  <si>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</si>
  <si>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</si>
  <si>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</si>
  <si>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</si>
  <si>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</si>
  <si>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</si>
  <si>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</si>
  <si>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</si>
  <si>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</si>
  <si>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</si>
  <si>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</si>
  <si>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</si>
  <si>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</si>
  <si>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</si>
  <si>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</si>
  <si>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</si>
  <si>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</si>
  <si>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</si>
  <si>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</si>
  <si>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</si>
  <si>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</si>
  <si>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</si>
  <si>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</si>
  <si>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</si>
  <si>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</si>
  <si>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</si>
  <si>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</si>
  <si>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</si>
  <si>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</si>
  <si>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</si>
  <si>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</si>
  <si>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</si>
  <si>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</si>
  <si>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</si>
  <si>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</si>
  <si>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</si>
  <si>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</si>
  <si>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</si>
  <si>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</si>
  <si>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</si>
  <si>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</si>
  <si>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</si>
  <si>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</si>
  <si>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</si>
  <si>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</si>
  <si>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</si>
  <si>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</si>
  <si>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</si>
  <si>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</si>
  <si>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</si>
  <si>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</si>
  <si>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</si>
  <si>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</si>
  <si>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</si>
  <si>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</si>
  <si>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</si>
  <si>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</si>
  <si>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</si>
  <si>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</si>
  <si>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</si>
  <si>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</si>
  <si>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</si>
  <si>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</si>
  <si>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</si>
  <si>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</si>
  <si>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</si>
  <si>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</si>
  <si>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</si>
  <si>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</si>
  <si>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</si>
  <si>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</si>
  <si>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0.80</t>
  </si>
  <si>
    <t>▲ 3.50</t>
  </si>
  <si>
    <t>▲ 0.81</t>
  </si>
  <si>
    <t>一般会計</t>
  </si>
  <si>
    <t>水道事業会計</t>
  </si>
  <si>
    <t>国民健康保険特別会計</t>
  </si>
  <si>
    <t>▲ 0.86</t>
  </si>
  <si>
    <t>介護保険特別会計（介護保険事業勘定）</t>
  </si>
  <si>
    <t>介護保険特別会計（介護サービス事業勘定）</t>
  </si>
  <si>
    <t>後期高齢者医療保険特別会計</t>
  </si>
  <si>
    <t>病院事業会計</t>
  </si>
  <si>
    <t>畑地かん水事業特別会計</t>
  </si>
  <si>
    <t>その他会計（赤字）</t>
  </si>
  <si>
    <t>その他会計（黒字）</t>
  </si>
  <si>
    <t>H25末</t>
    <phoneticPr fontId="5"/>
  </si>
  <si>
    <t>H26末</t>
    <phoneticPr fontId="5"/>
  </si>
  <si>
    <t>H27末</t>
    <phoneticPr fontId="5"/>
  </si>
  <si>
    <t>H28末</t>
    <phoneticPr fontId="5"/>
  </si>
  <si>
    <t>H29末</t>
    <phoneticPr fontId="5"/>
  </si>
  <si>
    <t>合併振興基金</t>
    <phoneticPr fontId="2"/>
  </si>
  <si>
    <t>福祉基金</t>
    <phoneticPr fontId="2"/>
  </si>
  <si>
    <t>ひうち緑地等管理基金</t>
    <phoneticPr fontId="2"/>
  </si>
  <si>
    <t>水産資源育成基金</t>
    <phoneticPr fontId="2"/>
  </si>
  <si>
    <t>漁業振興対策基金</t>
    <phoneticPr fontId="2"/>
  </si>
  <si>
    <t>－</t>
  </si>
  <si>
    <t>-</t>
    <phoneticPr fontId="18"/>
  </si>
  <si>
    <t>-</t>
    <phoneticPr fontId="18"/>
  </si>
  <si>
    <t>西条産業情報支援センター</t>
    <rPh sb="0" eb="2">
      <t>サイジョウ</t>
    </rPh>
    <rPh sb="2" eb="4">
      <t>サンギョウ</t>
    </rPh>
    <rPh sb="4" eb="6">
      <t>ジョウホウ</t>
    </rPh>
    <rPh sb="6" eb="8">
      <t>シエン</t>
    </rPh>
    <phoneticPr fontId="5"/>
  </si>
  <si>
    <t>西条市体育協会</t>
    <rPh sb="0" eb="2">
      <t>サイジョウ</t>
    </rPh>
    <rPh sb="2" eb="3">
      <t>シ</t>
    </rPh>
    <rPh sb="3" eb="5">
      <t>タイイク</t>
    </rPh>
    <rPh sb="5" eb="7">
      <t>キョウカイ</t>
    </rPh>
    <phoneticPr fontId="5"/>
  </si>
  <si>
    <t>西条市土地開発公社</t>
    <rPh sb="0" eb="3">
      <t>サイジョウシ</t>
    </rPh>
    <rPh sb="3" eb="5">
      <t>トチ</t>
    </rPh>
    <rPh sb="5" eb="7">
      <t>カイハツ</t>
    </rPh>
    <rPh sb="7" eb="9">
      <t>コウシャ</t>
    </rPh>
    <phoneticPr fontId="5"/>
  </si>
  <si>
    <t>佐伯記念育英会</t>
    <rPh sb="0" eb="2">
      <t>サエキ</t>
    </rPh>
    <rPh sb="2" eb="4">
      <t>キネン</t>
    </rPh>
    <rPh sb="4" eb="7">
      <t>イクエイカイ</t>
    </rPh>
    <phoneticPr fontId="5"/>
  </si>
  <si>
    <t>ソラヤマいしづち</t>
    <phoneticPr fontId="18"/>
  </si>
  <si>
    <t>-</t>
    <phoneticPr fontId="18"/>
  </si>
  <si>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</si>
  <si>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</si>
  <si>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</si>
  <si>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</si>
  <si>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</si>
  <si>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</si>
  <si>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</si>
  <si>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</si>
  <si>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H30年度数値は、類似団体平均と比べ、将来負担比率、有形固定資産減価償却率ともに高い水準となっており、他の類似団体と比べて老朽化した施設が多く、将来負担額（地方債残高等）が多くなっている。将来負担比率については、350％が早期健全化基準であるため、大幅に下回ってはいるものの、H28年度から増加傾向であり、今後は両指標ともに改善させる健全な財政運営に努める。</t>
    <rPh sb="7" eb="8">
      <t>ネン</t>
    </rPh>
    <rPh sb="8" eb="9">
      <t>ド</t>
    </rPh>
    <rPh sb="9" eb="11">
      <t>スウチ</t>
    </rPh>
    <rPh sb="13" eb="19">
      <t>ルイジダンタイヘイキン</t>
    </rPh>
    <rPh sb="20" eb="21">
      <t>クラ</t>
    </rPh>
    <rPh sb="23" eb="25">
      <t>ショウライ</t>
    </rPh>
    <rPh sb="25" eb="27">
      <t>フタン</t>
    </rPh>
    <rPh sb="27" eb="29">
      <t>ヒリツ</t>
    </rPh>
    <rPh sb="30" eb="32">
      <t>ユウケイ</t>
    </rPh>
    <rPh sb="32" eb="34">
      <t>コテイ</t>
    </rPh>
    <rPh sb="34" eb="36">
      <t>シサン</t>
    </rPh>
    <rPh sb="36" eb="38">
      <t>ゲンカ</t>
    </rPh>
    <rPh sb="38" eb="40">
      <t>ショウキャク</t>
    </rPh>
    <rPh sb="40" eb="41">
      <t>リツ</t>
    </rPh>
    <rPh sb="44" eb="45">
      <t>タカ</t>
    </rPh>
    <rPh sb="46" eb="48">
      <t>スイジュン</t>
    </rPh>
    <rPh sb="55" eb="56">
      <t>タ</t>
    </rPh>
    <rPh sb="57" eb="59">
      <t>ルイジ</t>
    </rPh>
    <rPh sb="59" eb="61">
      <t>ダンタイ</t>
    </rPh>
    <rPh sb="62" eb="63">
      <t>クラ</t>
    </rPh>
    <rPh sb="65" eb="68">
      <t>ロウキュウカ</t>
    </rPh>
    <rPh sb="70" eb="72">
      <t>シセツ</t>
    </rPh>
    <rPh sb="73" eb="74">
      <t>オオ</t>
    </rPh>
    <rPh sb="76" eb="78">
      <t>ショウライ</t>
    </rPh>
    <rPh sb="78" eb="80">
      <t>フタン</t>
    </rPh>
    <rPh sb="80" eb="81">
      <t>ガク</t>
    </rPh>
    <rPh sb="82" eb="85">
      <t>チホウサイ</t>
    </rPh>
    <rPh sb="85" eb="87">
      <t>ザンダカ</t>
    </rPh>
    <rPh sb="87" eb="88">
      <t>トウ</t>
    </rPh>
    <rPh sb="90" eb="91">
      <t>オオ</t>
    </rPh>
    <rPh sb="98" eb="100">
      <t>ショウライ</t>
    </rPh>
    <rPh sb="100" eb="102">
      <t>フタン</t>
    </rPh>
    <rPh sb="102" eb="104">
      <t>ヒリツ</t>
    </rPh>
    <rPh sb="115" eb="117">
      <t>ソウキ</t>
    </rPh>
    <rPh sb="117" eb="120">
      <t>ケンゼンカ</t>
    </rPh>
    <rPh sb="120" eb="122">
      <t>キジュン</t>
    </rPh>
    <rPh sb="128" eb="130">
      <t>オオハバ</t>
    </rPh>
    <rPh sb="131" eb="133">
      <t>シタマワ</t>
    </rPh>
    <rPh sb="145" eb="146">
      <t>ネン</t>
    </rPh>
    <rPh sb="146" eb="147">
      <t>ド</t>
    </rPh>
    <rPh sb="149" eb="151">
      <t>ゾウカ</t>
    </rPh>
    <rPh sb="151" eb="153">
      <t>ケイコウ</t>
    </rPh>
    <rPh sb="157" eb="159">
      <t>コンゴ</t>
    </rPh>
    <rPh sb="160" eb="161">
      <t>リョウ</t>
    </rPh>
    <rPh sb="161" eb="163">
      <t>シヒョウ</t>
    </rPh>
    <rPh sb="166" eb="168">
      <t>カイゼン</t>
    </rPh>
    <rPh sb="171" eb="173">
      <t>ケンゼン</t>
    </rPh>
    <rPh sb="174" eb="176">
      <t>ザイセイ</t>
    </rPh>
    <rPh sb="176" eb="178">
      <t>ウンエイ</t>
    </rPh>
    <rPh sb="179" eb="18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</si>
  <si>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</si>
  <si>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</si>
  <si>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</si>
  <si>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</si>
  <si>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</si>
  <si>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</si>
  <si>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実質公債費比率は、他の類似団体平均と比較するとH28年度から下回ってはいるものの、将来負担比率は上回っている。早期健全化基準は、それぞれ実質公債費比率が25％以上、将来負担比率が350％以上であるから、本市の指標は大幅に下回ってはいるものの将来負担比率は、H28年度以降増加しているため引き続き指標の動向に留意した財政運営に努める。</t>
    <rPh sb="0" eb="2">
      <t>ホンシ</t>
    </rPh>
    <rPh sb="3" eb="5">
      <t>ジッシツ</t>
    </rPh>
    <rPh sb="5" eb="8">
      <t>コウサイヒ</t>
    </rPh>
    <rPh sb="8" eb="10">
      <t>ヒリツ</t>
    </rPh>
    <rPh sb="12" eb="13">
      <t>タ</t>
    </rPh>
    <rPh sb="14" eb="16">
      <t>ルイジ</t>
    </rPh>
    <rPh sb="16" eb="18">
      <t>ダンタイ</t>
    </rPh>
    <rPh sb="18" eb="20">
      <t>ヘイキン</t>
    </rPh>
    <rPh sb="21" eb="23">
      <t>ヒカク</t>
    </rPh>
    <rPh sb="29" eb="30">
      <t>ネン</t>
    </rPh>
    <rPh sb="30" eb="31">
      <t>ド</t>
    </rPh>
    <rPh sb="33" eb="35">
      <t>シタマワ</t>
    </rPh>
    <rPh sb="44" eb="46">
      <t>ショウライ</t>
    </rPh>
    <rPh sb="46" eb="48">
      <t>フタン</t>
    </rPh>
    <rPh sb="48" eb="50">
      <t>ヒリツ</t>
    </rPh>
    <rPh sb="51" eb="53">
      <t>ウワマワ</t>
    </rPh>
    <rPh sb="58" eb="60">
      <t>ソウキ</t>
    </rPh>
    <rPh sb="60" eb="63">
      <t>ケンゼンカ</t>
    </rPh>
    <rPh sb="63" eb="65">
      <t>キジュン</t>
    </rPh>
    <rPh sb="71" eb="73">
      <t>ジッシツ</t>
    </rPh>
    <rPh sb="73" eb="76">
      <t>コウサイヒ</t>
    </rPh>
    <rPh sb="76" eb="78">
      <t>ヒリツ</t>
    </rPh>
    <rPh sb="82" eb="84">
      <t>イジョウ</t>
    </rPh>
    <rPh sb="85" eb="87">
      <t>ショウライ</t>
    </rPh>
    <rPh sb="87" eb="89">
      <t>フタン</t>
    </rPh>
    <rPh sb="89" eb="91">
      <t>ヒリツ</t>
    </rPh>
    <rPh sb="96" eb="98">
      <t>イジョウ</t>
    </rPh>
    <rPh sb="104" eb="106">
      <t>ホンシ</t>
    </rPh>
    <rPh sb="107" eb="109">
      <t>シヒョウ</t>
    </rPh>
    <rPh sb="110" eb="112">
      <t>オオハバ</t>
    </rPh>
    <rPh sb="113" eb="115">
      <t>シタマワ</t>
    </rPh>
    <rPh sb="123" eb="125">
      <t>ショウライ</t>
    </rPh>
    <rPh sb="125" eb="127">
      <t>フタン</t>
    </rPh>
    <rPh sb="127" eb="129">
      <t>ヒリツ</t>
    </rPh>
    <rPh sb="134" eb="135">
      <t>ネン</t>
    </rPh>
    <rPh sb="135" eb="136">
      <t>ド</t>
    </rPh>
    <rPh sb="136" eb="138">
      <t>イコウ</t>
    </rPh>
    <rPh sb="138" eb="140">
      <t>ゾウカ</t>
    </rPh>
    <rPh sb="146" eb="147">
      <t>ヒ</t>
    </rPh>
    <rPh sb="148" eb="149">
      <t>ツヅ</t>
    </rPh>
    <rPh sb="150" eb="152">
      <t>シヒョウ</t>
    </rPh>
    <rPh sb="153" eb="155">
      <t>ドウコウ</t>
    </rPh>
    <rPh sb="156" eb="158">
      <t>リュウイ</t>
    </rPh>
    <rPh sb="160" eb="162">
      <t>ザイセイ</t>
    </rPh>
    <rPh sb="162" eb="164">
      <t>ウンエイ</t>
    </rPh>
    <rPh sb="165" eb="166">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</si>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</sst>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A4F3-4AF8-82C4-56F9C750B3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77155</c:v>
                </c:pt>
                <c:pt idx="1">
                  <c:v>67600</c:v>
                </c:pt>
                <c:pt idx="2">
                  <c:v>90738</c:v>
                </c:pt>
                <c:pt idx="3">
                  <c:v>75143</c:v>
                </c:pt>
                <c:pt idx="4">
                  <c:v>76834</c:v>
                </c:pt>
              </c:numCache>
            </c:numRef>
          </c:val>
          <c:smooth val="0"/>
          <c:extLst>
            <c:ext xmlns:c16="http://schemas.microsoft.com/office/drawing/2014/chart" uri="{C3380CC4-5D6E-409C-BE32-E72D297353CC}">
              <c16:uniqueId val="{00000001-A4F3-4AF8-82C4-56F9C750B3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9.1300000000000008</c:v>
                </c:pt>
                <c:pt idx="1">
                  <c:v>11.78</c:v>
                </c:pt>
                <c:pt idx="2">
                  <c:v>7.57</c:v>
                </c:pt>
                <c:pt idx="3">
                  <c:v>7.16</c:v>
                </c:pt>
                <c:pt idx="4">
                  <c:v>9.08</c:v>
                </c:pt>
              </c:numCache>
            </c:numRef>
          </c:val>
          <c:extLst>
            <c:ext xmlns:c16="http://schemas.microsoft.com/office/drawing/2014/chart" uri="{C3380CC4-5D6E-409C-BE32-E72D297353CC}">
              <c16:uniqueId val="{00000000-C3D4-4A98-8015-E3E8E589C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18.149999999999999</c:v>
                </c:pt>
                <c:pt idx="1">
                  <c:v>18.73</c:v>
                </c:pt>
                <c:pt idx="2">
                  <c:v>24.78</c:v>
                </c:pt>
                <c:pt idx="3">
                  <c:v>21.76</c:v>
                </c:pt>
                <c:pt idx="4">
                  <c:v>18.559999999999999</c:v>
                </c:pt>
              </c:numCache>
            </c:numRef>
          </c:val>
          <c:extLst>
            <c:ext xmlns:c16="http://schemas.microsoft.com/office/drawing/2014/chart" uri="{C3380CC4-5D6E-409C-BE32-E72D297353CC}">
              <c16:uniqueId val="{00000001-C3D4-4A98-8015-E3E8E589C3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3.17</c:v>
                </c:pt>
                <c:pt idx="2">
                  <c:v>1.38</c:v>
                </c:pt>
                <c:pt idx="3">
                  <c:v>-3.5</c:v>
                </c:pt>
                <c:pt idx="4">
                  <c:v>-0.81</c:v>
                </c:pt>
              </c:numCache>
            </c:numRef>
          </c:val>
          <c:smooth val="0"/>
          <c:extLst>
            <c:ext xmlns:c16="http://schemas.microsoft.com/office/drawing/2014/chart" uri="{C3380CC4-5D6E-409C-BE32-E72D297353CC}">
              <c16:uniqueId val="{00000002-C3D4-4A98-8015-E3E8E589C3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0.4</c:v>
                </c:pt>
                <c:pt idx="6">
                  <c:v>#N/A</c:v>
                </c:pt>
                <c:pt idx="7">
                  <c:v>0.35</c:v>
                </c:pt>
                <c:pt idx="8">
                  <c:v>#N/A</c:v>
                </c:pt>
                <c:pt idx="9">
                  <c:v>0</c:v>
                </c:pt>
              </c:numCache>
            </c:numRef>
          </c:val>
          <c:extLst>
            <c:ext xmlns:c16="http://schemas.microsoft.com/office/drawing/2014/chart" uri="{C3380CC4-5D6E-409C-BE32-E72D297353CC}">
              <c16:uniqueId val="{00000000-3194-4F87-9D6A-A60A7CB207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94-4F87-9D6A-A60A7CB207FA}"/>
            </c:ext>
          </c:extLst>
        </c:ser>
        <c:ser>
          <c:idx val="2"/>
          <c:order val="2"/>
          <c:tx>
            <c:strRef>
              <c:f>データシート!$A$29</c:f>
              <c:strCache>
                <c:ptCount val="1"/>
                <c:pt idx="0">
                  <c:v>畑地かん水事業特別会計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3194-4F87-9D6A-A60A7CB207FA}"/>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3-3194-4F87-9D6A-A60A7CB207FA}"/>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4-3194-4F87-9D6A-A60A7CB207FA}"/>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0.33</c:v>
                </c:pt>
                <c:pt idx="4">
                  <c:v>#N/A</c:v>
                </c:pt>
                <c:pt idx="5">
                  <c:v>0.3</c:v>
                </c:pt>
                <c:pt idx="6">
                  <c:v>#N/A</c:v>
                </c:pt>
                <c:pt idx="7">
                  <c:v>0.3</c:v>
                </c:pt>
                <c:pt idx="8">
                  <c:v>#N/A</c:v>
                </c:pt>
                <c:pt idx="9">
                  <c:v>0.25</c:v>
                </c:pt>
              </c:numCache>
            </c:numRef>
          </c:val>
          <c:extLst>
            <c:ext xmlns:c16="http://schemas.microsoft.com/office/drawing/2014/chart" uri="{C3380CC4-5D6E-409C-BE32-E72D297353CC}">
              <c16:uniqueId val="{00000005-3194-4F87-9D6A-A60A7CB207FA}"/>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0.77</c:v>
                </c:pt>
                <c:pt idx="4">
                  <c:v>#N/A</c:v>
                </c:pt>
                <c:pt idx="5">
                  <c:v>1.08</c:v>
                </c:pt>
                <c:pt idx="6">
                  <c:v>#N/A</c:v>
                </c:pt>
                <c:pt idx="7">
                  <c:v>0.6</c:v>
                </c:pt>
                <c:pt idx="8">
                  <c:v>#N/A</c:v>
                </c:pt>
                <c:pt idx="9">
                  <c:v>0.28000000000000003</c:v>
                </c:pt>
              </c:numCache>
            </c:numRef>
          </c:val>
          <c:extLst>
            <c:ext xmlns:c16="http://schemas.microsoft.com/office/drawing/2014/chart" uri="{C3380CC4-5D6E-409C-BE32-E72D297353CC}">
              <c16:uniqueId val="{00000006-3194-4F87-9D6A-A60A7CB207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0.86</c:v>
                </c:pt>
                <c:pt idx="1">
                  <c:v>#N/A</c:v>
                </c:pt>
                <c:pt idx="2">
                  <c:v>#N/A</c:v>
                </c:pt>
                <c:pt idx="3">
                  <c:v>0.67</c:v>
                </c:pt>
                <c:pt idx="4">
                  <c:v>#N/A</c:v>
                </c:pt>
                <c:pt idx="5">
                  <c:v>1.29</c:v>
                </c:pt>
                <c:pt idx="6">
                  <c:v>#N/A</c:v>
                </c:pt>
                <c:pt idx="7">
                  <c:v>2.04</c:v>
                </c:pt>
                <c:pt idx="8">
                  <c:v>#N/A</c:v>
                </c:pt>
                <c:pt idx="9">
                  <c:v>1.44</c:v>
                </c:pt>
              </c:numCache>
            </c:numRef>
          </c:val>
          <c:extLst>
            <c:ext xmlns:c16="http://schemas.microsoft.com/office/drawing/2014/chart" uri="{C3380CC4-5D6E-409C-BE32-E72D297353CC}">
              <c16:uniqueId val="{00000007-3194-4F87-9D6A-A60A7CB207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5.26</c:v>
                </c:pt>
                <c:pt idx="2">
                  <c:v>#N/A</c:v>
                </c:pt>
                <c:pt idx="3">
                  <c:v>5.27</c:v>
                </c:pt>
                <c:pt idx="4">
                  <c:v>#N/A</c:v>
                </c:pt>
                <c:pt idx="5">
                  <c:v>5.46</c:v>
                </c:pt>
                <c:pt idx="6">
                  <c:v>#N/A</c:v>
                </c:pt>
                <c:pt idx="7">
                  <c:v>5.58</c:v>
                </c:pt>
                <c:pt idx="8">
                  <c:v>#N/A</c:v>
                </c:pt>
                <c:pt idx="9">
                  <c:v>5.74</c:v>
                </c:pt>
              </c:numCache>
            </c:numRef>
          </c:val>
          <c:extLst>
            <c:ext xmlns:c16="http://schemas.microsoft.com/office/drawing/2014/chart" uri="{C3380CC4-5D6E-409C-BE32-E72D297353CC}">
              <c16:uniqueId val="{00000008-3194-4F87-9D6A-A60A7CB207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9.08</c:v>
                </c:pt>
                <c:pt idx="2">
                  <c:v>#N/A</c:v>
                </c:pt>
                <c:pt idx="3">
                  <c:v>11.71</c:v>
                </c:pt>
                <c:pt idx="4">
                  <c:v>#N/A</c:v>
                </c:pt>
                <c:pt idx="5">
                  <c:v>7.49</c:v>
                </c:pt>
                <c:pt idx="6">
                  <c:v>#N/A</c:v>
                </c:pt>
                <c:pt idx="7">
                  <c:v>7.07</c:v>
                </c:pt>
                <c:pt idx="8">
                  <c:v>#N/A</c:v>
                </c:pt>
                <c:pt idx="9">
                  <c:v>9.0299999999999994</c:v>
                </c:pt>
              </c:numCache>
            </c:numRef>
          </c:val>
          <c:extLst>
            <c:ext xmlns:c16="http://schemas.microsoft.com/office/drawing/2014/chart" uri="{C3380CC4-5D6E-409C-BE32-E72D297353CC}">
              <c16:uniqueId val="{00000009-3194-4F87-9D6A-A60A7CB207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3847</c:v>
                </c:pt>
                <c:pt idx="5">
                  <c:v>3779</c:v>
                </c:pt>
                <c:pt idx="8">
                  <c:v>3800</c:v>
                </c:pt>
                <c:pt idx="11">
                  <c:v>4021</c:v>
                </c:pt>
                <c:pt idx="14">
                  <c:v>4225</c:v>
                </c:pt>
              </c:numCache>
            </c:numRef>
          </c:val>
          <c:extLst>
            <c:ext xmlns:c16="http://schemas.microsoft.com/office/drawing/2014/chart" uri="{C3380CC4-5D6E-409C-BE32-E72D297353CC}">
              <c16:uniqueId val="{00000000-1462-4FAF-A27A-325BE54675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62-4FAF-A27A-325BE54675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1462-4FAF-A27A-325BE54675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62-4FAF-A27A-325BE54675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1523</c:v>
                </c:pt>
                <c:pt idx="3">
                  <c:v>1341</c:v>
                </c:pt>
                <c:pt idx="6">
                  <c:v>1455</c:v>
                </c:pt>
                <c:pt idx="9">
                  <c:v>1490</c:v>
                </c:pt>
                <c:pt idx="12">
                  <c:v>1597</c:v>
                </c:pt>
              </c:numCache>
            </c:numRef>
          </c:val>
          <c:extLst>
            <c:ext xmlns:c16="http://schemas.microsoft.com/office/drawing/2014/chart" uri="{C3380CC4-5D6E-409C-BE32-E72D297353CC}">
              <c16:uniqueId val="{00000004-1462-4FAF-A27A-325BE54675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62-4FAF-A27A-325BE54675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62-4FAF-A27A-325BE54675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4749</c:v>
                </c:pt>
                <c:pt idx="3">
                  <c:v>4310</c:v>
                </c:pt>
                <c:pt idx="6">
                  <c:v>4013</c:v>
                </c:pt>
                <c:pt idx="9">
                  <c:v>4050</c:v>
                </c:pt>
                <c:pt idx="12">
                  <c:v>4135</c:v>
                </c:pt>
              </c:numCache>
            </c:numRef>
          </c:val>
          <c:extLst>
            <c:ext xmlns:c16="http://schemas.microsoft.com/office/drawing/2014/chart" uri="{C3380CC4-5D6E-409C-BE32-E72D297353CC}">
              <c16:uniqueId val="{00000007-1462-4FAF-A27A-325BE54675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2434</c:v>
                </c:pt>
                <c:pt idx="2">
                  <c:v>#N/A</c:v>
                </c:pt>
                <c:pt idx="3">
                  <c:v>#N/A</c:v>
                </c:pt>
                <c:pt idx="4">
                  <c:v>1881</c:v>
                </c:pt>
                <c:pt idx="5">
                  <c:v>#N/A</c:v>
                </c:pt>
                <c:pt idx="6">
                  <c:v>#N/A</c:v>
                </c:pt>
                <c:pt idx="7">
                  <c:v>1677</c:v>
                </c:pt>
                <c:pt idx="8">
                  <c:v>#N/A</c:v>
                </c:pt>
                <c:pt idx="9">
                  <c:v>#N/A</c:v>
                </c:pt>
                <c:pt idx="10">
                  <c:v>1528</c:v>
                </c:pt>
                <c:pt idx="11">
                  <c:v>#N/A</c:v>
                </c:pt>
                <c:pt idx="12">
                  <c:v>#N/A</c:v>
                </c:pt>
                <c:pt idx="13">
                  <c:v>1516</c:v>
                </c:pt>
                <c:pt idx="14">
                  <c:v>#N/A</c:v>
                </c:pt>
              </c:numCache>
            </c:numRef>
          </c:val>
          <c:smooth val="0"/>
          <c:extLst>
            <c:ext xmlns:c16="http://schemas.microsoft.com/office/drawing/2014/chart" uri="{C3380CC4-5D6E-409C-BE32-E72D297353CC}">
              <c16:uniqueId val="{00000008-1462-4FAF-A27A-325BE54675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48640</c:v>
                </c:pt>
                <c:pt idx="5">
                  <c:v>50039</c:v>
                </c:pt>
                <c:pt idx="8">
                  <c:v>50272</c:v>
                </c:pt>
                <c:pt idx="11">
                  <c:v>51503</c:v>
                </c:pt>
                <c:pt idx="14">
                  <c:v>53591</c:v>
                </c:pt>
              </c:numCache>
            </c:numRef>
          </c:val>
          <c:extLst>
            <c:ext xmlns:c16="http://schemas.microsoft.com/office/drawing/2014/chart" uri="{C3380CC4-5D6E-409C-BE32-E72D297353CC}">
              <c16:uniqueId val="{00000000-B976-4AA3-A76A-AA44B3B335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1040</c:v>
                </c:pt>
                <c:pt idx="5">
                  <c:v>936</c:v>
                </c:pt>
                <c:pt idx="8">
                  <c:v>873</c:v>
                </c:pt>
                <c:pt idx="11">
                  <c:v>860</c:v>
                </c:pt>
                <c:pt idx="14">
                  <c:v>974</c:v>
                </c:pt>
              </c:numCache>
            </c:numRef>
          </c:val>
          <c:extLst>
            <c:ext xmlns:c16="http://schemas.microsoft.com/office/drawing/2014/chart" uri="{C3380CC4-5D6E-409C-BE32-E72D297353CC}">
              <c16:uniqueId val="{00000001-B976-4AA3-A76A-AA44B3B335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9511</c:v>
                </c:pt>
                <c:pt idx="5">
                  <c:v>9546</c:v>
                </c:pt>
                <c:pt idx="8">
                  <c:v>10348</c:v>
                </c:pt>
                <c:pt idx="11">
                  <c:v>10114</c:v>
                </c:pt>
                <c:pt idx="14">
                  <c:v>10036</c:v>
                </c:pt>
              </c:numCache>
            </c:numRef>
          </c:val>
          <c:extLst>
            <c:ext xmlns:c16="http://schemas.microsoft.com/office/drawing/2014/chart" uri="{C3380CC4-5D6E-409C-BE32-E72D297353CC}">
              <c16:uniqueId val="{00000002-B976-4AA3-A76A-AA44B3B335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76-4AA3-A76A-AA44B3B335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76-4AA3-A76A-AA44B3B335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12</c:v>
                </c:pt>
                <c:pt idx="6">
                  <c:v>17</c:v>
                </c:pt>
                <c:pt idx="9">
                  <c:v>0</c:v>
                </c:pt>
                <c:pt idx="12">
                  <c:v>21</c:v>
                </c:pt>
              </c:numCache>
            </c:numRef>
          </c:val>
          <c:extLst>
            <c:ext xmlns:c16="http://schemas.microsoft.com/office/drawing/2014/chart" uri="{C3380CC4-5D6E-409C-BE32-E72D297353CC}">
              <c16:uniqueId val="{00000005-B976-4AA3-A76A-AA44B3B335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7185</c:v>
                </c:pt>
                <c:pt idx="3">
                  <c:v>7069</c:v>
                </c:pt>
                <c:pt idx="6">
                  <c:v>7040</c:v>
                </c:pt>
                <c:pt idx="9">
                  <c:v>6725</c:v>
                </c:pt>
                <c:pt idx="12">
                  <c:v>6491</c:v>
                </c:pt>
              </c:numCache>
            </c:numRef>
          </c:val>
          <c:extLst>
            <c:ext xmlns:c16="http://schemas.microsoft.com/office/drawing/2014/chart" uri="{C3380CC4-5D6E-409C-BE32-E72D297353CC}">
              <c16:uniqueId val="{00000006-B976-4AA3-A76A-AA44B3B335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976-4AA3-A76A-AA44B3B335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20079</c:v>
                </c:pt>
                <c:pt idx="3">
                  <c:v>19257</c:v>
                </c:pt>
                <c:pt idx="6">
                  <c:v>19153</c:v>
                </c:pt>
                <c:pt idx="9">
                  <c:v>18899</c:v>
                </c:pt>
                <c:pt idx="12">
                  <c:v>18596</c:v>
                </c:pt>
              </c:numCache>
            </c:numRef>
          </c:val>
          <c:extLst>
            <c:ext xmlns:c16="http://schemas.microsoft.com/office/drawing/2014/chart" uri="{C3380CC4-5D6E-409C-BE32-E72D297353CC}">
              <c16:uniqueId val="{00000008-B976-4AA3-A76A-AA44B3B335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c:v>
                </c:pt>
                <c:pt idx="3">
                  <c:v>23</c:v>
                </c:pt>
                <c:pt idx="6">
                  <c:v>15</c:v>
                </c:pt>
                <c:pt idx="9">
                  <c:v>8</c:v>
                </c:pt>
                <c:pt idx="12">
                  <c:v>0</c:v>
                </c:pt>
              </c:numCache>
            </c:numRef>
          </c:val>
          <c:extLst>
            <c:ext xmlns:c16="http://schemas.microsoft.com/office/drawing/2014/chart" uri="{C3380CC4-5D6E-409C-BE32-E72D297353CC}">
              <c16:uniqueId val="{00000009-B976-4AA3-A76A-AA44B3B335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46589</c:v>
                </c:pt>
                <c:pt idx="3">
                  <c:v>49338</c:v>
                </c:pt>
                <c:pt idx="6">
                  <c:v>50154</c:v>
                </c:pt>
                <c:pt idx="9">
                  <c:v>52403</c:v>
                </c:pt>
                <c:pt idx="12">
                  <c:v>56500</c:v>
                </c:pt>
              </c:numCache>
            </c:numRef>
          </c:val>
          <c:extLst>
            <c:ext xmlns:c16="http://schemas.microsoft.com/office/drawing/2014/chart" uri="{C3380CC4-5D6E-409C-BE32-E72D297353CC}">
              <c16:uniqueId val="{0000000A-B976-4AA3-A76A-AA44B3B335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14693</c:v>
                </c:pt>
                <c:pt idx="2">
                  <c:v>#N/A</c:v>
                </c:pt>
                <c:pt idx="3">
                  <c:v>#N/A</c:v>
                </c:pt>
                <c:pt idx="4">
                  <c:v>15177</c:v>
                </c:pt>
                <c:pt idx="5">
                  <c:v>#N/A</c:v>
                </c:pt>
                <c:pt idx="6">
                  <c:v>#N/A</c:v>
                </c:pt>
                <c:pt idx="7">
                  <c:v>14885</c:v>
                </c:pt>
                <c:pt idx="8">
                  <c:v>#N/A</c:v>
                </c:pt>
                <c:pt idx="9">
                  <c:v>#N/A</c:v>
                </c:pt>
                <c:pt idx="10">
                  <c:v>15557</c:v>
                </c:pt>
                <c:pt idx="11">
                  <c:v>#N/A</c:v>
                </c:pt>
                <c:pt idx="12">
                  <c:v>#N/A</c:v>
                </c:pt>
                <c:pt idx="13">
                  <c:v>17007</c:v>
                </c:pt>
                <c:pt idx="14">
                  <c:v>#N/A</c:v>
                </c:pt>
              </c:numCache>
            </c:numRef>
          </c:val>
          <c:smooth val="0"/>
          <c:extLst>
            <c:ext xmlns:c16="http://schemas.microsoft.com/office/drawing/2014/chart" uri="{C3380CC4-5D6E-409C-BE32-E72D297353CC}">
              <c16:uniqueId val="{0000000B-B976-4AA3-A76A-AA44B3B335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6659</c:v>
                </c:pt>
                <c:pt idx="1">
                  <c:v>5836</c:v>
                </c:pt>
                <c:pt idx="2">
                  <c:v>5060</c:v>
                </c:pt>
              </c:numCache>
            </c:numRef>
          </c:val>
          <c:extLst>
            <c:ext xmlns:c16="http://schemas.microsoft.com/office/drawing/2014/chart" uri="{C3380CC4-5D6E-409C-BE32-E72D297353CC}">
              <c16:uniqueId val="{00000000-758D-4125-A720-48F82061D8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1057</c:v>
                </c:pt>
                <c:pt idx="1">
                  <c:v>1849</c:v>
                </c:pt>
                <c:pt idx="2">
                  <c:v>1831</c:v>
                </c:pt>
              </c:numCache>
            </c:numRef>
          </c:val>
          <c:extLst>
            <c:ext xmlns:c16="http://schemas.microsoft.com/office/drawing/2014/chart" uri="{C3380CC4-5D6E-409C-BE32-E72D297353CC}">
              <c16:uniqueId val="{00000001-758D-4125-A720-48F82061D8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1263</c:v>
                </c:pt>
                <c:pt idx="1">
                  <c:v>2185</c:v>
                </c:pt>
                <c:pt idx="2">
                  <c:v>3354</c:v>
                </c:pt>
              </c:numCache>
            </c:numRef>
          </c:val>
          <c:extLst>
            <c:ext xmlns:c16="http://schemas.microsoft.com/office/drawing/2014/chart" uri="{C3380CC4-5D6E-409C-BE32-E72D297353CC}">
              <c16:uniqueId val="{00000002-758D-4125-A720-48F82061D8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{173CF5DD-5C2F-4B6C-9CCD-532C06275292}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B8-4A92-BEE5-A9EBF9CAF2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{4ECF9CEB-3CE1-4014-A5D3-0976F0B81E29}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8-4A92-BEE5-A9EBF9CAF2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{C01FF113-35DA-4DBD-8EFD-74A66BD0CD6F}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8-4A92-BEE5-A9EBF9CAF2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{D4C6C8CA-171A-4E16-B762-82C5E95D8457}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8-4A92-BEE5-A9EBF9CAF2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{46779B2C-E40A-43A9-9B25-FC412E77E5B9}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8-4A92-BEE5-A9EBF9CAF2A5}"/>
                </c:ext>
              </c:extLst>
            </c:dLbl>
            <c:dLbl>
              <c:idx val="8"/>
              <c:layout>
                <c:manualLayout>
                  <c:x val="-2.6902264367109921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{9FB53419-3728-4954-87B0-40CE14B0E0C8}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B8-4A92-BEE5-A9EBF9CAF2A5}"/>
                </c:ext>
              </c:extLst>
            </c:dLbl>
            <c:dLbl>
              <c:idx val="16"/>
              <c:layout>
                <c:manualLayout>
                  <c:x val="-3.738813657203495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{2085E8FB-DE7D-4824-9471-02EA0873158B}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B8-4A92-BEE5-A9EBF9CAF2A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{0A646A49-D1DA-4B2A-A746-C8D81EF5AEBA}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B8-4A92-BEE5-A9EBF9CAF2A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{5E8D48D4-0691-4B8F-AC85-A0C89D89C39A}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B8-4A92-BEE5-A9EBF9CAF2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pt idx="16">
                  <c:v>65.2</c:v>
                </c:pt>
                <c:pt idx="24">
                  <c:v>66.2</c:v>
                </c:pt>
                <c:pt idx="32">
                  <c:v>66</c:v>
                </c:pt>
              </c:numCache>
            </c:numRef>
          </c:xVal>
          <c:yVal>
            <c:numRef>
              <c:f>公会計指標分析・財政指標組合せ分析表!$BP$51:$DC$51</c:f>
              <c:numCache>
                <c:formatCode>#,##0.0;"▲ "#,##0.0</c:formatCode>
                <c:ptCount val="40"/>
                <c:pt idx="8">
                  <c:v>64.2</c:v>
                </c:pt>
                <c:pt idx="16">
                  <c:v>64.099999999999994</c:v>
                </c:pt>
                <c:pt idx="24">
                  <c:v>67.8</c:v>
                </c:pt>
                <c:pt idx="32">
                  <c:v>73.400000000000006</c:v>
                </c:pt>
              </c:numCache>
            </c:numRef>
          </c:yVal>
          <c:smooth val="0"/>
          <c:extLst>
            <c:ext xmlns:c16="http://schemas.microsoft.com/office/drawing/2014/chart" uri="{C3380CC4-5D6E-409C-BE32-E72D297353CC}">
              <c16:uniqueId val="{00000009-96B8-4A92-BEE5-A9EBF9CAF2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{09869B21-7895-4E4D-ACC4-13F3736E61F9}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B8-4A92-BEE5-A9EBF9CAF2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{B6E164FF-E8F8-40D2-8DD4-C070ED181576}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8-4A92-BEE5-A9EBF9CAF2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{839F9CB1-C607-4C5F-9B65-5D2805378E13}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8-4A92-BEE5-A9EBF9CAF2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{7675845D-D79D-478C-891B-0AC8F94BE8CA}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8-4A92-BEE5-A9EBF9CAF2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{2D3CA921-CDFE-4F5E-8165-DD7C175ECF6E}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8-4A92-BEE5-A9EBF9CAF2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{EB1838CF-8D6E-4C13-9EBE-E7B915E18B21}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B8-4A92-BEE5-A9EBF9CAF2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{029F48CE-A98B-4887-8413-D50ABCFA197D}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B8-4A92-BEE5-A9EBF9CAF2A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{417BA6D2-B562-4B13-8655-A259B88C15CC}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B8-4A92-BEE5-A9EBF9CAF2A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{19B210DC-C062-4FBA-B1C9-5A81D6478021}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B8-4A92-BEE5-A9EBF9CAF2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96B8-4A92-BEE5-A9EBF9CAF2A5}"/>
            </c:ext>
          </c:extLst>
        </c:ser>
        <c:dLbls>
          <c:showLegendKey val="0"/>
          <c:showVal val="1"/>
          <c:showCatName val="0"/>
          <c:showSerName val="0"/>
          <c:showPercent val="0"/>
          <c:showBubbleSize val="0"/>
        </c:dLbls>
        <c:axId val="46179840"/>
        <c:axId val="46181760"/>
      </c:scatterChart>
      <c:valAx>
        <c:axId val="46179840"/>
        <c:scaling>
          <c:orientation val="minMax"/>
          <c:max val="67"/>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{B9925C53-9473-406E-AF0E-EF2C1DA861F6}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6CA-4312-B8CE-B8AC98937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{D2FD5EE0-39E5-4C79-82E3-383A4DF1E126}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CA-4312-B8CE-B8AC98937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{8A00AFF5-9762-48EE-94E1-118AF099FEB6}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CA-4312-B8CE-B8AC98937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{DA67DBD2-9871-4276-9A2C-1C3538FD90CA}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CA-4312-B8CE-B8AC98937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{7D806085-F08F-4A72-A567-F314080E80E9}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CA-4312-B8CE-B8AC98937D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{A27442DA-21B2-42E5-A5D2-0AE5FD9E41CD}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6CA-4312-B8CE-B8AC98937D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{4A1AEE86-EF2F-4FCC-9D14-40A36F382A5E}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6CA-4312-B8CE-B8AC98937D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{5A2DCA7F-BB0E-42D3-8037-48DC91F0BEFF}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6CA-4312-B8CE-B8AC98937D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{980F0421-60A5-4841-BE2E-85476A2F1188}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6CA-4312-B8CE-B8AC98937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c:v>
                </c:pt>
                <c:pt idx="16">
                  <c:v>8.4</c:v>
                </c:pt>
                <c:pt idx="24">
                  <c:v>7.2</c:v>
                </c:pt>
                <c:pt idx="32">
                  <c:v>6.8</c:v>
                </c:pt>
              </c:numCache>
            </c:numRef>
          </c:xVal>
          <c:yVal>
            <c:numRef>
              <c:f>公会計指標分析・財政指標組合せ分析表!$BP$73:$DC$73</c:f>
              <c:numCache>
                <c:formatCode>#,##0.0;"▲ "#,##0.0</c:formatCode>
                <c:ptCount val="40"/>
                <c:pt idx="0">
                  <c:v>62.1</c:v>
                </c:pt>
                <c:pt idx="8">
                  <c:v>64.2</c:v>
                </c:pt>
                <c:pt idx="16">
                  <c:v>64.099999999999994</c:v>
                </c:pt>
                <c:pt idx="24">
                  <c:v>67.8</c:v>
                </c:pt>
                <c:pt idx="32">
                  <c:v>73.400000000000006</c:v>
                </c:pt>
              </c:numCache>
            </c:numRef>
          </c:yVal>
          <c:smooth val="0"/>
          <c:extLst>
            <c:ext xmlns:c16="http://schemas.microsoft.com/office/drawing/2014/chart" uri="{C3380CC4-5D6E-409C-BE32-E72D297353CC}">
              <c16:uniqueId val="{00000009-46CA-4312-B8CE-B8AC98937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331833135757573E-2"/>
                  <c:y val="-5.1898511343530788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{283E81E4-041C-40C4-80ED-8707C9C93314}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6CA-4312-B8CE-B8AC98937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{75D15D6D-5E84-4851-9280-D92C89600B0F}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CA-4312-B8CE-B8AC98937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{6BD23FD4-EDC7-4457-83FC-51656242DA3E}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CA-4312-B8CE-B8AC98937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{1AF16982-24CD-4491-B89C-4A8B1A0D5C4B}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CA-4312-B8CE-B8AC98937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{25D594DC-59BD-405F-B0CE-6B7DA4587369}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CA-4312-B8CE-B8AC98937D59}"/>
                </c:ext>
              </c:extLst>
            </c:dLbl>
            <c:dLbl>
              <c:idx val="8"/>
              <c:layout>
                <c:manualLayout>
                  <c:x val="-2.7064150102463724E-2"/>
                  <c:y val="-7.29351253196264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{7D46FA14-0140-4231-8E93-03E10B4DEC59}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6CA-4312-B8CE-B8AC98937D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{BAFAF0D2-8AB3-4278-B4C6-73D4EB263C5E}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6CA-4312-B8CE-B8AC98937D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{89A5BFFD-DA49-4B48-91DE-16D821918679}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6CA-4312-B8CE-B8AC98937D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{CDA0D073-8A20-46BE-AC41-9CD344B3FCC7}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6CA-4312-B8CE-B8AC98937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46CA-4312-B8CE-B8AC98937D59}"/>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収入の増収等により基準財政収入額が増加したものの、社会保障費等により基準財政需要額も増加したため、前年と同じ数値となっており、全国、県内市町及び類似団体の平均を上回っている。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引き続き産業振興策を通じた市税収入の確保を図るとともに、使用料手数料等の見直しを行うなど、自主財源の確保による財政基盤の強化に努める。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1" name="直線コネクタ 70"/>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128815</xdr:rowOff>
    </xdr:to>
    <xdr:cxnSp macro="">
      <xdr:nvCxnSpPr>
        <xdr:cNvPr id="77" name="直線コネクタ 76"/>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1"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5" name="テキスト ボックス 9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経常一般財源である市税や地方交付税等が前年に比べ減少したことに加え、歳出面では、人件費、物件費、繰出金等が増加している。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このため、経常収支比率は、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89.8%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ポイント悪化しているものの、全国、県内市町及び類似団体平均値よりも良い状況である。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今後も市税などの一般財源の確保や経常経費の圧縮を図り、財政構造の改善に努める。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89746</xdr:rowOff>
    </xdr:to>
    <xdr:cxnSp macro="">
      <xdr:nvCxnSpPr>
        <xdr:cNvPr id="134" name="直線コネクタ 133"/>
        <xdr:cNvCxnSpPr/>
      </xdr:nvCxnSpPr>
      <xdr:spPr>
        <a:xfrm>
          <a:off x="4114800" y="1021588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1270</xdr:rowOff>
    </xdr:to>
    <xdr:cxnSp macro="">
      <xdr:nvCxnSpPr>
        <xdr:cNvPr id="137" name="直線コネクタ 136"/>
        <xdr:cNvCxnSpPr/>
      </xdr:nvCxnSpPr>
      <xdr:spPr>
        <a:xfrm flipV="1">
          <a:off x="3225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14394</xdr:rowOff>
    </xdr:from>
    <xdr:to>
      <xdr:col>15</xdr:col>
      <xdr:colOff>82550</xdr:colOff>
      <xdr:row>60</xdr:row>
      <xdr:rowOff>1270</xdr:rowOff>
    </xdr:to>
    <xdr:cxnSp macro="">
      <xdr:nvCxnSpPr>
        <xdr:cNvPr id="140" name="直線コネクタ 139"/>
        <xdr:cNvCxnSpPr/>
      </xdr:nvCxnSpPr>
      <xdr:spPr>
        <a:xfrm>
          <a:off x="2336800" y="995849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14394</xdr:rowOff>
    </xdr:from>
    <xdr:to>
      <xdr:col>11</xdr:col>
      <xdr:colOff>31750</xdr:colOff>
      <xdr:row>59</xdr:row>
      <xdr:rowOff>27940</xdr:rowOff>
    </xdr:to>
    <xdr:cxnSp macro="">
      <xdr:nvCxnSpPr>
        <xdr:cNvPr id="143" name="直線コネクタ 142"/>
        <xdr:cNvCxnSpPr/>
      </xdr:nvCxnSpPr>
      <xdr:spPr>
        <a:xfrm flipV="1">
          <a:off x="1447800" y="99584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3" name="楕円 152"/>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4" name="財政構造の弾力性該当値テキスト"/>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5" name="楕円 154"/>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6" name="テキスト ボックス 155"/>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135044</xdr:rowOff>
    </xdr:from>
    <xdr:to>
      <xdr:col>11</xdr:col>
      <xdr:colOff>82550</xdr:colOff>
      <xdr:row>58</xdr:row>
      <xdr:rowOff>65194</xdr:rowOff>
    </xdr:to>
    <xdr:sp macro="" textlink="">
      <xdr:nvSpPr>
        <xdr:cNvPr id="159" name="楕円 158"/>
        <xdr:cNvSpPr/>
      </xdr:nvSpPr>
      <xdr:spPr>
        <a:xfrm>
          <a:off x="2286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75371</xdr:rowOff>
    </xdr:from>
    <xdr:ext cx="762000" cy="259045"/>
    <xdr:sp macro="" textlink="">
      <xdr:nvSpPr>
        <xdr:cNvPr id="160" name="テキスト ボックス 159"/>
        <xdr:cNvSpPr txBox="1"/>
      </xdr:nvSpPr>
      <xdr:spPr>
        <a:xfrm>
          <a:off x="1955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61" name="楕円 160"/>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2" name="テキスト ボックス 161"/>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手当等の増加より人件費が増加したことや、公共施設の管理運営経費の増加などにより物件費が増加したことから、前年度と比較して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今後は、適切な定員管理に努めるとともに、事務事業の見直しや長期的な視点に立って公共施設の適正配置・有効活用を図るなど、当該経費の削減に努める。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18777</xdr:rowOff>
    </xdr:from>
    <xdr:to>
      <xdr:col>23</xdr:col>
      <xdr:colOff>133350</xdr:colOff>
      <xdr:row>84</xdr:row>
      <xdr:rowOff>77637</xdr:rowOff>
    </xdr:to>
    <xdr:cxnSp macro="">
      <xdr:nvCxnSpPr>
        <xdr:cNvPr id="199" name="直線コネクタ 198"/>
        <xdr:cNvCxnSpPr/>
      </xdr:nvCxnSpPr>
      <xdr:spPr>
        <a:xfrm>
          <a:off x="4114800" y="14420577"/>
          <a:ext cx="8382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12038</xdr:rowOff>
    </xdr:from>
    <xdr:to>
      <xdr:col>19</xdr:col>
      <xdr:colOff>133350</xdr:colOff>
      <xdr:row>84</xdr:row>
      <xdr:rowOff>18777</xdr:rowOff>
    </xdr:to>
    <xdr:cxnSp macro="">
      <xdr:nvCxnSpPr>
        <xdr:cNvPr id="202" name="直線コネクタ 201"/>
        <xdr:cNvCxnSpPr/>
      </xdr:nvCxnSpPr>
      <xdr:spPr>
        <a:xfrm>
          <a:off x="3225800" y="14413838"/>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135004</xdr:rowOff>
    </xdr:from>
    <xdr:to>
      <xdr:col>15</xdr:col>
      <xdr:colOff>82550</xdr:colOff>
      <xdr:row>84</xdr:row>
      <xdr:rowOff>12038</xdr:rowOff>
    </xdr:to>
    <xdr:cxnSp macro="">
      <xdr:nvCxnSpPr>
        <xdr:cNvPr id="205" name="直線コネクタ 204"/>
        <xdr:cNvCxnSpPr/>
      </xdr:nvCxnSpPr>
      <xdr:spPr>
        <a:xfrm>
          <a:off x="2336800" y="14365354"/>
          <a:ext cx="889000" cy="4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122422</xdr:rowOff>
    </xdr:from>
    <xdr:to>
      <xdr:col>11</xdr:col>
      <xdr:colOff>31750</xdr:colOff>
      <xdr:row>83</xdr:row>
      <xdr:rowOff>135004</xdr:rowOff>
    </xdr:to>
    <xdr:cxnSp macro="">
      <xdr:nvCxnSpPr>
        <xdr:cNvPr id="208" name="直線コネクタ 207"/>
        <xdr:cNvCxnSpPr/>
      </xdr:nvCxnSpPr>
      <xdr:spPr>
        <a:xfrm>
          <a:off x="1447800" y="14352772"/>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26837</xdr:rowOff>
    </xdr:from>
    <xdr:to>
      <xdr:col>23</xdr:col>
      <xdr:colOff>184150</xdr:colOff>
      <xdr:row>84</xdr:row>
      <xdr:rowOff>128437</xdr:rowOff>
    </xdr:to>
    <xdr:sp macro="" textlink="">
      <xdr:nvSpPr>
        <xdr:cNvPr id="218" name="楕円 217"/>
        <xdr:cNvSpPr/>
      </xdr:nvSpPr>
      <xdr:spPr>
        <a:xfrm>
          <a:off x="4902200" y="144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43364</xdr:rowOff>
    </xdr:from>
    <xdr:ext cx="762000" cy="259045"/>
    <xdr:sp macro="" textlink="">
      <xdr:nvSpPr>
        <xdr:cNvPr id="219" name="人件費・物件費等の状況該当値テキスト"/>
        <xdr:cNvSpPr txBox="1"/>
      </xdr:nvSpPr>
      <xdr:spPr>
        <a:xfrm>
          <a:off x="5041900" y="14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139427</xdr:rowOff>
    </xdr:from>
    <xdr:to>
      <xdr:col>19</xdr:col>
      <xdr:colOff>184150</xdr:colOff>
      <xdr:row>84</xdr:row>
      <xdr:rowOff>69577</xdr:rowOff>
    </xdr:to>
    <xdr:sp macro="" textlink="">
      <xdr:nvSpPr>
        <xdr:cNvPr id="220" name="楕円 219"/>
        <xdr:cNvSpPr/>
      </xdr:nvSpPr>
      <xdr:spPr>
        <a:xfrm>
          <a:off x="4064000" y="143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79754</xdr:rowOff>
    </xdr:from>
    <xdr:ext cx="736600" cy="259045"/>
    <xdr:sp macro="" textlink="">
      <xdr:nvSpPr>
        <xdr:cNvPr id="221" name="テキスト ボックス 220"/>
        <xdr:cNvSpPr txBox="1"/>
      </xdr:nvSpPr>
      <xdr:spPr>
        <a:xfrm>
          <a:off x="3733800" y="1413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132688</xdr:rowOff>
    </xdr:from>
    <xdr:to>
      <xdr:col>15</xdr:col>
      <xdr:colOff>133350</xdr:colOff>
      <xdr:row>84</xdr:row>
      <xdr:rowOff>62838</xdr:rowOff>
    </xdr:to>
    <xdr:sp macro="" textlink="">
      <xdr:nvSpPr>
        <xdr:cNvPr id="222" name="楕円 221"/>
        <xdr:cNvSpPr/>
      </xdr:nvSpPr>
      <xdr:spPr>
        <a:xfrm>
          <a:off x="3175000" y="143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73015</xdr:rowOff>
    </xdr:from>
    <xdr:ext cx="762000" cy="259045"/>
    <xdr:sp macro="" textlink="">
      <xdr:nvSpPr>
        <xdr:cNvPr id="223" name="テキスト ボックス 222"/>
        <xdr:cNvSpPr txBox="1"/>
      </xdr:nvSpPr>
      <xdr:spPr>
        <a:xfrm>
          <a:off x="2844800" y="141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84204</xdr:rowOff>
    </xdr:from>
    <xdr:to>
      <xdr:col>11</xdr:col>
      <xdr:colOff>82550</xdr:colOff>
      <xdr:row>84</xdr:row>
      <xdr:rowOff>14354</xdr:rowOff>
    </xdr:to>
    <xdr:sp macro="" textlink="">
      <xdr:nvSpPr>
        <xdr:cNvPr id="224" name="楕円 223"/>
        <xdr:cNvSpPr/>
      </xdr:nvSpPr>
      <xdr:spPr>
        <a:xfrm>
          <a:off x="2286000" y="143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170581</xdr:rowOff>
    </xdr:from>
    <xdr:ext cx="762000" cy="259045"/>
    <xdr:sp macro="" textlink="">
      <xdr:nvSpPr>
        <xdr:cNvPr id="225" name="テキスト ボックス 224"/>
        <xdr:cNvSpPr txBox="1"/>
      </xdr:nvSpPr>
      <xdr:spPr>
        <a:xfrm>
          <a:off x="1955800" y="1440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71622</xdr:rowOff>
    </xdr:from>
    <xdr:to>
      <xdr:col>7</xdr:col>
      <xdr:colOff>31750</xdr:colOff>
      <xdr:row>84</xdr:row>
      <xdr:rowOff>1772</xdr:rowOff>
    </xdr:to>
    <xdr:sp macro="" textlink="">
      <xdr:nvSpPr>
        <xdr:cNvPr id="226" name="楕円 225"/>
        <xdr:cNvSpPr/>
      </xdr:nvSpPr>
      <xdr:spPr>
        <a:xfrm>
          <a:off x="1397000" y="143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157999</xdr:rowOff>
    </xdr:from>
    <xdr:ext cx="762000" cy="259045"/>
    <xdr:sp macro="" textlink="">
      <xdr:nvSpPr>
        <xdr:cNvPr id="227" name="テキスト ボックス 226"/>
        <xdr:cNvSpPr txBox="1"/>
      </xdr:nvSpPr>
      <xdr:spPr>
        <a:xfrm>
          <a:off x="1066800" y="143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給与の適正管理により、類似団体の中では最低水準にあるため、引続き適正管理に努める。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33866</xdr:rowOff>
    </xdr:to>
    <xdr:cxnSp macro="">
      <xdr:nvCxnSpPr>
        <xdr:cNvPr id="261" name="直線コネクタ 260"/>
        <xdr:cNvCxnSpPr/>
      </xdr:nvCxnSpPr>
      <xdr:spPr>
        <a:xfrm>
          <a:off x="16179800" y="139012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13759</xdr:rowOff>
    </xdr:to>
    <xdr:cxnSp macro="">
      <xdr:nvCxnSpPr>
        <xdr:cNvPr id="264" name="直線コネクタ 263"/>
        <xdr:cNvCxnSpPr/>
      </xdr:nvCxnSpPr>
      <xdr:spPr>
        <a:xfrm>
          <a:off x="15290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81</xdr:row>
      <xdr:rowOff>13759</xdr:rowOff>
    </xdr:to>
    <xdr:cxnSp macro="">
      <xdr:nvCxnSpPr>
        <xdr:cNvPr id="267" name="直線コネクタ 266"/>
        <xdr:cNvCxnSpPr/>
      </xdr:nvCxnSpPr>
      <xdr:spPr>
        <a:xfrm>
          <a:off x="14401800" y="138006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84666</xdr:rowOff>
    </xdr:to>
    <xdr:cxnSp macro="">
      <xdr:nvCxnSpPr>
        <xdr:cNvPr id="270" name="直線コネクタ 269"/>
        <xdr:cNvCxnSpPr/>
      </xdr:nvCxnSpPr>
      <xdr:spPr>
        <a:xfrm>
          <a:off x="13512800" y="137805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154516</xdr:rowOff>
    </xdr:from>
    <xdr:to>
      <xdr:col>81</xdr:col>
      <xdr:colOff>95250</xdr:colOff>
      <xdr:row>81</xdr:row>
      <xdr:rowOff>84666</xdr:rowOff>
    </xdr:to>
    <xdr:sp macro="" textlink="">
      <xdr:nvSpPr>
        <xdr:cNvPr id="280" name="楕円 279"/>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75793</xdr:rowOff>
    </xdr:from>
    <xdr:ext cx="762000" cy="259045"/>
    <xdr:sp macro="" textlink="">
      <xdr:nvSpPr>
        <xdr:cNvPr id="281"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82" name="楕円 281"/>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83" name="テキスト ボックス 282"/>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4" name="楕円 283"/>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5" name="テキスト ボックス 284"/>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6" name="楕円 285"/>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7" name="テキスト ボックス 286"/>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13759</xdr:rowOff>
    </xdr:from>
    <xdr:to>
      <xdr:col>64</xdr:col>
      <xdr:colOff>152400</xdr:colOff>
      <xdr:row>80</xdr:row>
      <xdr:rowOff>115359</xdr:rowOff>
    </xdr:to>
    <xdr:sp macro="" textlink="">
      <xdr:nvSpPr>
        <xdr:cNvPr id="288" name="楕円 287"/>
        <xdr:cNvSpPr/>
      </xdr:nvSpPr>
      <xdr:spPr>
        <a:xfrm>
          <a:off x="13462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125536</xdr:rowOff>
    </xdr:from>
    <xdr:ext cx="762000" cy="259045"/>
    <xdr:sp macro="" textlink="">
      <xdr:nvSpPr>
        <xdr:cNvPr id="289" name="テキスト ボックス 288"/>
        <xdr:cNvSpPr txBox="1"/>
      </xdr:nvSpPr>
      <xdr:spPr>
        <a:xfrm>
          <a:off x="13131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市町村合併に伴い旧市町に総合支所を設置し、地域の拠点としてその 機能を維持していることから、類似団体平均を上回っている。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指定管理者制度の導入や民間委譲、業務の委託化等に取り組んできた ところであるが、今後とも西条市の現状や地域特性を考慮しながら、組織 機構、職員配置の再編・見直しを進め、簡素で効率的な執行体制の実現と 適切な定員管理に努める。 </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82804</xdr:rowOff>
    </xdr:from>
    <xdr:to>
      <xdr:col>81</xdr:col>
      <xdr:colOff>44450</xdr:colOff>
      <xdr:row>64</xdr:row>
      <xdr:rowOff>90043</xdr:rowOff>
    </xdr:to>
    <xdr:cxnSp macro="">
      <xdr:nvCxnSpPr>
        <xdr:cNvPr id="322" name="直線コネクタ 321"/>
        <xdr:cNvCxnSpPr/>
      </xdr:nvCxnSpPr>
      <xdr:spPr>
        <a:xfrm>
          <a:off x="16179800" y="110556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41783</xdr:rowOff>
    </xdr:from>
    <xdr:to>
      <xdr:col>77</xdr:col>
      <xdr:colOff>44450</xdr:colOff>
      <xdr:row>64</xdr:row>
      <xdr:rowOff>82804</xdr:rowOff>
    </xdr:to>
    <xdr:cxnSp macro="">
      <xdr:nvCxnSpPr>
        <xdr:cNvPr id="325" name="直線コネクタ 324"/>
        <xdr:cNvCxnSpPr/>
      </xdr:nvCxnSpPr>
      <xdr:spPr>
        <a:xfrm>
          <a:off x="15290800" y="1101458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41783</xdr:rowOff>
    </xdr:from>
    <xdr:to>
      <xdr:col>72</xdr:col>
      <xdr:colOff>203200</xdr:colOff>
      <xdr:row>64</xdr:row>
      <xdr:rowOff>44196</xdr:rowOff>
    </xdr:to>
    <xdr:cxnSp macro="">
      <xdr:nvCxnSpPr>
        <xdr:cNvPr id="328" name="直線コネクタ 327"/>
        <xdr:cNvCxnSpPr/>
      </xdr:nvCxnSpPr>
      <xdr:spPr>
        <a:xfrm flipV="1">
          <a:off x="14401800" y="1101458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29718</xdr:rowOff>
    </xdr:from>
    <xdr:to>
      <xdr:col>68</xdr:col>
      <xdr:colOff>152400</xdr:colOff>
      <xdr:row>64</xdr:row>
      <xdr:rowOff>44196</xdr:rowOff>
    </xdr:to>
    <xdr:cxnSp macro="">
      <xdr:nvCxnSpPr>
        <xdr:cNvPr id="331" name="直線コネクタ 330"/>
        <xdr:cNvCxnSpPr/>
      </xdr:nvCxnSpPr>
      <xdr:spPr>
        <a:xfrm>
          <a:off x="13512800" y="110025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39243</xdr:rowOff>
    </xdr:from>
    <xdr:to>
      <xdr:col>81</xdr:col>
      <xdr:colOff>95250</xdr:colOff>
      <xdr:row>64</xdr:row>
      <xdr:rowOff>140843</xdr:rowOff>
    </xdr:to>
    <xdr:sp macro="" textlink="">
      <xdr:nvSpPr>
        <xdr:cNvPr id="341" name="楕円 340"/>
        <xdr:cNvSpPr/>
      </xdr:nvSpPr>
      <xdr:spPr>
        <a:xfrm>
          <a:off x="16967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11320</xdr:rowOff>
    </xdr:from>
    <xdr:ext cx="762000" cy="259045"/>
    <xdr:sp macro="" textlink="">
      <xdr:nvSpPr>
        <xdr:cNvPr id="342" name="定員管理の状況該当値テキスト"/>
        <xdr:cNvSpPr txBox="1"/>
      </xdr:nvSpPr>
      <xdr:spPr>
        <a:xfrm>
          <a:off x="17106900" y="10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32004</xdr:rowOff>
    </xdr:from>
    <xdr:to>
      <xdr:col>77</xdr:col>
      <xdr:colOff>95250</xdr:colOff>
      <xdr:row>64</xdr:row>
      <xdr:rowOff>133604</xdr:rowOff>
    </xdr:to>
    <xdr:sp macro="" textlink="">
      <xdr:nvSpPr>
        <xdr:cNvPr id="343" name="楕円 342"/>
        <xdr:cNvSpPr/>
      </xdr:nvSpPr>
      <xdr:spPr>
        <a:xfrm>
          <a:off x="16129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118381</xdr:rowOff>
    </xdr:from>
    <xdr:ext cx="736600" cy="259045"/>
    <xdr:sp macro="" textlink="">
      <xdr:nvSpPr>
        <xdr:cNvPr id="344" name="テキスト ボックス 343"/>
        <xdr:cNvSpPr txBox="1"/>
      </xdr:nvSpPr>
      <xdr:spPr>
        <a:xfrm>
          <a:off x="15798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162433</xdr:rowOff>
    </xdr:from>
    <xdr:to>
      <xdr:col>73</xdr:col>
      <xdr:colOff>44450</xdr:colOff>
      <xdr:row>64</xdr:row>
      <xdr:rowOff>92583</xdr:rowOff>
    </xdr:to>
    <xdr:sp macro="" textlink="">
      <xdr:nvSpPr>
        <xdr:cNvPr id="345" name="楕円 344"/>
        <xdr:cNvSpPr/>
      </xdr:nvSpPr>
      <xdr:spPr>
        <a:xfrm>
          <a:off x="152400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77360</xdr:rowOff>
    </xdr:from>
    <xdr:ext cx="762000" cy="259045"/>
    <xdr:sp macro="" textlink="">
      <xdr:nvSpPr>
        <xdr:cNvPr id="346" name="テキスト ボックス 345"/>
        <xdr:cNvSpPr txBox="1"/>
      </xdr:nvSpPr>
      <xdr:spPr>
        <a:xfrm>
          <a:off x="149098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164846</xdr:rowOff>
    </xdr:from>
    <xdr:to>
      <xdr:col>68</xdr:col>
      <xdr:colOff>203200</xdr:colOff>
      <xdr:row>64</xdr:row>
      <xdr:rowOff>94996</xdr:rowOff>
    </xdr:to>
    <xdr:sp macro="" textlink="">
      <xdr:nvSpPr>
        <xdr:cNvPr id="347" name="楕円 346"/>
        <xdr:cNvSpPr/>
      </xdr:nvSpPr>
      <xdr:spPr>
        <a:xfrm>
          <a:off x="14351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79773</xdr:rowOff>
    </xdr:from>
    <xdr:ext cx="762000" cy="259045"/>
    <xdr:sp macro="" textlink="">
      <xdr:nvSpPr>
        <xdr:cNvPr id="348" name="テキスト ボックス 347"/>
        <xdr:cNvSpPr txBox="1"/>
      </xdr:nvSpPr>
      <xdr:spPr>
        <a:xfrm>
          <a:off x="14020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150368</xdr:rowOff>
    </xdr:from>
    <xdr:to>
      <xdr:col>64</xdr:col>
      <xdr:colOff>152400</xdr:colOff>
      <xdr:row>64</xdr:row>
      <xdr:rowOff>80518</xdr:rowOff>
    </xdr:to>
    <xdr:sp macro="" textlink="">
      <xdr:nvSpPr>
        <xdr:cNvPr id="349" name="楕円 348"/>
        <xdr:cNvSpPr/>
      </xdr:nvSpPr>
      <xdr:spPr>
        <a:xfrm>
          <a:off x="13462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65295</xdr:rowOff>
    </xdr:from>
    <xdr:ext cx="762000" cy="259045"/>
    <xdr:sp macro="" textlink="">
      <xdr:nvSpPr>
        <xdr:cNvPr id="350" name="テキスト ボックス 349"/>
        <xdr:cNvSpPr txBox="1"/>
      </xdr:nvSpPr>
      <xdr:spPr>
        <a:xfrm>
          <a:off x="13131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元利償還金等が増加しているものの、元利償還金に係る基準財政需要額算入額も増加したことから、昨年度より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この結果、全国平均よりは悪いものの、類似団体平均及び県平均と比較すると良い状況となっている。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平成２３年度以降借入れが増加している合併特例債の償還が本格化することから、今後は公債費の大幅な増加が見込まれるため、財政環境は一層厳しさを増していくものと認識している。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73237</xdr:rowOff>
    </xdr:to>
    <xdr:cxnSp macro="">
      <xdr:nvCxnSpPr>
        <xdr:cNvPr id="384" name="直線コネクタ 383"/>
        <xdr:cNvCxnSpPr/>
      </xdr:nvCxnSpPr>
      <xdr:spPr>
        <a:xfrm flipV="1">
          <a:off x="16179800" y="67276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169756</xdr:rowOff>
    </xdr:to>
    <xdr:cxnSp macro="">
      <xdr:nvCxnSpPr>
        <xdr:cNvPr id="387" name="直線コネクタ 386"/>
        <xdr:cNvCxnSpPr/>
      </xdr:nvCxnSpPr>
      <xdr:spPr>
        <a:xfrm flipV="1">
          <a:off x="15290800" y="67597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94827</xdr:rowOff>
    </xdr:to>
    <xdr:cxnSp macro="">
      <xdr:nvCxnSpPr>
        <xdr:cNvPr id="390" name="直線コネクタ 389"/>
        <xdr:cNvCxnSpPr/>
      </xdr:nvCxnSpPr>
      <xdr:spPr>
        <a:xfrm flipV="1">
          <a:off x="14401800" y="685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27940</xdr:rowOff>
    </xdr:to>
    <xdr:cxnSp macro="">
      <xdr:nvCxnSpPr>
        <xdr:cNvPr id="393" name="直線コネクタ 392"/>
        <xdr:cNvCxnSpPr/>
      </xdr:nvCxnSpPr>
      <xdr:spPr>
        <a:xfrm flipV="1">
          <a:off x="13512800" y="69528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3" name="楕円 402"/>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4"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7" name="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9" name="楕円 408"/>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10" name="テキスト ボックス 409"/>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1" name="楕円 410"/>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2" name="テキスト ボックス 411"/>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公営企業債等繰入見込額や退職手当見込額が減少したものの、市債の借り入れにより地方債の残高が増加したことから、全体として将来負担額が増加し、前年度と比較すると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全国、県内市町、類似団体平均のいずれも上回っているが、今後も大型事業の実施に伴い、合併特例債等の借入が見込まれている</a:t>
          </a:r>
          <a:r>
            <a:rPr kumimoji="1" lang="ja-JP" altLang="en-US" sz="1300">
              <a:solidFill>
                <a:schemeClr val="tx1"/>
              </a:solidFill>
              <a:latin typeface="ＭＳ ゴシック" panose="020B0609070205080204" pitchFamily="49" charset="-128"/>
              <a:ea typeface="ＭＳ ゴシック" panose="020B0609070205080204" pitchFamily="49" charset="-128"/>
            </a:rPr>
            <a:t>ことから、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事業の実施方法や規模等を精査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tx1"/>
              </a:solidFill>
              <a:latin typeface="ＭＳ Ｐゴシック" panose="020B0600070205080204" pitchFamily="50" charset="-128"/>
              <a:ea typeface="ＭＳ Ｐゴシック" panose="020B0600070205080204" pitchFamily="50" charset="-128"/>
            </a:rPr>
            <a:t>経費削減に努め、市債借入額の抑制を図ると</a:t>
          </a:r>
          <a:r>
            <a:rPr kumimoji="1" lang="ja-JP" altLang="en-US" sz="1300">
              <a:solidFill>
                <a:schemeClr val="tx1"/>
              </a:solidFill>
              <a:latin typeface="ＭＳ ゴシック" panose="020B0609070205080204" pitchFamily="49" charset="-128"/>
              <a:ea typeface="ＭＳ ゴシック" panose="020B0609070205080204" pitchFamily="49" charset="-128"/>
            </a:rPr>
            <a:t>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事務事業見直しに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より全体的な歳出削減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を図るとともに</a:t>
          </a:r>
          <a:r>
            <a:rPr kumimoji="1" lang="ja-JP" altLang="en-US" sz="1300">
              <a:solidFill>
                <a:schemeClr val="tx1"/>
              </a:solidFill>
              <a:latin typeface="ＭＳ ゴシック" panose="020B0609070205080204" pitchFamily="49" charset="-128"/>
              <a:ea typeface="ＭＳ ゴシック" panose="020B0609070205080204" pitchFamily="49" charset="-128"/>
            </a:rPr>
            <a:t>基金残高の</a:t>
          </a:r>
          <a:r>
            <a:rPr kumimoji="1" lang="ja-JP" altLang="en-US" sz="1300">
              <a:solidFill>
                <a:schemeClr val="tx1"/>
              </a:solidFill>
              <a:latin typeface="ＭＳ Ｐゴシック" panose="020B0600070205080204" pitchFamily="50" charset="-128"/>
              <a:ea typeface="ＭＳ Ｐゴシック" panose="020B0600070205080204" pitchFamily="50" charset="-128"/>
            </a:rPr>
            <a:t>確保等に努める。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6169</xdr:rowOff>
    </xdr:from>
    <xdr:to>
      <xdr:col>81</xdr:col>
      <xdr:colOff>44450</xdr:colOff>
      <xdr:row>18</xdr:row>
      <xdr:rowOff>70515</xdr:rowOff>
    </xdr:to>
    <xdr:cxnSp macro="">
      <xdr:nvCxnSpPr>
        <xdr:cNvPr id="448" name="直線コネクタ 447"/>
        <xdr:cNvCxnSpPr/>
      </xdr:nvCxnSpPr>
      <xdr:spPr>
        <a:xfrm>
          <a:off x="16179800" y="309226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9" name="将来負担の状況平均値テキスト"/>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18</xdr:row>
      <xdr:rowOff>6169</xdr:rowOff>
    </xdr:to>
    <xdr:cxnSp macro="">
      <xdr:nvCxnSpPr>
        <xdr:cNvPr id="451" name="直線コネクタ 450"/>
        <xdr:cNvCxnSpPr/>
      </xdr:nvCxnSpPr>
      <xdr:spPr>
        <a:xfrm>
          <a:off x="15290800" y="304975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135104</xdr:rowOff>
    </xdr:from>
    <xdr:to>
      <xdr:col>72</xdr:col>
      <xdr:colOff>203200</xdr:colOff>
      <xdr:row>17</xdr:row>
      <xdr:rowOff>136253</xdr:rowOff>
    </xdr:to>
    <xdr:cxnSp macro="">
      <xdr:nvCxnSpPr>
        <xdr:cNvPr id="454" name="直線コネクタ 453"/>
        <xdr:cNvCxnSpPr/>
      </xdr:nvCxnSpPr>
      <xdr:spPr>
        <a:xfrm flipV="1">
          <a:off x="14401800" y="304975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112123</xdr:rowOff>
    </xdr:from>
    <xdr:to>
      <xdr:col>68</xdr:col>
      <xdr:colOff>152400</xdr:colOff>
      <xdr:row>17</xdr:row>
      <xdr:rowOff>136253</xdr:rowOff>
    </xdr:to>
    <xdr:cxnSp macro="">
      <xdr:nvCxnSpPr>
        <xdr:cNvPr id="457" name="直線コネクタ 456"/>
        <xdr:cNvCxnSpPr/>
      </xdr:nvCxnSpPr>
      <xdr:spPr>
        <a:xfrm>
          <a:off x="13512800" y="302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19715</xdr:rowOff>
    </xdr:from>
    <xdr:to>
      <xdr:col>81</xdr:col>
      <xdr:colOff>95250</xdr:colOff>
      <xdr:row>18</xdr:row>
      <xdr:rowOff>121315</xdr:rowOff>
    </xdr:to>
    <xdr:sp macro="" textlink="">
      <xdr:nvSpPr>
        <xdr:cNvPr id="467" name="楕円 466"/>
        <xdr:cNvSpPr/>
      </xdr:nvSpPr>
      <xdr:spPr>
        <a:xfrm>
          <a:off x="169672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163242</xdr:rowOff>
    </xdr:from>
    <xdr:ext cx="762000" cy="259045"/>
    <xdr:sp macro="" textlink="">
      <xdr:nvSpPr>
        <xdr:cNvPr id="468" name="将来負担の状況該当値テキスト"/>
        <xdr:cNvSpPr txBox="1"/>
      </xdr:nvSpPr>
      <xdr:spPr>
        <a:xfrm>
          <a:off x="17106900" y="30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126819</xdr:rowOff>
    </xdr:from>
    <xdr:to>
      <xdr:col>77</xdr:col>
      <xdr:colOff>95250</xdr:colOff>
      <xdr:row>18</xdr:row>
      <xdr:rowOff>56969</xdr:rowOff>
    </xdr:to>
    <xdr:sp macro="" textlink="">
      <xdr:nvSpPr>
        <xdr:cNvPr id="469" name="楕円 468"/>
        <xdr:cNvSpPr/>
      </xdr:nvSpPr>
      <xdr:spPr>
        <a:xfrm>
          <a:off x="16129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41746</xdr:rowOff>
    </xdr:from>
    <xdr:ext cx="736600" cy="259045"/>
    <xdr:sp macro="" textlink="">
      <xdr:nvSpPr>
        <xdr:cNvPr id="470" name="テキスト ボックス 469"/>
        <xdr:cNvSpPr txBox="1"/>
      </xdr:nvSpPr>
      <xdr:spPr>
        <a:xfrm>
          <a:off x="15798800" y="312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84304</xdr:rowOff>
    </xdr:from>
    <xdr:to>
      <xdr:col>73</xdr:col>
      <xdr:colOff>44450</xdr:colOff>
      <xdr:row>18</xdr:row>
      <xdr:rowOff>14454</xdr:rowOff>
    </xdr:to>
    <xdr:sp macro="" textlink="">
      <xdr:nvSpPr>
        <xdr:cNvPr id="471" name="楕円 470"/>
        <xdr:cNvSpPr/>
      </xdr:nvSpPr>
      <xdr:spPr>
        <a:xfrm>
          <a:off x="15240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170681</xdr:rowOff>
    </xdr:from>
    <xdr:ext cx="762000" cy="259045"/>
    <xdr:sp macro="" textlink="">
      <xdr:nvSpPr>
        <xdr:cNvPr id="472" name="テキスト ボックス 471"/>
        <xdr:cNvSpPr txBox="1"/>
      </xdr:nvSpPr>
      <xdr:spPr>
        <a:xfrm>
          <a:off x="14909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85453</xdr:rowOff>
    </xdr:from>
    <xdr:to>
      <xdr:col>68</xdr:col>
      <xdr:colOff>203200</xdr:colOff>
      <xdr:row>18</xdr:row>
      <xdr:rowOff>15603</xdr:rowOff>
    </xdr:to>
    <xdr:sp macro="" textlink="">
      <xdr:nvSpPr>
        <xdr:cNvPr id="473" name="楕円 472"/>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380</xdr:rowOff>
    </xdr:from>
    <xdr:ext cx="762000" cy="259045"/>
    <xdr:sp macro="" textlink="">
      <xdr:nvSpPr>
        <xdr:cNvPr id="474" name="テキスト ボックス 473"/>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61323</xdr:rowOff>
    </xdr:from>
    <xdr:to>
      <xdr:col>64</xdr:col>
      <xdr:colOff>152400</xdr:colOff>
      <xdr:row>17</xdr:row>
      <xdr:rowOff>162923</xdr:rowOff>
    </xdr:to>
    <xdr:sp macro="" textlink="">
      <xdr:nvSpPr>
        <xdr:cNvPr id="475" name="楕円 474"/>
        <xdr:cNvSpPr/>
      </xdr:nvSpPr>
      <xdr:spPr>
        <a:xfrm>
          <a:off x="13462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147700</xdr:rowOff>
    </xdr:from>
    <xdr:ext cx="762000" cy="259045"/>
    <xdr:sp macro="" textlink="">
      <xdr:nvSpPr>
        <xdr:cNvPr id="476" name="テキスト ボックス 475"/>
        <xdr:cNvSpPr txBox="1"/>
      </xdr:nvSpPr>
      <xdr:spPr>
        <a:xfrm>
          <a:off x="13131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職退職手当等が増加したことから人件費は増加しており、指標は全国平均、県内市町及び類似団体平均を上回っている。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今後も事務事業の見直しや指定管理者制度の導入、公共施設の適正配置等により、適切な定員管理に努め、人件費関係経費全体に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ついて削減を推し進める</a:t>
          </a:r>
          <a:r>
            <a:rPr kumimoji="1" lang="ja-JP" altLang="en-US" sz="1300">
              <a:latin typeface="ＭＳ Ｐゴシック" panose="020B0600070205080204" pitchFamily="50" charset="-128"/>
              <a:ea typeface="ＭＳ Ｐゴシック" panose="020B0600070205080204" pitchFamily="50" charset="-128"/>
            </a:rPr>
            <a:t>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127000</xdr:rowOff>
    </xdr:to>
    <xdr:cxnSp macro="">
      <xdr:nvCxnSpPr>
        <xdr:cNvPr id="68" name="直線コネクタ 67"/>
        <xdr:cNvCxnSpPr/>
      </xdr:nvCxnSpPr>
      <xdr:spPr>
        <a:xfrm>
          <a:off x="3987800" y="67890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102507</xdr:rowOff>
    </xdr:from>
    <xdr:to>
      <xdr:col>19</xdr:col>
      <xdr:colOff>187325</xdr:colOff>
      <xdr:row>40</xdr:row>
      <xdr:rowOff>110672</xdr:rowOff>
    </xdr:to>
    <xdr:cxnSp macro="">
      <xdr:nvCxnSpPr>
        <xdr:cNvPr id="71" name="直線コネクタ 70"/>
        <xdr:cNvCxnSpPr/>
      </xdr:nvCxnSpPr>
      <xdr:spPr>
        <a:xfrm flipV="1">
          <a:off x="3098800" y="6789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110672</xdr:rowOff>
    </xdr:to>
    <xdr:cxnSp macro="">
      <xdr:nvCxnSpPr>
        <xdr:cNvPr id="74" name="直線コネクタ 73"/>
        <xdr:cNvCxnSpPr/>
      </xdr:nvCxnSpPr>
      <xdr:spPr>
        <a:xfrm>
          <a:off x="2209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78015</xdr:rowOff>
    </xdr:to>
    <xdr:cxnSp macro="">
      <xdr:nvCxnSpPr>
        <xdr:cNvPr id="77" name="直線コネクタ 76"/>
        <xdr:cNvCxnSpPr/>
      </xdr:nvCxnSpPr>
      <xdr:spPr>
        <a:xfrm flipV="1">
          <a:off x="1320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7" name="楕円 86"/>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8"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5" name="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公共施設の管理運営経費の増加などにより、前年度を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ポイント上回る状態となっている。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類似団体、全国、県内市町平均を上回る状況であり、公共施設の適正配置・有効活用や、事業内容の必要性・</a:t>
          </a:r>
          <a:r>
            <a:rPr kumimoji="1" lang="ja-JP" altLang="en-US" sz="1300">
              <a:solidFill>
                <a:schemeClr val="tx1"/>
              </a:solidFill>
              <a:latin typeface="ＭＳ ゴシック" panose="020B0609070205080204" pitchFamily="49" charset="-128"/>
              <a:ea typeface="ＭＳ ゴシック" panose="020B0609070205080204" pitchFamily="49" charset="-128"/>
            </a:rPr>
            <a:t>効率化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の精査</a:t>
          </a:r>
          <a:r>
            <a:rPr kumimoji="1" lang="ja-JP" altLang="en-US" sz="1300">
              <a:solidFill>
                <a:schemeClr val="tx1"/>
              </a:solidFill>
              <a:latin typeface="ＭＳ ゴシック" panose="020B0609070205080204" pitchFamily="49" charset="-128"/>
              <a:ea typeface="ＭＳ ゴシック" panose="020B0609070205080204" pitchFamily="49" charset="-128"/>
            </a:rPr>
            <a:t>、コスト</a:t>
          </a:r>
          <a:r>
            <a:rPr kumimoji="1" lang="ja-JP" altLang="en-US" sz="1300">
              <a:solidFill>
                <a:schemeClr val="tx1"/>
              </a:solidFill>
              <a:latin typeface="ＭＳ Ｐゴシック" panose="020B0600070205080204" pitchFamily="50" charset="-128"/>
              <a:ea typeface="ＭＳ Ｐゴシック" panose="020B0600070205080204" pitchFamily="50" charset="-128"/>
            </a:rPr>
            <a:t>削減等により経費の削減を図る。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78014</xdr:rowOff>
    </xdr:to>
    <xdr:cxnSp macro="">
      <xdr:nvCxnSpPr>
        <xdr:cNvPr id="131" name="直線コネクタ 130"/>
        <xdr:cNvCxnSpPr/>
      </xdr:nvCxnSpPr>
      <xdr:spPr>
        <a:xfrm>
          <a:off x="15671800" y="30824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17</xdr:row>
      <xdr:rowOff>167821</xdr:rowOff>
    </xdr:to>
    <xdr:cxnSp macro="">
      <xdr:nvCxnSpPr>
        <xdr:cNvPr id="134" name="直線コネクタ 133"/>
        <xdr:cNvCxnSpPr/>
      </xdr:nvCxnSpPr>
      <xdr:spPr>
        <a:xfrm>
          <a:off x="14782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167821</xdr:rowOff>
    </xdr:to>
    <xdr:cxnSp macro="">
      <xdr:nvCxnSpPr>
        <xdr:cNvPr id="137" name="直線コネクタ 136"/>
        <xdr:cNvCxnSpPr/>
      </xdr:nvCxnSpPr>
      <xdr:spPr>
        <a:xfrm>
          <a:off x="13893800" y="29355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20864</xdr:rowOff>
    </xdr:to>
    <xdr:cxnSp macro="">
      <xdr:nvCxnSpPr>
        <xdr:cNvPr id="140" name="直線コネクタ 139"/>
        <xdr:cNvCxnSpPr/>
      </xdr:nvCxnSpPr>
      <xdr:spPr>
        <a:xfrm>
          <a:off x="13004800" y="2870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27214</xdr:rowOff>
    </xdr:from>
    <xdr:to>
      <xdr:col>82</xdr:col>
      <xdr:colOff>158750</xdr:colOff>
      <xdr:row>18</xdr:row>
      <xdr:rowOff>128814</xdr:rowOff>
    </xdr:to>
    <xdr:sp macro="" textlink="">
      <xdr:nvSpPr>
        <xdr:cNvPr id="150" name="楕円 149"/>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170741</xdr:rowOff>
    </xdr:from>
    <xdr:ext cx="762000" cy="259045"/>
    <xdr:sp macro="" textlink="">
      <xdr:nvSpPr>
        <xdr:cNvPr id="151" name="物件費該当値テキスト"/>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6" name="楕円 155"/>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81841</xdr:rowOff>
    </xdr:from>
    <xdr:ext cx="762000" cy="259045"/>
    <xdr:sp macro="" textlink="">
      <xdr:nvSpPr>
        <xdr:cNvPr id="157" name="テキスト ボックス 156"/>
        <xdr:cNvSpPr txBox="1"/>
      </xdr:nvSpPr>
      <xdr:spPr>
        <a:xfrm>
          <a:off x="13512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県内市町平均をは上回ったものの、類似団体及び県内市町平均は下回っている。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高齢化の進展や社会保障の充実など、今後も増加が見込まれることから、事業効果やサービス水準を検討し、適正化を図っていく。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148772</xdr:rowOff>
    </xdr:to>
    <xdr:cxnSp macro="">
      <xdr:nvCxnSpPr>
        <xdr:cNvPr id="194" name="直線コネクタ 193"/>
        <xdr:cNvCxnSpPr/>
      </xdr:nvCxnSpPr>
      <xdr:spPr>
        <a:xfrm flipV="1">
          <a:off x="3987800" y="9341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148772</xdr:rowOff>
    </xdr:to>
    <xdr:cxnSp macro="">
      <xdr:nvCxnSpPr>
        <xdr:cNvPr id="197" name="直線コネクタ 196"/>
        <xdr:cNvCxnSpPr/>
      </xdr:nvCxnSpPr>
      <xdr:spPr>
        <a:xfrm>
          <a:off x="3098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94343</xdr:rowOff>
    </xdr:to>
    <xdr:cxnSp macro="">
      <xdr:nvCxnSpPr>
        <xdr:cNvPr id="200" name="直線コネクタ 199"/>
        <xdr:cNvCxnSpPr/>
      </xdr:nvCxnSpPr>
      <xdr:spPr>
        <a:xfrm>
          <a:off x="2209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135165</xdr:rowOff>
    </xdr:to>
    <xdr:cxnSp macro="">
      <xdr:nvCxnSpPr>
        <xdr:cNvPr id="203" name="直線コネクタ 202"/>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3" name="楕円 212"/>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4"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5" name="楕円 214"/>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6" name="テキスト ボックス 215"/>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9" name="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21" name="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公共下水道事業特別会計への繰出金の増加や、衛生施設の維持補修費の増加等により、昨年度と比較し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ポイント上回っており、全国、県内市町及び類似団体平均も上回る状態である。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特別会計の収支改善による繰出金の抑制</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については長期的視点にたった修繕・更新計画を策定するなど、事業費の抑制に努めていく。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20865</xdr:rowOff>
    </xdr:from>
    <xdr:to>
      <xdr:col>82</xdr:col>
      <xdr:colOff>107950</xdr:colOff>
      <xdr:row>61</xdr:row>
      <xdr:rowOff>118835</xdr:rowOff>
    </xdr:to>
    <xdr:cxnSp macro="">
      <xdr:nvCxnSpPr>
        <xdr:cNvPr id="257" name="直線コネクタ 256"/>
        <xdr:cNvCxnSpPr/>
      </xdr:nvCxnSpPr>
      <xdr:spPr>
        <a:xfrm>
          <a:off x="15671800" y="10479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159657</xdr:rowOff>
    </xdr:from>
    <xdr:to>
      <xdr:col>78</xdr:col>
      <xdr:colOff>69850</xdr:colOff>
      <xdr:row>61</xdr:row>
      <xdr:rowOff>20865</xdr:rowOff>
    </xdr:to>
    <xdr:cxnSp macro="">
      <xdr:nvCxnSpPr>
        <xdr:cNvPr id="260" name="直線コネクタ 259"/>
        <xdr:cNvCxnSpPr/>
      </xdr:nvCxnSpPr>
      <xdr:spPr>
        <a:xfrm>
          <a:off x="14782800" y="10446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60</xdr:row>
      <xdr:rowOff>159657</xdr:rowOff>
    </xdr:to>
    <xdr:cxnSp macro="">
      <xdr:nvCxnSpPr>
        <xdr:cNvPr id="263" name="直線コネクタ 262"/>
        <xdr:cNvCxnSpPr/>
      </xdr:nvCxnSpPr>
      <xdr:spPr>
        <a:xfrm>
          <a:off x="13893800" y="102343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118835</xdr:rowOff>
    </xdr:to>
    <xdr:cxnSp macro="">
      <xdr:nvCxnSpPr>
        <xdr:cNvPr id="266" name="直線コネクタ 265"/>
        <xdr:cNvCxnSpPr/>
      </xdr:nvCxnSpPr>
      <xdr:spPr>
        <a:xfrm>
          <a:off x="13004800" y="10152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68035</xdr:rowOff>
    </xdr:from>
    <xdr:to>
      <xdr:col>82</xdr:col>
      <xdr:colOff>158750</xdr:colOff>
      <xdr:row>61</xdr:row>
      <xdr:rowOff>169635</xdr:rowOff>
    </xdr:to>
    <xdr:sp macro="" textlink="">
      <xdr:nvSpPr>
        <xdr:cNvPr id="276" name="楕円 275"/>
        <xdr:cNvSpPr/>
      </xdr:nvSpPr>
      <xdr:spPr>
        <a:xfrm>
          <a:off x="16459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148062</xdr:rowOff>
    </xdr:from>
    <xdr:ext cx="762000" cy="259045"/>
    <xdr:sp macro="" textlink="">
      <xdr:nvSpPr>
        <xdr:cNvPr id="277" name="その他該当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8" name="楕円 277"/>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9" name="テキスト ボックス 278"/>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108857</xdr:rowOff>
    </xdr:from>
    <xdr:to>
      <xdr:col>74</xdr:col>
      <xdr:colOff>31750</xdr:colOff>
      <xdr:row>61</xdr:row>
      <xdr:rowOff>39007</xdr:rowOff>
    </xdr:to>
    <xdr:sp macro="" textlink="">
      <xdr:nvSpPr>
        <xdr:cNvPr id="280" name="楕円 279"/>
        <xdr:cNvSpPr/>
      </xdr:nvSpPr>
      <xdr:spPr>
        <a:xfrm>
          <a:off x="14732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23784</xdr:rowOff>
    </xdr:from>
    <xdr:ext cx="762000" cy="259045"/>
    <xdr:sp macro="" textlink="">
      <xdr:nvSpPr>
        <xdr:cNvPr id="281" name="テキスト ボックス 280"/>
        <xdr:cNvSpPr txBox="1"/>
      </xdr:nvSpPr>
      <xdr:spPr>
        <a:xfrm>
          <a:off x="14401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82" name="楕円 281"/>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83" name="テキスト ボックス 282"/>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4" name="楕円 283"/>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85" name="テキスト ボックス 284"/>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個人番号カード等交付事業費や地方バス路線運行対策事業費が増加したものの、病院事業会計負担金等が減少したことから、指数は前年度と同率となっている。</a:t>
          </a:r>
        </a:p>
        <a:p>
          <a:r>
            <a:rPr kumimoji="1" lang="ja-JP" altLang="en-US" sz="1300">
              <a:latin typeface="ＭＳ Ｐゴシック" panose="020B0600070205080204" pitchFamily="50" charset="-128"/>
              <a:ea typeface="ＭＳ Ｐゴシック" panose="020B0600070205080204" pitchFamily="50" charset="-128"/>
            </a:rPr>
            <a:t>　全国、県内市町及び類似団体平均と比較するとかなり低く推移していることから、引き続き、事業の必要性を精査し、事業の廃止、縮小、統合や補助率の見直し等、効率的な運用に努める。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32</xdr:row>
      <xdr:rowOff>143328</xdr:rowOff>
    </xdr:to>
    <xdr:cxnSp macro="">
      <xdr:nvCxnSpPr>
        <xdr:cNvPr id="320" name="直線コネクタ 319"/>
        <xdr:cNvCxnSpPr/>
      </xdr:nvCxnSpPr>
      <xdr:spPr>
        <a:xfrm>
          <a:off x="15671800" y="5629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32</xdr:row>
      <xdr:rowOff>165100</xdr:rowOff>
    </xdr:to>
    <xdr:cxnSp macro="">
      <xdr:nvCxnSpPr>
        <xdr:cNvPr id="323" name="直線コネクタ 322"/>
        <xdr:cNvCxnSpPr/>
      </xdr:nvCxnSpPr>
      <xdr:spPr>
        <a:xfrm flipV="1">
          <a:off x="14782800" y="562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32</xdr:row>
      <xdr:rowOff>165100</xdr:rowOff>
    </xdr:to>
    <xdr:cxnSp macro="">
      <xdr:nvCxnSpPr>
        <xdr:cNvPr id="326" name="直線コネクタ 325"/>
        <xdr:cNvCxnSpPr/>
      </xdr:nvCxnSpPr>
      <xdr:spPr>
        <a:xfrm>
          <a:off x="13893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37193</xdr:rowOff>
    </xdr:to>
    <xdr:cxnSp macro="">
      <xdr:nvCxnSpPr>
        <xdr:cNvPr id="329" name="直線コネクタ 328"/>
        <xdr:cNvCxnSpPr/>
      </xdr:nvCxnSpPr>
      <xdr:spPr>
        <a:xfrm flipV="1">
          <a:off x="13004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39" name="楕円 338"/>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40"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41" name="楕円 340"/>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42" name="テキスト ボックス 341"/>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43" name="楕円 342"/>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44" name="テキスト ボックス 343"/>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45" name="楕円 344"/>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6" name="テキスト ボックス 345"/>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47" name="楕円 346"/>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8" name="テキスト ボックス 347"/>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合併特例債に係る償還金の増加等に伴い、</a:t>
          </a:r>
          <a:r>
            <a:rPr kumimoji="1" lang="ja-JP" altLang="en-US" sz="1300">
              <a:solidFill>
                <a:schemeClr val="tx1"/>
              </a:solidFill>
              <a:latin typeface="ＭＳ Ｐゴシック" panose="020B0600070205080204" pitchFamily="50" charset="-128"/>
              <a:ea typeface="ＭＳ Ｐゴシック" panose="020B0600070205080204" pitchFamily="50" charset="-128"/>
            </a:rPr>
            <a:t>昨年度を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ポイント上回っているが、全国、県内市町、類似団体平均は下回った状態である。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今後も大型事業の実施に伴い、合併特例債等の借入が見込まれていることから、事業の実施方法や規模等を精査し経費削減に努め、市債借入額の抑制を図る。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23586</xdr:rowOff>
    </xdr:to>
    <xdr:cxnSp macro="">
      <xdr:nvCxnSpPr>
        <xdr:cNvPr id="383" name="直線コネクタ 382"/>
        <xdr:cNvCxnSpPr/>
      </xdr:nvCxnSpPr>
      <xdr:spPr>
        <a:xfrm>
          <a:off x="3987800" y="13021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162379</xdr:rowOff>
    </xdr:from>
    <xdr:to>
      <xdr:col>19</xdr:col>
      <xdr:colOff>187325</xdr:colOff>
      <xdr:row>76</xdr:row>
      <xdr:rowOff>23586</xdr:rowOff>
    </xdr:to>
    <xdr:cxnSp macro="">
      <xdr:nvCxnSpPr>
        <xdr:cNvPr id="386" name="直線コネクタ 385"/>
        <xdr:cNvCxnSpPr/>
      </xdr:nvCxnSpPr>
      <xdr:spPr>
        <a:xfrm flipV="1">
          <a:off x="3098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23586</xdr:rowOff>
    </xdr:from>
    <xdr:to>
      <xdr:col>15</xdr:col>
      <xdr:colOff>98425</xdr:colOff>
      <xdr:row>76</xdr:row>
      <xdr:rowOff>67129</xdr:rowOff>
    </xdr:to>
    <xdr:cxnSp macro="">
      <xdr:nvCxnSpPr>
        <xdr:cNvPr id="389" name="直線コネクタ 388"/>
        <xdr:cNvCxnSpPr/>
      </xdr:nvCxnSpPr>
      <xdr:spPr>
        <a:xfrm flipV="1">
          <a:off x="2209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77</xdr:row>
      <xdr:rowOff>102507</xdr:rowOff>
    </xdr:to>
    <xdr:cxnSp macro="">
      <xdr:nvCxnSpPr>
        <xdr:cNvPr id="392" name="直線コネクタ 391"/>
        <xdr:cNvCxnSpPr/>
      </xdr:nvCxnSpPr>
      <xdr:spPr>
        <a:xfrm flipV="1">
          <a:off x="1320800" y="130973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402" name="楕円 401"/>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160762</xdr:rowOff>
    </xdr:from>
    <xdr:ext cx="762000" cy="259045"/>
    <xdr:sp macro="" textlink="">
      <xdr:nvSpPr>
        <xdr:cNvPr id="403" name="公債費該当値テキスト"/>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111578</xdr:rowOff>
    </xdr:from>
    <xdr:to>
      <xdr:col>20</xdr:col>
      <xdr:colOff>38100</xdr:colOff>
      <xdr:row>76</xdr:row>
      <xdr:rowOff>41728</xdr:rowOff>
    </xdr:to>
    <xdr:sp macro="" textlink="">
      <xdr:nvSpPr>
        <xdr:cNvPr id="404" name="楕円 403"/>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405" name="テキスト ボックス 404"/>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144235</xdr:rowOff>
    </xdr:from>
    <xdr:to>
      <xdr:col>15</xdr:col>
      <xdr:colOff>149225</xdr:colOff>
      <xdr:row>76</xdr:row>
      <xdr:rowOff>74386</xdr:rowOff>
    </xdr:to>
    <xdr:sp macro="" textlink="">
      <xdr:nvSpPr>
        <xdr:cNvPr id="406" name="楕円 405"/>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84562</xdr:rowOff>
    </xdr:from>
    <xdr:ext cx="762000" cy="259045"/>
    <xdr:sp macro="" textlink="">
      <xdr:nvSpPr>
        <xdr:cNvPr id="407" name="テキスト ボックス 406"/>
        <xdr:cNvSpPr txBox="1"/>
      </xdr:nvSpPr>
      <xdr:spPr>
        <a:xfrm>
          <a:off x="2717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408" name="楕円 407"/>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409" name="テキスト ボックス 408"/>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10" name="楕円 409"/>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411" name="テキスト ボックス 410"/>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扶助費及び補助費等が減少したものの、</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人件費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や繰出金が増加したことから昨年度と比較し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全国平均を下回っているものの、県内市町平均は上回っていることから、事業見直しや公共施設の適正管理・有効活用を進め、事業費の削減に努める。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54610</xdr:rowOff>
    </xdr:to>
    <xdr:cxnSp macro="">
      <xdr:nvCxnSpPr>
        <xdr:cNvPr id="444" name="直線コネクタ 443"/>
        <xdr:cNvCxnSpPr/>
      </xdr:nvCxnSpPr>
      <xdr:spPr>
        <a:xfrm>
          <a:off x="15671800" y="12783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74</xdr:row>
      <xdr:rowOff>142240</xdr:rowOff>
    </xdr:to>
    <xdr:cxnSp macro="">
      <xdr:nvCxnSpPr>
        <xdr:cNvPr id="447" name="直線コネクタ 446"/>
        <xdr:cNvCxnSpPr/>
      </xdr:nvCxnSpPr>
      <xdr:spPr>
        <a:xfrm flipV="1">
          <a:off x="14782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142240</xdr:rowOff>
    </xdr:from>
    <xdr:to>
      <xdr:col>73</xdr:col>
      <xdr:colOff>180975</xdr:colOff>
      <xdr:row>74</xdr:row>
      <xdr:rowOff>142240</xdr:rowOff>
    </xdr:to>
    <xdr:cxnSp macro="">
      <xdr:nvCxnSpPr>
        <xdr:cNvPr id="450" name="直線コネクタ 449"/>
        <xdr:cNvCxnSpPr/>
      </xdr:nvCxnSpPr>
      <xdr:spPr>
        <a:xfrm>
          <a:off x="13893800" y="124866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142240</xdr:rowOff>
    </xdr:from>
    <xdr:to>
      <xdr:col>69</xdr:col>
      <xdr:colOff>92075</xdr:colOff>
      <xdr:row>73</xdr:row>
      <xdr:rowOff>1270</xdr:rowOff>
    </xdr:to>
    <xdr:cxnSp macro="">
      <xdr:nvCxnSpPr>
        <xdr:cNvPr id="453" name="直線コネクタ 452"/>
        <xdr:cNvCxnSpPr/>
      </xdr:nvCxnSpPr>
      <xdr:spPr>
        <a:xfrm flipV="1">
          <a:off x="13004800" y="12486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63" name="楕円 462"/>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147337</xdr:rowOff>
    </xdr:from>
    <xdr:ext cx="762000" cy="259045"/>
    <xdr:sp macro="" textlink="">
      <xdr:nvSpPr>
        <xdr:cNvPr id="464" name="公債費以外該当値テキスト"/>
        <xdr:cNvSpPr txBox="1"/>
      </xdr:nvSpPr>
      <xdr:spPr>
        <a:xfrm>
          <a:off x="16598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65" name="楕円 464"/>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66" name="テキスト ボックス 465"/>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67" name="楕円 466"/>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6367</xdr:rowOff>
    </xdr:from>
    <xdr:ext cx="762000" cy="259045"/>
    <xdr:sp macro="" textlink="">
      <xdr:nvSpPr>
        <xdr:cNvPr id="468" name="テキスト ボックス 467"/>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91440</xdr:rowOff>
    </xdr:from>
    <xdr:to>
      <xdr:col>69</xdr:col>
      <xdr:colOff>142875</xdr:colOff>
      <xdr:row>73</xdr:row>
      <xdr:rowOff>21590</xdr:rowOff>
    </xdr:to>
    <xdr:sp macro="" textlink="">
      <xdr:nvSpPr>
        <xdr:cNvPr id="469" name="楕円 468"/>
        <xdr:cNvSpPr/>
      </xdr:nvSpPr>
      <xdr:spPr>
        <a:xfrm>
          <a:off x="13843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31767</xdr:rowOff>
    </xdr:from>
    <xdr:ext cx="762000" cy="259045"/>
    <xdr:sp macro="" textlink="">
      <xdr:nvSpPr>
        <xdr:cNvPr id="470" name="テキスト ボックス 469"/>
        <xdr:cNvSpPr txBox="1"/>
      </xdr:nvSpPr>
      <xdr:spPr>
        <a:xfrm>
          <a:off x="13512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71" name="楕円 470"/>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72" name="テキスト ボックス 471"/>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51475</xdr:rowOff>
    </xdr:from>
    <xdr:to>
      <xdr:col>29</xdr:col>
      <xdr:colOff>127000</xdr:colOff>
      <xdr:row>16</xdr:row>
      <xdr:rowOff>96672</xdr:rowOff>
    </xdr:to>
    <xdr:cxnSp macro="">
      <xdr:nvCxnSpPr>
        <xdr:cNvPr id="52" name="直線コネクタ 51"/>
        <xdr:cNvCxnSpPr/>
      </xdr:nvCxnSpPr>
      <xdr:spPr bwMode="auto">
        <a:xfrm flipV="1">
          <a:off x="5003800" y="2842300"/>
          <a:ext cx="6477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96672</xdr:rowOff>
    </xdr:from>
    <xdr:to>
      <xdr:col>26</xdr:col>
      <xdr:colOff>50800</xdr:colOff>
      <xdr:row>16</xdr:row>
      <xdr:rowOff>145103</xdr:rowOff>
    </xdr:to>
    <xdr:cxnSp macro="">
      <xdr:nvCxnSpPr>
        <xdr:cNvPr id="55" name="直線コネクタ 54"/>
        <xdr:cNvCxnSpPr/>
      </xdr:nvCxnSpPr>
      <xdr:spPr bwMode="auto">
        <a:xfrm flipV="1">
          <a:off x="4305300" y="2887497"/>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135404</xdr:rowOff>
    </xdr:from>
    <xdr:to>
      <xdr:col>22</xdr:col>
      <xdr:colOff>114300</xdr:colOff>
      <xdr:row>16</xdr:row>
      <xdr:rowOff>145103</xdr:rowOff>
    </xdr:to>
    <xdr:cxnSp macro="">
      <xdr:nvCxnSpPr>
        <xdr:cNvPr id="58" name="直線コネクタ 57"/>
        <xdr:cNvCxnSpPr/>
      </xdr:nvCxnSpPr>
      <xdr:spPr bwMode="auto">
        <a:xfrm>
          <a:off x="3606800" y="292622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129264</xdr:rowOff>
    </xdr:from>
    <xdr:to>
      <xdr:col>18</xdr:col>
      <xdr:colOff>177800</xdr:colOff>
      <xdr:row>16</xdr:row>
      <xdr:rowOff>135404</xdr:rowOff>
    </xdr:to>
    <xdr:cxnSp macro="">
      <xdr:nvCxnSpPr>
        <xdr:cNvPr id="61" name="直線コネクタ 60"/>
        <xdr:cNvCxnSpPr/>
      </xdr:nvCxnSpPr>
      <xdr:spPr bwMode="auto">
        <a:xfrm>
          <a:off x="2908300" y="2920089"/>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675</xdr:rowOff>
    </xdr:from>
    <xdr:to>
      <xdr:col>29</xdr:col>
      <xdr:colOff>177800</xdr:colOff>
      <xdr:row>16</xdr:row>
      <xdr:rowOff>102275</xdr:rowOff>
    </xdr:to>
    <xdr:sp macro="" textlink="">
      <xdr:nvSpPr>
        <xdr:cNvPr id="71" name="楕円 70"/>
        <xdr:cNvSpPr/>
      </xdr:nvSpPr>
      <xdr:spPr bwMode="auto">
        <a:xfrm>
          <a:off x="5600700" y="279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144202</xdr:rowOff>
    </xdr:from>
    <xdr:ext cx="762000" cy="259045"/>
    <xdr:sp macro="" textlink="">
      <xdr:nvSpPr>
        <xdr:cNvPr id="72" name="人口1人当たり決算額の推移該当値テキスト130"/>
        <xdr:cNvSpPr txBox="1"/>
      </xdr:nvSpPr>
      <xdr:spPr>
        <a:xfrm>
          <a:off x="5740400" y="276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45872</xdr:rowOff>
    </xdr:from>
    <xdr:to>
      <xdr:col>26</xdr:col>
      <xdr:colOff>101600</xdr:colOff>
      <xdr:row>16</xdr:row>
      <xdr:rowOff>147472</xdr:rowOff>
    </xdr:to>
    <xdr:sp macro="" textlink="">
      <xdr:nvSpPr>
        <xdr:cNvPr id="73" name="楕円 72"/>
        <xdr:cNvSpPr/>
      </xdr:nvSpPr>
      <xdr:spPr bwMode="auto">
        <a:xfrm>
          <a:off x="4953000" y="283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132249</xdr:rowOff>
    </xdr:from>
    <xdr:ext cx="736600" cy="259045"/>
    <xdr:sp macro="" textlink="">
      <xdr:nvSpPr>
        <xdr:cNvPr id="74" name="テキスト ボックス 73"/>
        <xdr:cNvSpPr txBox="1"/>
      </xdr:nvSpPr>
      <xdr:spPr>
        <a:xfrm>
          <a:off x="4622800" y="2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94303</xdr:rowOff>
    </xdr:from>
    <xdr:to>
      <xdr:col>22</xdr:col>
      <xdr:colOff>165100</xdr:colOff>
      <xdr:row>17</xdr:row>
      <xdr:rowOff>24453</xdr:rowOff>
    </xdr:to>
    <xdr:sp macro="" textlink="">
      <xdr:nvSpPr>
        <xdr:cNvPr id="75" name="楕円 74"/>
        <xdr:cNvSpPr/>
      </xdr:nvSpPr>
      <xdr:spPr bwMode="auto">
        <a:xfrm>
          <a:off x="4254500" y="28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9230</xdr:rowOff>
    </xdr:from>
    <xdr:ext cx="762000" cy="259045"/>
    <xdr:sp macro="" textlink="">
      <xdr:nvSpPr>
        <xdr:cNvPr id="76" name="テキスト ボックス 75"/>
        <xdr:cNvSpPr txBox="1"/>
      </xdr:nvSpPr>
      <xdr:spPr>
        <a:xfrm>
          <a:off x="3924300" y="29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84604</xdr:rowOff>
    </xdr:from>
    <xdr:to>
      <xdr:col>19</xdr:col>
      <xdr:colOff>38100</xdr:colOff>
      <xdr:row>17</xdr:row>
      <xdr:rowOff>14754</xdr:rowOff>
    </xdr:to>
    <xdr:sp macro="" textlink="">
      <xdr:nvSpPr>
        <xdr:cNvPr id="77" name="楕円 76"/>
        <xdr:cNvSpPr/>
      </xdr:nvSpPr>
      <xdr:spPr bwMode="auto">
        <a:xfrm>
          <a:off x="3556000" y="287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24931</xdr:rowOff>
    </xdr:from>
    <xdr:ext cx="762000" cy="259045"/>
    <xdr:sp macro="" textlink="">
      <xdr:nvSpPr>
        <xdr:cNvPr id="78" name="テキスト ボックス 77"/>
        <xdr:cNvSpPr txBox="1"/>
      </xdr:nvSpPr>
      <xdr:spPr>
        <a:xfrm>
          <a:off x="3225800" y="26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78464</xdr:rowOff>
    </xdr:from>
    <xdr:to>
      <xdr:col>15</xdr:col>
      <xdr:colOff>101600</xdr:colOff>
      <xdr:row>17</xdr:row>
      <xdr:rowOff>8614</xdr:rowOff>
    </xdr:to>
    <xdr:sp macro="" textlink="">
      <xdr:nvSpPr>
        <xdr:cNvPr id="79" name="楕円 78"/>
        <xdr:cNvSpPr/>
      </xdr:nvSpPr>
      <xdr:spPr bwMode="auto">
        <a:xfrm>
          <a:off x="2857500" y="286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18791</xdr:rowOff>
    </xdr:from>
    <xdr:ext cx="762000" cy="259045"/>
    <xdr:sp macro="" textlink="">
      <xdr:nvSpPr>
        <xdr:cNvPr id="80" name="テキスト ボックス 79"/>
        <xdr:cNvSpPr txBox="1"/>
      </xdr:nvSpPr>
      <xdr:spPr>
        <a:xfrm>
          <a:off x="2527300" y="26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222522</xdr:rowOff>
    </xdr:from>
    <xdr:to>
      <xdr:col>29</xdr:col>
      <xdr:colOff>127000</xdr:colOff>
      <xdr:row>35</xdr:row>
      <xdr:rowOff>223534</xdr:rowOff>
    </xdr:to>
    <xdr:cxnSp macro="">
      <xdr:nvCxnSpPr>
        <xdr:cNvPr id="115" name="直線コネクタ 114"/>
        <xdr:cNvCxnSpPr/>
      </xdr:nvCxnSpPr>
      <xdr:spPr bwMode="auto">
        <a:xfrm flipV="1">
          <a:off x="5003800" y="6832872"/>
          <a:ext cx="6477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183530</xdr:rowOff>
    </xdr:from>
    <xdr:to>
      <xdr:col>26</xdr:col>
      <xdr:colOff>50800</xdr:colOff>
      <xdr:row>35</xdr:row>
      <xdr:rowOff>223534</xdr:rowOff>
    </xdr:to>
    <xdr:cxnSp macro="">
      <xdr:nvCxnSpPr>
        <xdr:cNvPr id="118" name="直線コネクタ 117"/>
        <xdr:cNvCxnSpPr/>
      </xdr:nvCxnSpPr>
      <xdr:spPr bwMode="auto">
        <a:xfrm>
          <a:off x="4305300" y="6793880"/>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126674</xdr:rowOff>
    </xdr:from>
    <xdr:to>
      <xdr:col>22</xdr:col>
      <xdr:colOff>114300</xdr:colOff>
      <xdr:row>35</xdr:row>
      <xdr:rowOff>183530</xdr:rowOff>
    </xdr:to>
    <xdr:cxnSp macro="">
      <xdr:nvCxnSpPr>
        <xdr:cNvPr id="121" name="直線コネクタ 120"/>
        <xdr:cNvCxnSpPr/>
      </xdr:nvCxnSpPr>
      <xdr:spPr bwMode="auto">
        <a:xfrm>
          <a:off x="3606800" y="6737024"/>
          <a:ext cx="698500" cy="5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312982</xdr:rowOff>
    </xdr:from>
    <xdr:to>
      <xdr:col>18</xdr:col>
      <xdr:colOff>177800</xdr:colOff>
      <xdr:row>35</xdr:row>
      <xdr:rowOff>126674</xdr:rowOff>
    </xdr:to>
    <xdr:cxnSp macro="">
      <xdr:nvCxnSpPr>
        <xdr:cNvPr id="124" name="直線コネクタ 123"/>
        <xdr:cNvCxnSpPr/>
      </xdr:nvCxnSpPr>
      <xdr:spPr bwMode="auto">
        <a:xfrm>
          <a:off x="2908300" y="6580432"/>
          <a:ext cx="698500" cy="15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171722</xdr:rowOff>
    </xdr:from>
    <xdr:to>
      <xdr:col>29</xdr:col>
      <xdr:colOff>177800</xdr:colOff>
      <xdr:row>35</xdr:row>
      <xdr:rowOff>273322</xdr:rowOff>
    </xdr:to>
    <xdr:sp macro="" textlink="">
      <xdr:nvSpPr>
        <xdr:cNvPr id="134" name="楕円 133"/>
        <xdr:cNvSpPr/>
      </xdr:nvSpPr>
      <xdr:spPr bwMode="auto">
        <a:xfrm>
          <a:off x="5600700" y="678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143799</xdr:rowOff>
    </xdr:from>
    <xdr:ext cx="762000" cy="259045"/>
    <xdr:sp macro="" textlink="">
      <xdr:nvSpPr>
        <xdr:cNvPr id="135" name="人口1人当たり決算額の推移該当値テキスト445"/>
        <xdr:cNvSpPr txBox="1"/>
      </xdr:nvSpPr>
      <xdr:spPr>
        <a:xfrm>
          <a:off x="5740400" y="67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172734</xdr:rowOff>
    </xdr:from>
    <xdr:to>
      <xdr:col>26</xdr:col>
      <xdr:colOff>101600</xdr:colOff>
      <xdr:row>35</xdr:row>
      <xdr:rowOff>274334</xdr:rowOff>
    </xdr:to>
    <xdr:sp macro="" textlink="">
      <xdr:nvSpPr>
        <xdr:cNvPr id="136" name="楕円 135"/>
        <xdr:cNvSpPr/>
      </xdr:nvSpPr>
      <xdr:spPr bwMode="auto">
        <a:xfrm>
          <a:off x="4953000" y="678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259111</xdr:rowOff>
    </xdr:from>
    <xdr:ext cx="736600" cy="259045"/>
    <xdr:sp macro="" textlink="">
      <xdr:nvSpPr>
        <xdr:cNvPr id="137" name="テキスト ボックス 136"/>
        <xdr:cNvSpPr txBox="1"/>
      </xdr:nvSpPr>
      <xdr:spPr>
        <a:xfrm>
          <a:off x="4622800" y="686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132730</xdr:rowOff>
    </xdr:from>
    <xdr:to>
      <xdr:col>22</xdr:col>
      <xdr:colOff>165100</xdr:colOff>
      <xdr:row>35</xdr:row>
      <xdr:rowOff>234330</xdr:rowOff>
    </xdr:to>
    <xdr:sp macro="" textlink="">
      <xdr:nvSpPr>
        <xdr:cNvPr id="138" name="楕円 137"/>
        <xdr:cNvSpPr/>
      </xdr:nvSpPr>
      <xdr:spPr bwMode="auto">
        <a:xfrm>
          <a:off x="4254500" y="674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219107</xdr:rowOff>
    </xdr:from>
    <xdr:ext cx="762000" cy="259045"/>
    <xdr:sp macro="" textlink="">
      <xdr:nvSpPr>
        <xdr:cNvPr id="139" name="テキスト ボックス 138"/>
        <xdr:cNvSpPr txBox="1"/>
      </xdr:nvSpPr>
      <xdr:spPr>
        <a:xfrm>
          <a:off x="3924300" y="68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75874</xdr:rowOff>
    </xdr:from>
    <xdr:to>
      <xdr:col>19</xdr:col>
      <xdr:colOff>38100</xdr:colOff>
      <xdr:row>35</xdr:row>
      <xdr:rowOff>177474</xdr:rowOff>
    </xdr:to>
    <xdr:sp macro="" textlink="">
      <xdr:nvSpPr>
        <xdr:cNvPr id="140" name="楕円 139"/>
        <xdr:cNvSpPr/>
      </xdr:nvSpPr>
      <xdr:spPr bwMode="auto">
        <a:xfrm>
          <a:off x="3556000" y="668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187651</xdr:rowOff>
    </xdr:from>
    <xdr:ext cx="762000" cy="259045"/>
    <xdr:sp macro="" textlink="">
      <xdr:nvSpPr>
        <xdr:cNvPr id="141" name="テキスト ボックス 140"/>
        <xdr:cNvSpPr txBox="1"/>
      </xdr:nvSpPr>
      <xdr:spPr>
        <a:xfrm>
          <a:off x="3225800" y="64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262182</xdr:rowOff>
    </xdr:from>
    <xdr:to>
      <xdr:col>15</xdr:col>
      <xdr:colOff>101600</xdr:colOff>
      <xdr:row>35</xdr:row>
      <xdr:rowOff>20882</xdr:rowOff>
    </xdr:to>
    <xdr:sp macro="" textlink="">
      <xdr:nvSpPr>
        <xdr:cNvPr id="142" name="楕円 141"/>
        <xdr:cNvSpPr/>
      </xdr:nvSpPr>
      <xdr:spPr bwMode="auto">
        <a:xfrm>
          <a:off x="2857500" y="652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31059</xdr:rowOff>
    </xdr:from>
    <xdr:ext cx="762000" cy="259045"/>
    <xdr:sp macro="" textlink="">
      <xdr:nvSpPr>
        <xdr:cNvPr id="143" name="テキスト ボックス 142"/>
        <xdr:cNvSpPr txBox="1"/>
      </xdr:nvSpPr>
      <xdr:spPr>
        <a:xfrm>
          <a:off x="2527300" y="629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125657</xdr:rowOff>
    </xdr:from>
    <xdr:to>
      <xdr:col>24</xdr:col>
      <xdr:colOff>63500</xdr:colOff>
      <xdr:row>34</xdr:row>
      <xdr:rowOff>60115</xdr:rowOff>
    </xdr:to>
    <xdr:cxnSp macro="">
      <xdr:nvCxnSpPr>
        <xdr:cNvPr id="63" name="直線コネクタ 62"/>
        <xdr:cNvCxnSpPr/>
      </xdr:nvCxnSpPr>
      <xdr:spPr>
        <a:xfrm flipV="1">
          <a:off x="3797300" y="5783507"/>
          <a:ext cx="838200" cy="1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42055</xdr:rowOff>
    </xdr:from>
    <xdr:to>
      <xdr:col>19</xdr:col>
      <xdr:colOff>177800</xdr:colOff>
      <xdr:row>34</xdr:row>
      <xdr:rowOff>60115</xdr:rowOff>
    </xdr:to>
    <xdr:cxnSp macro="">
      <xdr:nvCxnSpPr>
        <xdr:cNvPr id="66" name="直線コネクタ 65"/>
        <xdr:cNvCxnSpPr/>
      </xdr:nvCxnSpPr>
      <xdr:spPr>
        <a:xfrm>
          <a:off x="2908300" y="587135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34577</xdr:rowOff>
    </xdr:from>
    <xdr:to>
      <xdr:col>15</xdr:col>
      <xdr:colOff>50800</xdr:colOff>
      <xdr:row>34</xdr:row>
      <xdr:rowOff>42055</xdr:rowOff>
    </xdr:to>
    <xdr:cxnSp macro="">
      <xdr:nvCxnSpPr>
        <xdr:cNvPr id="69" name="直線コネクタ 68"/>
        <xdr:cNvCxnSpPr/>
      </xdr:nvCxnSpPr>
      <xdr:spPr>
        <a:xfrm>
          <a:off x="2019300" y="5863877"/>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23963</xdr:rowOff>
    </xdr:from>
    <xdr:to>
      <xdr:col>10</xdr:col>
      <xdr:colOff>114300</xdr:colOff>
      <xdr:row>34</xdr:row>
      <xdr:rowOff>34577</xdr:rowOff>
    </xdr:to>
    <xdr:cxnSp macro="">
      <xdr:nvCxnSpPr>
        <xdr:cNvPr id="72" name="直線コネクタ 71"/>
        <xdr:cNvCxnSpPr/>
      </xdr:nvCxnSpPr>
      <xdr:spPr>
        <a:xfrm>
          <a:off x="1130300" y="5853263"/>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74857</xdr:rowOff>
    </xdr:from>
    <xdr:to>
      <xdr:col>24</xdr:col>
      <xdr:colOff>114300</xdr:colOff>
      <xdr:row>34</xdr:row>
      <xdr:rowOff>5007</xdr:rowOff>
    </xdr:to>
    <xdr:sp macro="" textlink="">
      <xdr:nvSpPr>
        <xdr:cNvPr id="82" name="楕円 81"/>
        <xdr:cNvSpPr/>
      </xdr:nvSpPr>
      <xdr:spPr>
        <a:xfrm>
          <a:off x="4584700" y="5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97734</xdr:rowOff>
    </xdr:from>
    <xdr:ext cx="534377" cy="259045"/>
    <xdr:sp macro="" textlink="">
      <xdr:nvSpPr>
        <xdr:cNvPr id="83" name="人件費該当値テキスト"/>
        <xdr:cNvSpPr txBox="1"/>
      </xdr:nvSpPr>
      <xdr:spPr>
        <a:xfrm>
          <a:off x="4686300" y="5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9315</xdr:rowOff>
    </xdr:from>
    <xdr:to>
      <xdr:col>20</xdr:col>
      <xdr:colOff>38100</xdr:colOff>
      <xdr:row>34</xdr:row>
      <xdr:rowOff>110915</xdr:rowOff>
    </xdr:to>
    <xdr:sp macro="" textlink="">
      <xdr:nvSpPr>
        <xdr:cNvPr id="84" name="楕円 83"/>
        <xdr:cNvSpPr/>
      </xdr:nvSpPr>
      <xdr:spPr>
        <a:xfrm>
          <a:off x="3746500" y="58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127442</xdr:rowOff>
    </xdr:from>
    <xdr:ext cx="534377" cy="259045"/>
    <xdr:sp macro="" textlink="">
      <xdr:nvSpPr>
        <xdr:cNvPr id="85" name="テキスト ボックス 84"/>
        <xdr:cNvSpPr txBox="1"/>
      </xdr:nvSpPr>
      <xdr:spPr>
        <a:xfrm>
          <a:off x="3530111" y="56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162705</xdr:rowOff>
    </xdr:from>
    <xdr:to>
      <xdr:col>15</xdr:col>
      <xdr:colOff>101600</xdr:colOff>
      <xdr:row>34</xdr:row>
      <xdr:rowOff>92855</xdr:rowOff>
    </xdr:to>
    <xdr:sp macro="" textlink="">
      <xdr:nvSpPr>
        <xdr:cNvPr id="86" name="楕円 85"/>
        <xdr:cNvSpPr/>
      </xdr:nvSpPr>
      <xdr:spPr>
        <a:xfrm>
          <a:off x="2857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109382</xdr:rowOff>
    </xdr:from>
    <xdr:ext cx="534377" cy="259045"/>
    <xdr:sp macro="" textlink="">
      <xdr:nvSpPr>
        <xdr:cNvPr id="87" name="テキスト ボックス 86"/>
        <xdr:cNvSpPr txBox="1"/>
      </xdr:nvSpPr>
      <xdr:spPr>
        <a:xfrm>
          <a:off x="2641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155227</xdr:rowOff>
    </xdr:from>
    <xdr:to>
      <xdr:col>10</xdr:col>
      <xdr:colOff>165100</xdr:colOff>
      <xdr:row>34</xdr:row>
      <xdr:rowOff>85377</xdr:rowOff>
    </xdr:to>
    <xdr:sp macro="" textlink="">
      <xdr:nvSpPr>
        <xdr:cNvPr id="88" name="楕円 87"/>
        <xdr:cNvSpPr/>
      </xdr:nvSpPr>
      <xdr:spPr>
        <a:xfrm>
          <a:off x="1968500" y="5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101904</xdr:rowOff>
    </xdr:from>
    <xdr:ext cx="534377" cy="259045"/>
    <xdr:sp macro="" textlink="">
      <xdr:nvSpPr>
        <xdr:cNvPr id="89" name="テキスト ボックス 88"/>
        <xdr:cNvSpPr txBox="1"/>
      </xdr:nvSpPr>
      <xdr:spPr>
        <a:xfrm>
          <a:off x="1752111" y="55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144613</xdr:rowOff>
    </xdr:from>
    <xdr:to>
      <xdr:col>6</xdr:col>
      <xdr:colOff>38100</xdr:colOff>
      <xdr:row>34</xdr:row>
      <xdr:rowOff>74763</xdr:rowOff>
    </xdr:to>
    <xdr:sp macro="" textlink="">
      <xdr:nvSpPr>
        <xdr:cNvPr id="90" name="楕円 89"/>
        <xdr:cNvSpPr/>
      </xdr:nvSpPr>
      <xdr:spPr>
        <a:xfrm>
          <a:off x="1079500" y="5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91290</xdr:rowOff>
    </xdr:from>
    <xdr:ext cx="534377" cy="259045"/>
    <xdr:sp macro="" textlink="">
      <xdr:nvSpPr>
        <xdr:cNvPr id="91" name="テキスト ボックス 90"/>
        <xdr:cNvSpPr txBox="1"/>
      </xdr:nvSpPr>
      <xdr:spPr>
        <a:xfrm>
          <a:off x="863111" y="5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76280</xdr:rowOff>
    </xdr:from>
    <xdr:to>
      <xdr:col>24</xdr:col>
      <xdr:colOff>63500</xdr:colOff>
      <xdr:row>57</xdr:row>
      <xdr:rowOff>122653</xdr:rowOff>
    </xdr:to>
    <xdr:cxnSp macro="">
      <xdr:nvCxnSpPr>
        <xdr:cNvPr id="123" name="直線コネクタ 122"/>
        <xdr:cNvCxnSpPr/>
      </xdr:nvCxnSpPr>
      <xdr:spPr>
        <a:xfrm flipV="1">
          <a:off x="3797300" y="9848930"/>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122653</xdr:rowOff>
    </xdr:from>
    <xdr:to>
      <xdr:col>19</xdr:col>
      <xdr:colOff>177800</xdr:colOff>
      <xdr:row>57</xdr:row>
      <xdr:rowOff>137022</xdr:rowOff>
    </xdr:to>
    <xdr:cxnSp macro="">
      <xdr:nvCxnSpPr>
        <xdr:cNvPr id="126" name="直線コネクタ 125"/>
        <xdr:cNvCxnSpPr/>
      </xdr:nvCxnSpPr>
      <xdr:spPr>
        <a:xfrm flipV="1">
          <a:off x="2908300" y="9895303"/>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137022</xdr:rowOff>
    </xdr:from>
    <xdr:to>
      <xdr:col>15</xdr:col>
      <xdr:colOff>50800</xdr:colOff>
      <xdr:row>58</xdr:row>
      <xdr:rowOff>32617</xdr:rowOff>
    </xdr:to>
    <xdr:cxnSp macro="">
      <xdr:nvCxnSpPr>
        <xdr:cNvPr id="129" name="直線コネクタ 128"/>
        <xdr:cNvCxnSpPr/>
      </xdr:nvCxnSpPr>
      <xdr:spPr>
        <a:xfrm flipV="1">
          <a:off x="2019300" y="9909672"/>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32617</xdr:rowOff>
    </xdr:from>
    <xdr:to>
      <xdr:col>10</xdr:col>
      <xdr:colOff>114300</xdr:colOff>
      <xdr:row>58</xdr:row>
      <xdr:rowOff>46725</xdr:rowOff>
    </xdr:to>
    <xdr:cxnSp macro="">
      <xdr:nvCxnSpPr>
        <xdr:cNvPr id="132" name="直線コネクタ 131"/>
        <xdr:cNvCxnSpPr/>
      </xdr:nvCxnSpPr>
      <xdr:spPr>
        <a:xfrm flipV="1">
          <a:off x="1130300" y="9976717"/>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25480</xdr:rowOff>
    </xdr:from>
    <xdr:to>
      <xdr:col>24</xdr:col>
      <xdr:colOff>114300</xdr:colOff>
      <xdr:row>57</xdr:row>
      <xdr:rowOff>127080</xdr:rowOff>
    </xdr:to>
    <xdr:sp macro="" textlink="">
      <xdr:nvSpPr>
        <xdr:cNvPr id="142" name="楕円 141"/>
        <xdr:cNvSpPr/>
      </xdr:nvSpPr>
      <xdr:spPr>
        <a:xfrm>
          <a:off x="4584700" y="97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3907</xdr:rowOff>
    </xdr:from>
    <xdr:ext cx="534377" cy="259045"/>
    <xdr:sp macro="" textlink="">
      <xdr:nvSpPr>
        <xdr:cNvPr id="143" name="物件費該当値テキスト"/>
        <xdr:cNvSpPr txBox="1"/>
      </xdr:nvSpPr>
      <xdr:spPr>
        <a:xfrm>
          <a:off x="4686300" y="97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71853</xdr:rowOff>
    </xdr:from>
    <xdr:to>
      <xdr:col>20</xdr:col>
      <xdr:colOff>38100</xdr:colOff>
      <xdr:row>58</xdr:row>
      <xdr:rowOff>2003</xdr:rowOff>
    </xdr:to>
    <xdr:sp macro="" textlink="">
      <xdr:nvSpPr>
        <xdr:cNvPr id="144" name="楕円 143"/>
        <xdr:cNvSpPr/>
      </xdr:nvSpPr>
      <xdr:spPr>
        <a:xfrm>
          <a:off x="37465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164580</xdr:rowOff>
    </xdr:from>
    <xdr:ext cx="534377" cy="259045"/>
    <xdr:sp macro="" textlink="">
      <xdr:nvSpPr>
        <xdr:cNvPr id="145" name="テキスト ボックス 144"/>
        <xdr:cNvSpPr txBox="1"/>
      </xdr:nvSpPr>
      <xdr:spPr>
        <a:xfrm>
          <a:off x="3530111" y="9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86222</xdr:rowOff>
    </xdr:from>
    <xdr:to>
      <xdr:col>15</xdr:col>
      <xdr:colOff>101600</xdr:colOff>
      <xdr:row>58</xdr:row>
      <xdr:rowOff>16372</xdr:rowOff>
    </xdr:to>
    <xdr:sp macro="" textlink="">
      <xdr:nvSpPr>
        <xdr:cNvPr id="146" name="楕円 145"/>
        <xdr:cNvSpPr/>
      </xdr:nvSpPr>
      <xdr:spPr>
        <a:xfrm>
          <a:off x="2857500" y="98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7499</xdr:rowOff>
    </xdr:from>
    <xdr:ext cx="534377" cy="259045"/>
    <xdr:sp macro="" textlink="">
      <xdr:nvSpPr>
        <xdr:cNvPr id="147" name="テキスト ボックス 146"/>
        <xdr:cNvSpPr txBox="1"/>
      </xdr:nvSpPr>
      <xdr:spPr>
        <a:xfrm>
          <a:off x="2641111" y="99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153267</xdr:rowOff>
    </xdr:from>
    <xdr:to>
      <xdr:col>10</xdr:col>
      <xdr:colOff>165100</xdr:colOff>
      <xdr:row>58</xdr:row>
      <xdr:rowOff>83417</xdr:rowOff>
    </xdr:to>
    <xdr:sp macro="" textlink="">
      <xdr:nvSpPr>
        <xdr:cNvPr id="148" name="楕円 147"/>
        <xdr:cNvSpPr/>
      </xdr:nvSpPr>
      <xdr:spPr>
        <a:xfrm>
          <a:off x="1968500" y="9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74544</xdr:rowOff>
    </xdr:from>
    <xdr:ext cx="534377" cy="259045"/>
    <xdr:sp macro="" textlink="">
      <xdr:nvSpPr>
        <xdr:cNvPr id="149" name="テキスト ボックス 148"/>
        <xdr:cNvSpPr txBox="1"/>
      </xdr:nvSpPr>
      <xdr:spPr>
        <a:xfrm>
          <a:off x="1752111"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167375</xdr:rowOff>
    </xdr:from>
    <xdr:to>
      <xdr:col>6</xdr:col>
      <xdr:colOff>38100</xdr:colOff>
      <xdr:row>58</xdr:row>
      <xdr:rowOff>97525</xdr:rowOff>
    </xdr:to>
    <xdr:sp macro="" textlink="">
      <xdr:nvSpPr>
        <xdr:cNvPr id="150" name="楕円 149"/>
        <xdr:cNvSpPr/>
      </xdr:nvSpPr>
      <xdr:spPr>
        <a:xfrm>
          <a:off x="1079500" y="99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88652</xdr:rowOff>
    </xdr:from>
    <xdr:ext cx="534377" cy="259045"/>
    <xdr:sp macro="" textlink="">
      <xdr:nvSpPr>
        <xdr:cNvPr id="151" name="テキスト ボックス 150"/>
        <xdr:cNvSpPr txBox="1"/>
      </xdr:nvSpPr>
      <xdr:spPr>
        <a:xfrm>
          <a:off x="863111" y="100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145948</xdr:rowOff>
    </xdr:from>
    <xdr:to>
      <xdr:col>24</xdr:col>
      <xdr:colOff>63500</xdr:colOff>
      <xdr:row>77</xdr:row>
      <xdr:rowOff>21437</xdr:rowOff>
    </xdr:to>
    <xdr:cxnSp macro="">
      <xdr:nvCxnSpPr>
        <xdr:cNvPr id="180" name="直線コネクタ 179"/>
        <xdr:cNvCxnSpPr/>
      </xdr:nvCxnSpPr>
      <xdr:spPr>
        <a:xfrm flipV="1">
          <a:off x="3797300" y="13176148"/>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107925</xdr:rowOff>
    </xdr:from>
    <xdr:to>
      <xdr:col>19</xdr:col>
      <xdr:colOff>177800</xdr:colOff>
      <xdr:row>77</xdr:row>
      <xdr:rowOff>21437</xdr:rowOff>
    </xdr:to>
    <xdr:cxnSp macro="">
      <xdr:nvCxnSpPr>
        <xdr:cNvPr id="183" name="直線コネクタ 182"/>
        <xdr:cNvCxnSpPr/>
      </xdr:nvCxnSpPr>
      <xdr:spPr>
        <a:xfrm>
          <a:off x="2908300" y="13138125"/>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107925</xdr:rowOff>
    </xdr:from>
    <xdr:to>
      <xdr:col>15</xdr:col>
      <xdr:colOff>50800</xdr:colOff>
      <xdr:row>77</xdr:row>
      <xdr:rowOff>28220</xdr:rowOff>
    </xdr:to>
    <xdr:cxnSp macro="">
      <xdr:nvCxnSpPr>
        <xdr:cNvPr id="186" name="直線コネクタ 185"/>
        <xdr:cNvCxnSpPr/>
      </xdr:nvCxnSpPr>
      <xdr:spPr>
        <a:xfrm flipV="1">
          <a:off x="2019300" y="13138125"/>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41724</xdr:rowOff>
    </xdr:from>
    <xdr:ext cx="469744" cy="259045"/>
    <xdr:sp macro="" textlink="">
      <xdr:nvSpPr>
        <xdr:cNvPr id="188" name="テキスト ボックス 187"/>
        <xdr:cNvSpPr txBox="1"/>
      </xdr:nvSpPr>
      <xdr:spPr>
        <a:xfrm>
          <a:off x="2673428" y="132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28220</xdr:rowOff>
    </xdr:from>
    <xdr:to>
      <xdr:col>10</xdr:col>
      <xdr:colOff>114300</xdr:colOff>
      <xdr:row>77</xdr:row>
      <xdr:rowOff>69901</xdr:rowOff>
    </xdr:to>
    <xdr:cxnSp macro="">
      <xdr:nvCxnSpPr>
        <xdr:cNvPr id="189" name="直線コネクタ 188"/>
        <xdr:cNvCxnSpPr/>
      </xdr:nvCxnSpPr>
      <xdr:spPr>
        <a:xfrm flipV="1">
          <a:off x="1130300" y="13229870"/>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93" name="テキスト ボックス 192"/>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95148</xdr:rowOff>
    </xdr:from>
    <xdr:to>
      <xdr:col>24</xdr:col>
      <xdr:colOff>114300</xdr:colOff>
      <xdr:row>77</xdr:row>
      <xdr:rowOff>25298</xdr:rowOff>
    </xdr:to>
    <xdr:sp macro="" textlink="">
      <xdr:nvSpPr>
        <xdr:cNvPr id="199" name="楕円 198"/>
        <xdr:cNvSpPr/>
      </xdr:nvSpPr>
      <xdr:spPr>
        <a:xfrm>
          <a:off x="45847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73575</xdr:rowOff>
    </xdr:from>
    <xdr:ext cx="469744" cy="259045"/>
    <xdr:sp macro="" textlink="">
      <xdr:nvSpPr>
        <xdr:cNvPr id="200" name="維持補修費該当値テキスト"/>
        <xdr:cNvSpPr txBox="1"/>
      </xdr:nvSpPr>
      <xdr:spPr>
        <a:xfrm>
          <a:off x="4686300" y="131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142087</xdr:rowOff>
    </xdr:from>
    <xdr:to>
      <xdr:col>20</xdr:col>
      <xdr:colOff>38100</xdr:colOff>
      <xdr:row>77</xdr:row>
      <xdr:rowOff>72237</xdr:rowOff>
    </xdr:to>
    <xdr:sp macro="" textlink="">
      <xdr:nvSpPr>
        <xdr:cNvPr id="201" name="楕円 200"/>
        <xdr:cNvSpPr/>
      </xdr:nvSpPr>
      <xdr:spPr>
        <a:xfrm>
          <a:off x="3746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63364</xdr:rowOff>
    </xdr:from>
    <xdr:ext cx="469744" cy="259045"/>
    <xdr:sp macro="" textlink="">
      <xdr:nvSpPr>
        <xdr:cNvPr id="202" name="テキスト ボックス 201"/>
        <xdr:cNvSpPr txBox="1"/>
      </xdr:nvSpPr>
      <xdr:spPr>
        <a:xfrm>
          <a:off x="3562428" y="132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57125</xdr:rowOff>
    </xdr:from>
    <xdr:to>
      <xdr:col>15</xdr:col>
      <xdr:colOff>101600</xdr:colOff>
      <xdr:row>76</xdr:row>
      <xdr:rowOff>158725</xdr:rowOff>
    </xdr:to>
    <xdr:sp macro="" textlink="">
      <xdr:nvSpPr>
        <xdr:cNvPr id="203" name="楕円 202"/>
        <xdr:cNvSpPr/>
      </xdr:nvSpPr>
      <xdr:spPr>
        <a:xfrm>
          <a:off x="2857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3801</xdr:rowOff>
    </xdr:from>
    <xdr:ext cx="469744" cy="259045"/>
    <xdr:sp macro="" textlink="">
      <xdr:nvSpPr>
        <xdr:cNvPr id="204" name="テキスト ボックス 203"/>
        <xdr:cNvSpPr txBox="1"/>
      </xdr:nvSpPr>
      <xdr:spPr>
        <a:xfrm>
          <a:off x="2673428" y="1286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148870</xdr:rowOff>
    </xdr:from>
    <xdr:to>
      <xdr:col>10</xdr:col>
      <xdr:colOff>165100</xdr:colOff>
      <xdr:row>77</xdr:row>
      <xdr:rowOff>79020</xdr:rowOff>
    </xdr:to>
    <xdr:sp macro="" textlink="">
      <xdr:nvSpPr>
        <xdr:cNvPr id="205" name="楕円 204"/>
        <xdr:cNvSpPr/>
      </xdr:nvSpPr>
      <xdr:spPr>
        <a:xfrm>
          <a:off x="1968500" y="131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95546</xdr:rowOff>
    </xdr:from>
    <xdr:ext cx="469744" cy="259045"/>
    <xdr:sp macro="" textlink="">
      <xdr:nvSpPr>
        <xdr:cNvPr id="206" name="テキスト ボックス 205"/>
        <xdr:cNvSpPr txBox="1"/>
      </xdr:nvSpPr>
      <xdr:spPr>
        <a:xfrm>
          <a:off x="1784428" y="129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19101</xdr:rowOff>
    </xdr:from>
    <xdr:to>
      <xdr:col>6</xdr:col>
      <xdr:colOff>38100</xdr:colOff>
      <xdr:row>77</xdr:row>
      <xdr:rowOff>120701</xdr:rowOff>
    </xdr:to>
    <xdr:sp macro="" textlink="">
      <xdr:nvSpPr>
        <xdr:cNvPr id="207" name="楕円 206"/>
        <xdr:cNvSpPr/>
      </xdr:nvSpPr>
      <xdr:spPr>
        <a:xfrm>
          <a:off x="1079500" y="132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137228</xdr:rowOff>
    </xdr:from>
    <xdr:ext cx="469744" cy="259045"/>
    <xdr:sp macro="" textlink="">
      <xdr:nvSpPr>
        <xdr:cNvPr id="208" name="テキスト ボックス 207"/>
        <xdr:cNvSpPr txBox="1"/>
      </xdr:nvSpPr>
      <xdr:spPr>
        <a:xfrm>
          <a:off x="895428" y="1299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84316</xdr:rowOff>
    </xdr:from>
    <xdr:to>
      <xdr:col>24</xdr:col>
      <xdr:colOff>63500</xdr:colOff>
      <xdr:row>96</xdr:row>
      <xdr:rowOff>112458</xdr:rowOff>
    </xdr:to>
    <xdr:cxnSp macro="">
      <xdr:nvCxnSpPr>
        <xdr:cNvPr id="238" name="直線コネクタ 237"/>
        <xdr:cNvCxnSpPr/>
      </xdr:nvCxnSpPr>
      <xdr:spPr>
        <a:xfrm>
          <a:off x="3797300" y="16543516"/>
          <a:ext cx="8382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84316</xdr:rowOff>
    </xdr:from>
    <xdr:to>
      <xdr:col>19</xdr:col>
      <xdr:colOff>177800</xdr:colOff>
      <xdr:row>96</xdr:row>
      <xdr:rowOff>117754</xdr:rowOff>
    </xdr:to>
    <xdr:cxnSp macro="">
      <xdr:nvCxnSpPr>
        <xdr:cNvPr id="241" name="直線コネクタ 240"/>
        <xdr:cNvCxnSpPr/>
      </xdr:nvCxnSpPr>
      <xdr:spPr>
        <a:xfrm flipV="1">
          <a:off x="2908300" y="16543516"/>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117754</xdr:rowOff>
    </xdr:from>
    <xdr:to>
      <xdr:col>15</xdr:col>
      <xdr:colOff>50800</xdr:colOff>
      <xdr:row>97</xdr:row>
      <xdr:rowOff>26415</xdr:rowOff>
    </xdr:to>
    <xdr:cxnSp macro="">
      <xdr:nvCxnSpPr>
        <xdr:cNvPr id="244" name="直線コネクタ 243"/>
        <xdr:cNvCxnSpPr/>
      </xdr:nvCxnSpPr>
      <xdr:spPr>
        <a:xfrm flipV="1">
          <a:off x="2019300" y="16576954"/>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26415</xdr:rowOff>
    </xdr:from>
    <xdr:to>
      <xdr:col>10</xdr:col>
      <xdr:colOff>114300</xdr:colOff>
      <xdr:row>97</xdr:row>
      <xdr:rowOff>42418</xdr:rowOff>
    </xdr:to>
    <xdr:cxnSp macro="">
      <xdr:nvCxnSpPr>
        <xdr:cNvPr id="247" name="直線コネクタ 246"/>
        <xdr:cNvCxnSpPr/>
      </xdr:nvCxnSpPr>
      <xdr:spPr>
        <a:xfrm flipV="1">
          <a:off x="1130300" y="166570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61658</xdr:rowOff>
    </xdr:from>
    <xdr:to>
      <xdr:col>24</xdr:col>
      <xdr:colOff>114300</xdr:colOff>
      <xdr:row>96</xdr:row>
      <xdr:rowOff>163258</xdr:rowOff>
    </xdr:to>
    <xdr:sp macro="" textlink="">
      <xdr:nvSpPr>
        <xdr:cNvPr id="257" name="楕円 256"/>
        <xdr:cNvSpPr/>
      </xdr:nvSpPr>
      <xdr:spPr>
        <a:xfrm>
          <a:off x="4584700" y="16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40085</xdr:rowOff>
    </xdr:from>
    <xdr:ext cx="534377" cy="259045"/>
    <xdr:sp macro="" textlink="">
      <xdr:nvSpPr>
        <xdr:cNvPr id="258" name="扶助費該当値テキスト"/>
        <xdr:cNvSpPr txBox="1"/>
      </xdr:nvSpPr>
      <xdr:spPr>
        <a:xfrm>
          <a:off x="4686300" y="164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33516</xdr:rowOff>
    </xdr:from>
    <xdr:to>
      <xdr:col>20</xdr:col>
      <xdr:colOff>38100</xdr:colOff>
      <xdr:row>96</xdr:row>
      <xdr:rowOff>135116</xdr:rowOff>
    </xdr:to>
    <xdr:sp macro="" textlink="">
      <xdr:nvSpPr>
        <xdr:cNvPr id="259" name="楕円 258"/>
        <xdr:cNvSpPr/>
      </xdr:nvSpPr>
      <xdr:spPr>
        <a:xfrm>
          <a:off x="37465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126243</xdr:rowOff>
    </xdr:from>
    <xdr:ext cx="534377" cy="259045"/>
    <xdr:sp macro="" textlink="">
      <xdr:nvSpPr>
        <xdr:cNvPr id="260" name="テキスト ボックス 259"/>
        <xdr:cNvSpPr txBox="1"/>
      </xdr:nvSpPr>
      <xdr:spPr>
        <a:xfrm>
          <a:off x="3530111" y="165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66954</xdr:rowOff>
    </xdr:from>
    <xdr:to>
      <xdr:col>15</xdr:col>
      <xdr:colOff>101600</xdr:colOff>
      <xdr:row>96</xdr:row>
      <xdr:rowOff>168554</xdr:rowOff>
    </xdr:to>
    <xdr:sp macro="" textlink="">
      <xdr:nvSpPr>
        <xdr:cNvPr id="261" name="楕円 260"/>
        <xdr:cNvSpPr/>
      </xdr:nvSpPr>
      <xdr:spPr>
        <a:xfrm>
          <a:off x="28575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159681</xdr:rowOff>
    </xdr:from>
    <xdr:ext cx="534377" cy="259045"/>
    <xdr:sp macro="" textlink="">
      <xdr:nvSpPr>
        <xdr:cNvPr id="262" name="テキスト ボックス 261"/>
        <xdr:cNvSpPr txBox="1"/>
      </xdr:nvSpPr>
      <xdr:spPr>
        <a:xfrm>
          <a:off x="2641111"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147065</xdr:rowOff>
    </xdr:from>
    <xdr:to>
      <xdr:col>10</xdr:col>
      <xdr:colOff>165100</xdr:colOff>
      <xdr:row>97</xdr:row>
      <xdr:rowOff>77215</xdr:rowOff>
    </xdr:to>
    <xdr:sp macro="" textlink="">
      <xdr:nvSpPr>
        <xdr:cNvPr id="263" name="楕円 262"/>
        <xdr:cNvSpPr/>
      </xdr:nvSpPr>
      <xdr:spPr>
        <a:xfrm>
          <a:off x="1968500" y="166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68342</xdr:rowOff>
    </xdr:from>
    <xdr:ext cx="534377" cy="259045"/>
    <xdr:sp macro="" textlink="">
      <xdr:nvSpPr>
        <xdr:cNvPr id="264" name="テキスト ボックス 263"/>
        <xdr:cNvSpPr txBox="1"/>
      </xdr:nvSpPr>
      <xdr:spPr>
        <a:xfrm>
          <a:off x="1752111" y="166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163068</xdr:rowOff>
    </xdr:from>
    <xdr:to>
      <xdr:col>6</xdr:col>
      <xdr:colOff>38100</xdr:colOff>
      <xdr:row>97</xdr:row>
      <xdr:rowOff>93218</xdr:rowOff>
    </xdr:to>
    <xdr:sp macro="" textlink="">
      <xdr:nvSpPr>
        <xdr:cNvPr id="265" name="楕円 264"/>
        <xdr:cNvSpPr/>
      </xdr:nvSpPr>
      <xdr:spPr>
        <a:xfrm>
          <a:off x="1079500" y="166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109745</xdr:rowOff>
    </xdr:from>
    <xdr:ext cx="534377" cy="259045"/>
    <xdr:sp macro="" textlink="">
      <xdr:nvSpPr>
        <xdr:cNvPr id="266" name="テキスト ボックス 265"/>
        <xdr:cNvSpPr txBox="1"/>
      </xdr:nvSpPr>
      <xdr:spPr>
        <a:xfrm>
          <a:off x="863111" y="163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133890</xdr:rowOff>
    </xdr:from>
    <xdr:to>
      <xdr:col>55</xdr:col>
      <xdr:colOff>0</xdr:colOff>
      <xdr:row>39</xdr:row>
      <xdr:rowOff>7512</xdr:rowOff>
    </xdr:to>
    <xdr:cxnSp macro="">
      <xdr:nvCxnSpPr>
        <xdr:cNvPr id="296" name="直線コネクタ 295"/>
        <xdr:cNvCxnSpPr/>
      </xdr:nvCxnSpPr>
      <xdr:spPr>
        <a:xfrm>
          <a:off x="9639300" y="6648990"/>
          <a:ext cx="8382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133890</xdr:rowOff>
    </xdr:from>
    <xdr:to>
      <xdr:col>50</xdr:col>
      <xdr:colOff>114300</xdr:colOff>
      <xdr:row>39</xdr:row>
      <xdr:rowOff>11874</xdr:rowOff>
    </xdr:to>
    <xdr:cxnSp macro="">
      <xdr:nvCxnSpPr>
        <xdr:cNvPr id="299" name="直線コネクタ 298"/>
        <xdr:cNvCxnSpPr/>
      </xdr:nvCxnSpPr>
      <xdr:spPr>
        <a:xfrm flipV="1">
          <a:off x="8750300" y="66489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11874</xdr:rowOff>
    </xdr:from>
    <xdr:to>
      <xdr:col>45</xdr:col>
      <xdr:colOff>177800</xdr:colOff>
      <xdr:row>39</xdr:row>
      <xdr:rowOff>39630</xdr:rowOff>
    </xdr:to>
    <xdr:cxnSp macro="">
      <xdr:nvCxnSpPr>
        <xdr:cNvPr id="302" name="直線コネクタ 301"/>
        <xdr:cNvCxnSpPr/>
      </xdr:nvCxnSpPr>
      <xdr:spPr>
        <a:xfrm flipV="1">
          <a:off x="7861300" y="6698424"/>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35744</xdr:rowOff>
    </xdr:from>
    <xdr:to>
      <xdr:col>41</xdr:col>
      <xdr:colOff>50800</xdr:colOff>
      <xdr:row>39</xdr:row>
      <xdr:rowOff>39630</xdr:rowOff>
    </xdr:to>
    <xdr:cxnSp macro="">
      <xdr:nvCxnSpPr>
        <xdr:cNvPr id="305" name="直線コネクタ 304"/>
        <xdr:cNvCxnSpPr/>
      </xdr:nvCxnSpPr>
      <xdr:spPr>
        <a:xfrm>
          <a:off x="6972300" y="672229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128162</xdr:rowOff>
    </xdr:from>
    <xdr:to>
      <xdr:col>55</xdr:col>
      <xdr:colOff>50800</xdr:colOff>
      <xdr:row>39</xdr:row>
      <xdr:rowOff>58312</xdr:rowOff>
    </xdr:to>
    <xdr:sp macro="" textlink="">
      <xdr:nvSpPr>
        <xdr:cNvPr id="315" name="楕円 314"/>
        <xdr:cNvSpPr/>
      </xdr:nvSpPr>
      <xdr:spPr>
        <a:xfrm>
          <a:off x="10426700" y="66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43089</xdr:rowOff>
    </xdr:from>
    <xdr:ext cx="534377" cy="259045"/>
    <xdr:sp macro="" textlink="">
      <xdr:nvSpPr>
        <xdr:cNvPr id="316" name="補助費等該当値テキスト"/>
        <xdr:cNvSpPr txBox="1"/>
      </xdr:nvSpPr>
      <xdr:spPr>
        <a:xfrm>
          <a:off x="10528300" y="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83090</xdr:rowOff>
    </xdr:from>
    <xdr:to>
      <xdr:col>50</xdr:col>
      <xdr:colOff>165100</xdr:colOff>
      <xdr:row>39</xdr:row>
      <xdr:rowOff>13240</xdr:rowOff>
    </xdr:to>
    <xdr:sp macro="" textlink="">
      <xdr:nvSpPr>
        <xdr:cNvPr id="317" name="楕円 316"/>
        <xdr:cNvSpPr/>
      </xdr:nvSpPr>
      <xdr:spPr>
        <a:xfrm>
          <a:off x="95885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4367</xdr:rowOff>
    </xdr:from>
    <xdr:ext cx="534377" cy="259045"/>
    <xdr:sp macro="" textlink="">
      <xdr:nvSpPr>
        <xdr:cNvPr id="318" name="テキスト ボックス 317"/>
        <xdr:cNvSpPr txBox="1"/>
      </xdr:nvSpPr>
      <xdr:spPr>
        <a:xfrm>
          <a:off x="9372111" y="66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132524</xdr:rowOff>
    </xdr:from>
    <xdr:to>
      <xdr:col>46</xdr:col>
      <xdr:colOff>38100</xdr:colOff>
      <xdr:row>39</xdr:row>
      <xdr:rowOff>62674</xdr:rowOff>
    </xdr:to>
    <xdr:sp macro="" textlink="">
      <xdr:nvSpPr>
        <xdr:cNvPr id="319" name="楕円 318"/>
        <xdr:cNvSpPr/>
      </xdr:nvSpPr>
      <xdr:spPr>
        <a:xfrm>
          <a:off x="8699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53801</xdr:rowOff>
    </xdr:from>
    <xdr:ext cx="534377" cy="259045"/>
    <xdr:sp macro="" textlink="">
      <xdr:nvSpPr>
        <xdr:cNvPr id="320" name="テキスト ボックス 319"/>
        <xdr:cNvSpPr txBox="1"/>
      </xdr:nvSpPr>
      <xdr:spPr>
        <a:xfrm>
          <a:off x="8483111" y="67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160280</xdr:rowOff>
    </xdr:from>
    <xdr:to>
      <xdr:col>41</xdr:col>
      <xdr:colOff>101600</xdr:colOff>
      <xdr:row>39</xdr:row>
      <xdr:rowOff>90430</xdr:rowOff>
    </xdr:to>
    <xdr:sp macro="" textlink="">
      <xdr:nvSpPr>
        <xdr:cNvPr id="321" name="楕円 320"/>
        <xdr:cNvSpPr/>
      </xdr:nvSpPr>
      <xdr:spPr>
        <a:xfrm>
          <a:off x="7810500" y="6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81557</xdr:rowOff>
    </xdr:from>
    <xdr:ext cx="534377" cy="259045"/>
    <xdr:sp macro="" textlink="">
      <xdr:nvSpPr>
        <xdr:cNvPr id="322" name="テキスト ボックス 321"/>
        <xdr:cNvSpPr txBox="1"/>
      </xdr:nvSpPr>
      <xdr:spPr>
        <a:xfrm>
          <a:off x="7594111" y="67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156394</xdr:rowOff>
    </xdr:from>
    <xdr:to>
      <xdr:col>36</xdr:col>
      <xdr:colOff>165100</xdr:colOff>
      <xdr:row>39</xdr:row>
      <xdr:rowOff>86544</xdr:rowOff>
    </xdr:to>
    <xdr:sp macro="" textlink="">
      <xdr:nvSpPr>
        <xdr:cNvPr id="323" name="楕円 322"/>
        <xdr:cNvSpPr/>
      </xdr:nvSpPr>
      <xdr:spPr>
        <a:xfrm>
          <a:off x="6921500" y="66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77671</xdr:rowOff>
    </xdr:from>
    <xdr:ext cx="534377" cy="259045"/>
    <xdr:sp macro="" textlink="">
      <xdr:nvSpPr>
        <xdr:cNvPr id="324" name="テキスト ボックス 323"/>
        <xdr:cNvSpPr txBox="1"/>
      </xdr:nvSpPr>
      <xdr:spPr>
        <a:xfrm>
          <a:off x="6705111" y="67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28111</xdr:rowOff>
    </xdr:from>
    <xdr:to>
      <xdr:col>55</xdr:col>
      <xdr:colOff>0</xdr:colOff>
      <xdr:row>54</xdr:row>
      <xdr:rowOff>55722</xdr:rowOff>
    </xdr:to>
    <xdr:cxnSp macro="">
      <xdr:nvCxnSpPr>
        <xdr:cNvPr id="356" name="直線コネクタ 355"/>
        <xdr:cNvCxnSpPr/>
      </xdr:nvCxnSpPr>
      <xdr:spPr>
        <a:xfrm flipV="1">
          <a:off x="9639300" y="9286411"/>
          <a:ext cx="8382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143978</xdr:rowOff>
    </xdr:from>
    <xdr:to>
      <xdr:col>50</xdr:col>
      <xdr:colOff>114300</xdr:colOff>
      <xdr:row>54</xdr:row>
      <xdr:rowOff>55722</xdr:rowOff>
    </xdr:to>
    <xdr:cxnSp macro="">
      <xdr:nvCxnSpPr>
        <xdr:cNvPr id="359" name="直線コネクタ 358"/>
        <xdr:cNvCxnSpPr/>
      </xdr:nvCxnSpPr>
      <xdr:spPr>
        <a:xfrm>
          <a:off x="8750300" y="9059378"/>
          <a:ext cx="889000" cy="25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143978</xdr:rowOff>
    </xdr:from>
    <xdr:to>
      <xdr:col>45</xdr:col>
      <xdr:colOff>177800</xdr:colOff>
      <xdr:row>55</xdr:row>
      <xdr:rowOff>7438</xdr:rowOff>
    </xdr:to>
    <xdr:cxnSp macro="">
      <xdr:nvCxnSpPr>
        <xdr:cNvPr id="362" name="直線コネクタ 361"/>
        <xdr:cNvCxnSpPr/>
      </xdr:nvCxnSpPr>
      <xdr:spPr>
        <a:xfrm flipV="1">
          <a:off x="7861300" y="9059378"/>
          <a:ext cx="889000" cy="3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22869</xdr:rowOff>
    </xdr:from>
    <xdr:to>
      <xdr:col>41</xdr:col>
      <xdr:colOff>50800</xdr:colOff>
      <xdr:row>55</xdr:row>
      <xdr:rowOff>7438</xdr:rowOff>
    </xdr:to>
    <xdr:cxnSp macro="">
      <xdr:nvCxnSpPr>
        <xdr:cNvPr id="365" name="直線コネクタ 364"/>
        <xdr:cNvCxnSpPr/>
      </xdr:nvCxnSpPr>
      <xdr:spPr>
        <a:xfrm>
          <a:off x="6972300" y="9281169"/>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148761</xdr:rowOff>
    </xdr:from>
    <xdr:to>
      <xdr:col>55</xdr:col>
      <xdr:colOff>50800</xdr:colOff>
      <xdr:row>54</xdr:row>
      <xdr:rowOff>78911</xdr:rowOff>
    </xdr:to>
    <xdr:sp macro="" textlink="">
      <xdr:nvSpPr>
        <xdr:cNvPr id="375" name="楕円 374"/>
        <xdr:cNvSpPr/>
      </xdr:nvSpPr>
      <xdr:spPr>
        <a:xfrm>
          <a:off x="10426700" y="92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188</xdr:rowOff>
    </xdr:from>
    <xdr:ext cx="534377" cy="259045"/>
    <xdr:sp macro="" textlink="">
      <xdr:nvSpPr>
        <xdr:cNvPr id="376" name="普通建設事業費該当値テキスト"/>
        <xdr:cNvSpPr txBox="1"/>
      </xdr:nvSpPr>
      <xdr:spPr>
        <a:xfrm>
          <a:off x="10528300"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4922</xdr:rowOff>
    </xdr:from>
    <xdr:to>
      <xdr:col>50</xdr:col>
      <xdr:colOff>165100</xdr:colOff>
      <xdr:row>54</xdr:row>
      <xdr:rowOff>106522</xdr:rowOff>
    </xdr:to>
    <xdr:sp macro="" textlink="">
      <xdr:nvSpPr>
        <xdr:cNvPr id="377" name="楕円 376"/>
        <xdr:cNvSpPr/>
      </xdr:nvSpPr>
      <xdr:spPr>
        <a:xfrm>
          <a:off x="9588500" y="92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123049</xdr:rowOff>
    </xdr:from>
    <xdr:ext cx="534377" cy="259045"/>
    <xdr:sp macro="" textlink="">
      <xdr:nvSpPr>
        <xdr:cNvPr id="378" name="テキスト ボックス 377"/>
        <xdr:cNvSpPr txBox="1"/>
      </xdr:nvSpPr>
      <xdr:spPr>
        <a:xfrm>
          <a:off x="9372111" y="90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93178</xdr:rowOff>
    </xdr:from>
    <xdr:to>
      <xdr:col>46</xdr:col>
      <xdr:colOff>38100</xdr:colOff>
      <xdr:row>53</xdr:row>
      <xdr:rowOff>23328</xdr:rowOff>
    </xdr:to>
    <xdr:sp macro="" textlink="">
      <xdr:nvSpPr>
        <xdr:cNvPr id="379" name="楕円 378"/>
        <xdr:cNvSpPr/>
      </xdr:nvSpPr>
      <xdr:spPr>
        <a:xfrm>
          <a:off x="8699500" y="90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39855</xdr:rowOff>
    </xdr:from>
    <xdr:ext cx="534377" cy="259045"/>
    <xdr:sp macro="" textlink="">
      <xdr:nvSpPr>
        <xdr:cNvPr id="380" name="テキスト ボックス 379"/>
        <xdr:cNvSpPr txBox="1"/>
      </xdr:nvSpPr>
      <xdr:spPr>
        <a:xfrm>
          <a:off x="8483111" y="8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128088</xdr:rowOff>
    </xdr:from>
    <xdr:to>
      <xdr:col>41</xdr:col>
      <xdr:colOff>101600</xdr:colOff>
      <xdr:row>55</xdr:row>
      <xdr:rowOff>58238</xdr:rowOff>
    </xdr:to>
    <xdr:sp macro="" textlink="">
      <xdr:nvSpPr>
        <xdr:cNvPr id="381" name="楕円 380"/>
        <xdr:cNvSpPr/>
      </xdr:nvSpPr>
      <xdr:spPr>
        <a:xfrm>
          <a:off x="7810500" y="93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74765</xdr:rowOff>
    </xdr:from>
    <xdr:ext cx="534377" cy="259045"/>
    <xdr:sp macro="" textlink="">
      <xdr:nvSpPr>
        <xdr:cNvPr id="382" name="テキスト ボックス 381"/>
        <xdr:cNvSpPr txBox="1"/>
      </xdr:nvSpPr>
      <xdr:spPr>
        <a:xfrm>
          <a:off x="7594111" y="916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143519</xdr:rowOff>
    </xdr:from>
    <xdr:to>
      <xdr:col>36</xdr:col>
      <xdr:colOff>165100</xdr:colOff>
      <xdr:row>54</xdr:row>
      <xdr:rowOff>73669</xdr:rowOff>
    </xdr:to>
    <xdr:sp macro="" textlink="">
      <xdr:nvSpPr>
        <xdr:cNvPr id="383" name="楕円 382"/>
        <xdr:cNvSpPr/>
      </xdr:nvSpPr>
      <xdr:spPr>
        <a:xfrm>
          <a:off x="6921500" y="923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90196</xdr:rowOff>
    </xdr:from>
    <xdr:ext cx="534377" cy="259045"/>
    <xdr:sp macro="" textlink="">
      <xdr:nvSpPr>
        <xdr:cNvPr id="384" name="テキスト ボックス 383"/>
        <xdr:cNvSpPr txBox="1"/>
      </xdr:nvSpPr>
      <xdr:spPr>
        <a:xfrm>
          <a:off x="6705111" y="90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51079</xdr:rowOff>
    </xdr:from>
    <xdr:to>
      <xdr:col>54</xdr:col>
      <xdr:colOff>189865</xdr:colOff>
      <xdr:row>79</xdr:row>
      <xdr:rowOff>41478</xdr:rowOff>
    </xdr:to>
    <xdr:cxnSp macro="">
      <xdr:nvCxnSpPr>
        <xdr:cNvPr id="408" name="直線コネクタ 407"/>
        <xdr:cNvCxnSpPr/>
      </xdr:nvCxnSpPr>
      <xdr:spPr>
        <a:xfrm flipV="1">
          <a:off x="10475595" y="12395479"/>
          <a:ext cx="127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45305</xdr:rowOff>
    </xdr:from>
    <xdr:ext cx="313932" cy="259045"/>
    <xdr:sp macro="" textlink="">
      <xdr:nvSpPr>
        <xdr:cNvPr id="409" name="普通建設事業費 （ うち新規整備　）最小値テキスト"/>
        <xdr:cNvSpPr txBox="1"/>
      </xdr:nvSpPr>
      <xdr:spPr>
        <a:xfrm>
          <a:off x="10528300" y="1358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41478</xdr:rowOff>
    </xdr:from>
    <xdr:to>
      <xdr:col>55</xdr:col>
      <xdr:colOff>88900</xdr:colOff>
      <xdr:row>79</xdr:row>
      <xdr:rowOff>41478</xdr:rowOff>
    </xdr:to>
    <xdr:cxnSp macro="">
      <xdr:nvCxnSpPr>
        <xdr:cNvPr id="410" name="直線コネクタ 409"/>
        <xdr:cNvCxnSpPr/>
      </xdr:nvCxnSpPr>
      <xdr:spPr>
        <a:xfrm>
          <a:off x="10388600" y="1358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169206</xdr:rowOff>
    </xdr:from>
    <xdr:ext cx="534377" cy="259045"/>
    <xdr:sp macro="" textlink="">
      <xdr:nvSpPr>
        <xdr:cNvPr id="411" name="普通建設事業費 （ うち新規整備　）最大値テキスト"/>
        <xdr:cNvSpPr txBox="1"/>
      </xdr:nvSpPr>
      <xdr:spPr>
        <a:xfrm>
          <a:off x="10528300" y="121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51079</xdr:rowOff>
    </xdr:from>
    <xdr:to>
      <xdr:col>55</xdr:col>
      <xdr:colOff>88900</xdr:colOff>
      <xdr:row>72</xdr:row>
      <xdr:rowOff>51079</xdr:rowOff>
    </xdr:to>
    <xdr:cxnSp macro="">
      <xdr:nvCxnSpPr>
        <xdr:cNvPr id="412" name="直線コネクタ 411"/>
        <xdr:cNvCxnSpPr/>
      </xdr:nvCxnSpPr>
      <xdr:spPr>
        <a:xfrm>
          <a:off x="10388600" y="1239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57252</xdr:rowOff>
    </xdr:from>
    <xdr:to>
      <xdr:col>55</xdr:col>
      <xdr:colOff>0</xdr:colOff>
      <xdr:row>73</xdr:row>
      <xdr:rowOff>77330</xdr:rowOff>
    </xdr:to>
    <xdr:cxnSp macro="">
      <xdr:nvCxnSpPr>
        <xdr:cNvPr id="413" name="直線コネクタ 412"/>
        <xdr:cNvCxnSpPr/>
      </xdr:nvCxnSpPr>
      <xdr:spPr>
        <a:xfrm flipV="1">
          <a:off x="9639300" y="12401652"/>
          <a:ext cx="838200" cy="1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23855</xdr:rowOff>
    </xdr:from>
    <xdr:ext cx="534377" cy="259045"/>
    <xdr:sp macro="" textlink="">
      <xdr:nvSpPr>
        <xdr:cNvPr id="414" name="普通建設事業費 （ うち新規整備　）平均値テキスト"/>
        <xdr:cNvSpPr txBox="1"/>
      </xdr:nvSpPr>
      <xdr:spPr>
        <a:xfrm>
          <a:off x="10528300" y="13054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45428</xdr:rowOff>
    </xdr:from>
    <xdr:to>
      <xdr:col>55</xdr:col>
      <xdr:colOff>50800</xdr:colOff>
      <xdr:row>76</xdr:row>
      <xdr:rowOff>147028</xdr:rowOff>
    </xdr:to>
    <xdr:sp macro="" textlink="">
      <xdr:nvSpPr>
        <xdr:cNvPr id="415" name="フローチャート: 判断 414"/>
        <xdr:cNvSpPr/>
      </xdr:nvSpPr>
      <xdr:spPr>
        <a:xfrm>
          <a:off x="104267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9093</xdr:rowOff>
    </xdr:from>
    <xdr:to>
      <xdr:col>50</xdr:col>
      <xdr:colOff>114300</xdr:colOff>
      <xdr:row>73</xdr:row>
      <xdr:rowOff>77330</xdr:rowOff>
    </xdr:to>
    <xdr:cxnSp macro="">
      <xdr:nvCxnSpPr>
        <xdr:cNvPr id="416" name="直線コネクタ 415"/>
        <xdr:cNvCxnSpPr/>
      </xdr:nvCxnSpPr>
      <xdr:spPr>
        <a:xfrm>
          <a:off x="8750300" y="12353493"/>
          <a:ext cx="889000" cy="2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100826</xdr:rowOff>
    </xdr:from>
    <xdr:to>
      <xdr:col>50</xdr:col>
      <xdr:colOff>165100</xdr:colOff>
      <xdr:row>76</xdr:row>
      <xdr:rowOff>30975</xdr:rowOff>
    </xdr:to>
    <xdr:sp macro="" textlink="">
      <xdr:nvSpPr>
        <xdr:cNvPr id="417" name="フローチャート: 判断 416"/>
        <xdr:cNvSpPr/>
      </xdr:nvSpPr>
      <xdr:spPr>
        <a:xfrm>
          <a:off x="9588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22102</xdr:rowOff>
    </xdr:from>
    <xdr:ext cx="534377" cy="259045"/>
    <xdr:sp macro="" textlink="">
      <xdr:nvSpPr>
        <xdr:cNvPr id="418" name="テキスト ボックス 417"/>
        <xdr:cNvSpPr txBox="1"/>
      </xdr:nvSpPr>
      <xdr:spPr>
        <a:xfrm>
          <a:off x="9372111" y="13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9093</xdr:rowOff>
    </xdr:from>
    <xdr:to>
      <xdr:col>45</xdr:col>
      <xdr:colOff>177800</xdr:colOff>
      <xdr:row>73</xdr:row>
      <xdr:rowOff>1512</xdr:rowOff>
    </xdr:to>
    <xdr:cxnSp macro="">
      <xdr:nvCxnSpPr>
        <xdr:cNvPr id="419" name="直線コネクタ 418"/>
        <xdr:cNvCxnSpPr/>
      </xdr:nvCxnSpPr>
      <xdr:spPr>
        <a:xfrm flipV="1">
          <a:off x="7861300" y="12353493"/>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16091</xdr:rowOff>
    </xdr:from>
    <xdr:to>
      <xdr:col>46</xdr:col>
      <xdr:colOff>38100</xdr:colOff>
      <xdr:row>75</xdr:row>
      <xdr:rowOff>117691</xdr:rowOff>
    </xdr:to>
    <xdr:sp macro="" textlink="">
      <xdr:nvSpPr>
        <xdr:cNvPr id="420" name="フローチャート: 判断 419"/>
        <xdr:cNvSpPr/>
      </xdr:nvSpPr>
      <xdr:spPr>
        <a:xfrm>
          <a:off x="8699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108818</xdr:rowOff>
    </xdr:from>
    <xdr:ext cx="534377" cy="259045"/>
    <xdr:sp macro="" textlink="">
      <xdr:nvSpPr>
        <xdr:cNvPr id="421" name="テキスト ボックス 420"/>
        <xdr:cNvSpPr txBox="1"/>
      </xdr:nvSpPr>
      <xdr:spPr>
        <a:xfrm>
          <a:off x="8483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118364</xdr:rowOff>
    </xdr:from>
    <xdr:to>
      <xdr:col>41</xdr:col>
      <xdr:colOff>50800</xdr:colOff>
      <xdr:row>73</xdr:row>
      <xdr:rowOff>1512</xdr:rowOff>
    </xdr:to>
    <xdr:cxnSp macro="">
      <xdr:nvCxnSpPr>
        <xdr:cNvPr id="422" name="直線コネクタ 421"/>
        <xdr:cNvCxnSpPr/>
      </xdr:nvCxnSpPr>
      <xdr:spPr>
        <a:xfrm>
          <a:off x="6972300" y="12291314"/>
          <a:ext cx="889000" cy="2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166624</xdr:rowOff>
    </xdr:from>
    <xdr:to>
      <xdr:col>41</xdr:col>
      <xdr:colOff>101600</xdr:colOff>
      <xdr:row>74</xdr:row>
      <xdr:rowOff>96774</xdr:rowOff>
    </xdr:to>
    <xdr:sp macro="" textlink="">
      <xdr:nvSpPr>
        <xdr:cNvPr id="423" name="フローチャート: 判断 422"/>
        <xdr:cNvSpPr/>
      </xdr:nvSpPr>
      <xdr:spPr>
        <a:xfrm>
          <a:off x="7810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87901</xdr:rowOff>
    </xdr:from>
    <xdr:ext cx="534377" cy="259045"/>
    <xdr:sp macro="" textlink="">
      <xdr:nvSpPr>
        <xdr:cNvPr id="424" name="テキスト ボックス 423"/>
        <xdr:cNvSpPr txBox="1"/>
      </xdr:nvSpPr>
      <xdr:spPr>
        <a:xfrm>
          <a:off x="7594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40894</xdr:rowOff>
    </xdr:from>
    <xdr:to>
      <xdr:col>36</xdr:col>
      <xdr:colOff>165100</xdr:colOff>
      <xdr:row>74</xdr:row>
      <xdr:rowOff>142494</xdr:rowOff>
    </xdr:to>
    <xdr:sp macro="" textlink="">
      <xdr:nvSpPr>
        <xdr:cNvPr id="425" name="フローチャート: 判断 424"/>
        <xdr:cNvSpPr/>
      </xdr:nvSpPr>
      <xdr:spPr>
        <a:xfrm>
          <a:off x="6921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133621</xdr:rowOff>
    </xdr:from>
    <xdr:ext cx="534377" cy="259045"/>
    <xdr:sp macro="" textlink="">
      <xdr:nvSpPr>
        <xdr:cNvPr id="426" name="テキスト ボックス 425"/>
        <xdr:cNvSpPr txBox="1"/>
      </xdr:nvSpPr>
      <xdr:spPr>
        <a:xfrm>
          <a:off x="6705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6452</xdr:rowOff>
    </xdr:from>
    <xdr:to>
      <xdr:col>55</xdr:col>
      <xdr:colOff>50800</xdr:colOff>
      <xdr:row>72</xdr:row>
      <xdr:rowOff>108052</xdr:rowOff>
    </xdr:to>
    <xdr:sp macro="" textlink="">
      <xdr:nvSpPr>
        <xdr:cNvPr id="432" name="楕円 431"/>
        <xdr:cNvSpPr/>
      </xdr:nvSpPr>
      <xdr:spPr>
        <a:xfrm>
          <a:off x="10426700" y="12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124757</xdr:rowOff>
    </xdr:from>
    <xdr:ext cx="534377" cy="259045"/>
    <xdr:sp macro="" textlink="">
      <xdr:nvSpPr>
        <xdr:cNvPr id="433" name="普通建設事業費 （ うち新規整備　）該当値テキスト"/>
        <xdr:cNvSpPr txBox="1"/>
      </xdr:nvSpPr>
      <xdr:spPr>
        <a:xfrm>
          <a:off x="10528300" y="12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26530</xdr:rowOff>
    </xdr:from>
    <xdr:to>
      <xdr:col>50</xdr:col>
      <xdr:colOff>165100</xdr:colOff>
      <xdr:row>73</xdr:row>
      <xdr:rowOff>128130</xdr:rowOff>
    </xdr:to>
    <xdr:sp macro="" textlink="">
      <xdr:nvSpPr>
        <xdr:cNvPr id="434" name="楕円 433"/>
        <xdr:cNvSpPr/>
      </xdr:nvSpPr>
      <xdr:spPr>
        <a:xfrm>
          <a:off x="9588500" y="12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144657</xdr:rowOff>
    </xdr:from>
    <xdr:ext cx="534377" cy="259045"/>
    <xdr:sp macro="" textlink="">
      <xdr:nvSpPr>
        <xdr:cNvPr id="435" name="テキスト ボックス 434"/>
        <xdr:cNvSpPr txBox="1"/>
      </xdr:nvSpPr>
      <xdr:spPr>
        <a:xfrm>
          <a:off x="9372111" y="123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129743</xdr:rowOff>
    </xdr:from>
    <xdr:to>
      <xdr:col>46</xdr:col>
      <xdr:colOff>38100</xdr:colOff>
      <xdr:row>72</xdr:row>
      <xdr:rowOff>59893</xdr:rowOff>
    </xdr:to>
    <xdr:sp macro="" textlink="">
      <xdr:nvSpPr>
        <xdr:cNvPr id="436" name="楕円 435"/>
        <xdr:cNvSpPr/>
      </xdr:nvSpPr>
      <xdr:spPr>
        <a:xfrm>
          <a:off x="86995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76420</xdr:rowOff>
    </xdr:from>
    <xdr:ext cx="534377" cy="259045"/>
    <xdr:sp macro="" textlink="">
      <xdr:nvSpPr>
        <xdr:cNvPr id="437" name="テキスト ボックス 436"/>
        <xdr:cNvSpPr txBox="1"/>
      </xdr:nvSpPr>
      <xdr:spPr>
        <a:xfrm>
          <a:off x="8483111" y="120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122162</xdr:rowOff>
    </xdr:from>
    <xdr:to>
      <xdr:col>41</xdr:col>
      <xdr:colOff>101600</xdr:colOff>
      <xdr:row>73</xdr:row>
      <xdr:rowOff>52312</xdr:rowOff>
    </xdr:to>
    <xdr:sp macro="" textlink="">
      <xdr:nvSpPr>
        <xdr:cNvPr id="438" name="楕円 437"/>
        <xdr:cNvSpPr/>
      </xdr:nvSpPr>
      <xdr:spPr>
        <a:xfrm>
          <a:off x="7810500" y="12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68839</xdr:rowOff>
    </xdr:from>
    <xdr:ext cx="534377" cy="259045"/>
    <xdr:sp macro="" textlink="">
      <xdr:nvSpPr>
        <xdr:cNvPr id="439" name="テキスト ボックス 438"/>
        <xdr:cNvSpPr txBox="1"/>
      </xdr:nvSpPr>
      <xdr:spPr>
        <a:xfrm>
          <a:off x="7594111" y="122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67564</xdr:rowOff>
    </xdr:from>
    <xdr:to>
      <xdr:col>36</xdr:col>
      <xdr:colOff>165100</xdr:colOff>
      <xdr:row>71</xdr:row>
      <xdr:rowOff>169164</xdr:rowOff>
    </xdr:to>
    <xdr:sp macro="" textlink="">
      <xdr:nvSpPr>
        <xdr:cNvPr id="440" name="楕円 439"/>
        <xdr:cNvSpPr/>
      </xdr:nvSpPr>
      <xdr:spPr>
        <a:xfrm>
          <a:off x="6921500" y="122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14241</xdr:rowOff>
    </xdr:from>
    <xdr:ext cx="534377" cy="259045"/>
    <xdr:sp macro="" textlink="">
      <xdr:nvSpPr>
        <xdr:cNvPr id="441" name="テキスト ボックス 440"/>
        <xdr:cNvSpPr txBox="1"/>
      </xdr:nvSpPr>
      <xdr:spPr>
        <a:xfrm>
          <a:off x="6705111" y="120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7" name="直線コネクタ 466"/>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8"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9" name="直線コネクタ 468"/>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70"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71" name="直線コネクタ 470"/>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113427</xdr:rowOff>
    </xdr:from>
    <xdr:to>
      <xdr:col>55</xdr:col>
      <xdr:colOff>0</xdr:colOff>
      <xdr:row>97</xdr:row>
      <xdr:rowOff>38430</xdr:rowOff>
    </xdr:to>
    <xdr:cxnSp macro="">
      <xdr:nvCxnSpPr>
        <xdr:cNvPr id="472" name="直線コネクタ 471"/>
        <xdr:cNvCxnSpPr/>
      </xdr:nvCxnSpPr>
      <xdr:spPr>
        <a:xfrm flipV="1">
          <a:off x="9639300" y="16572627"/>
          <a:ext cx="8382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3"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4" name="フローチャート: 判断 473"/>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38430</xdr:rowOff>
    </xdr:from>
    <xdr:to>
      <xdr:col>50</xdr:col>
      <xdr:colOff>114300</xdr:colOff>
      <xdr:row>97</xdr:row>
      <xdr:rowOff>167670</xdr:rowOff>
    </xdr:to>
    <xdr:cxnSp macro="">
      <xdr:nvCxnSpPr>
        <xdr:cNvPr id="475" name="直線コネクタ 474"/>
        <xdr:cNvCxnSpPr/>
      </xdr:nvCxnSpPr>
      <xdr:spPr>
        <a:xfrm flipV="1">
          <a:off x="8750300" y="16669080"/>
          <a:ext cx="889000" cy="1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6" name="フローチャート: 判断 475"/>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7" name="テキスト ボックス 476"/>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95221</xdr:rowOff>
    </xdr:from>
    <xdr:to>
      <xdr:col>45</xdr:col>
      <xdr:colOff>177800</xdr:colOff>
      <xdr:row>97</xdr:row>
      <xdr:rowOff>167670</xdr:rowOff>
    </xdr:to>
    <xdr:cxnSp macro="">
      <xdr:nvCxnSpPr>
        <xdr:cNvPr id="478" name="直線コネクタ 477"/>
        <xdr:cNvCxnSpPr/>
      </xdr:nvCxnSpPr>
      <xdr:spPr>
        <a:xfrm>
          <a:off x="7861300" y="16725871"/>
          <a:ext cx="889000" cy="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9" name="フローチャート: 判断 478"/>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80" name="テキスト ボックス 479"/>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42887</xdr:rowOff>
    </xdr:from>
    <xdr:to>
      <xdr:col>41</xdr:col>
      <xdr:colOff>50800</xdr:colOff>
      <xdr:row>97</xdr:row>
      <xdr:rowOff>95221</xdr:rowOff>
    </xdr:to>
    <xdr:cxnSp macro="">
      <xdr:nvCxnSpPr>
        <xdr:cNvPr id="481" name="直線コネクタ 480"/>
        <xdr:cNvCxnSpPr/>
      </xdr:nvCxnSpPr>
      <xdr:spPr>
        <a:xfrm>
          <a:off x="6972300" y="16673537"/>
          <a:ext cx="889000" cy="5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2" name="フローチャート: 判断 481"/>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3" name="テキスト ボックス 482"/>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4" name="フローチャート: 判断 483"/>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5" name="テキスト ボックス 484"/>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62627</xdr:rowOff>
    </xdr:from>
    <xdr:to>
      <xdr:col>55</xdr:col>
      <xdr:colOff>50800</xdr:colOff>
      <xdr:row>96</xdr:row>
      <xdr:rowOff>164227</xdr:rowOff>
    </xdr:to>
    <xdr:sp macro="" textlink="">
      <xdr:nvSpPr>
        <xdr:cNvPr id="491" name="楕円 490"/>
        <xdr:cNvSpPr/>
      </xdr:nvSpPr>
      <xdr:spPr>
        <a:xfrm>
          <a:off x="10426700" y="16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41054</xdr:rowOff>
    </xdr:from>
    <xdr:ext cx="534377" cy="259045"/>
    <xdr:sp macro="" textlink="">
      <xdr:nvSpPr>
        <xdr:cNvPr id="492" name="普通建設事業費 （ うち更新整備　）該当値テキスト"/>
        <xdr:cNvSpPr txBox="1"/>
      </xdr:nvSpPr>
      <xdr:spPr>
        <a:xfrm>
          <a:off x="10528300" y="165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159080</xdr:rowOff>
    </xdr:from>
    <xdr:to>
      <xdr:col>50</xdr:col>
      <xdr:colOff>165100</xdr:colOff>
      <xdr:row>97</xdr:row>
      <xdr:rowOff>89230</xdr:rowOff>
    </xdr:to>
    <xdr:sp macro="" textlink="">
      <xdr:nvSpPr>
        <xdr:cNvPr id="493" name="楕円 492"/>
        <xdr:cNvSpPr/>
      </xdr:nvSpPr>
      <xdr:spPr>
        <a:xfrm>
          <a:off x="9588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94" name="テキスト ボックス 493"/>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116870</xdr:rowOff>
    </xdr:from>
    <xdr:to>
      <xdr:col>46</xdr:col>
      <xdr:colOff>38100</xdr:colOff>
      <xdr:row>98</xdr:row>
      <xdr:rowOff>47020</xdr:rowOff>
    </xdr:to>
    <xdr:sp macro="" textlink="">
      <xdr:nvSpPr>
        <xdr:cNvPr id="495" name="楕円 494"/>
        <xdr:cNvSpPr/>
      </xdr:nvSpPr>
      <xdr:spPr>
        <a:xfrm>
          <a:off x="8699500" y="1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38147</xdr:rowOff>
    </xdr:from>
    <xdr:ext cx="534377" cy="259045"/>
    <xdr:sp macro="" textlink="">
      <xdr:nvSpPr>
        <xdr:cNvPr id="496" name="テキスト ボックス 495"/>
        <xdr:cNvSpPr txBox="1"/>
      </xdr:nvSpPr>
      <xdr:spPr>
        <a:xfrm>
          <a:off x="8483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44421</xdr:rowOff>
    </xdr:from>
    <xdr:to>
      <xdr:col>41</xdr:col>
      <xdr:colOff>101600</xdr:colOff>
      <xdr:row>97</xdr:row>
      <xdr:rowOff>146021</xdr:rowOff>
    </xdr:to>
    <xdr:sp macro="" textlink="">
      <xdr:nvSpPr>
        <xdr:cNvPr id="497" name="楕円 496"/>
        <xdr:cNvSpPr/>
      </xdr:nvSpPr>
      <xdr:spPr>
        <a:xfrm>
          <a:off x="7810500" y="16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137148</xdr:rowOff>
    </xdr:from>
    <xdr:ext cx="534377" cy="259045"/>
    <xdr:sp macro="" textlink="">
      <xdr:nvSpPr>
        <xdr:cNvPr id="498" name="テキスト ボックス 497"/>
        <xdr:cNvSpPr txBox="1"/>
      </xdr:nvSpPr>
      <xdr:spPr>
        <a:xfrm>
          <a:off x="7594111" y="16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163537</xdr:rowOff>
    </xdr:from>
    <xdr:to>
      <xdr:col>36</xdr:col>
      <xdr:colOff>165100</xdr:colOff>
      <xdr:row>97</xdr:row>
      <xdr:rowOff>93687</xdr:rowOff>
    </xdr:to>
    <xdr:sp macro="" textlink="">
      <xdr:nvSpPr>
        <xdr:cNvPr id="499" name="楕円 498"/>
        <xdr:cNvSpPr/>
      </xdr:nvSpPr>
      <xdr:spPr>
        <a:xfrm>
          <a:off x="6921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110214</xdr:rowOff>
    </xdr:from>
    <xdr:ext cx="534377" cy="259045"/>
    <xdr:sp macro="" textlink="">
      <xdr:nvSpPr>
        <xdr:cNvPr id="500" name="テキスト ボックス 499"/>
        <xdr:cNvSpPr txBox="1"/>
      </xdr:nvSpPr>
      <xdr:spPr>
        <a:xfrm>
          <a:off x="6705111" y="163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6" name="直線コネクタ 525"/>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9"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30" name="直線コネクタ 529"/>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109329</xdr:rowOff>
    </xdr:from>
    <xdr:to>
      <xdr:col>85</xdr:col>
      <xdr:colOff>127000</xdr:colOff>
      <xdr:row>38</xdr:row>
      <xdr:rowOff>117493</xdr:rowOff>
    </xdr:to>
    <xdr:cxnSp macro="">
      <xdr:nvCxnSpPr>
        <xdr:cNvPr id="531" name="直線コネクタ 530"/>
        <xdr:cNvCxnSpPr/>
      </xdr:nvCxnSpPr>
      <xdr:spPr>
        <a:xfrm flipV="1">
          <a:off x="15481300" y="6452979"/>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2" name="災害復旧事業費平均値テキスト"/>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3" name="フローチャート: 判断 532"/>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117493</xdr:rowOff>
    </xdr:from>
    <xdr:to>
      <xdr:col>81</xdr:col>
      <xdr:colOff>50800</xdr:colOff>
      <xdr:row>39</xdr:row>
      <xdr:rowOff>84074</xdr:rowOff>
    </xdr:to>
    <xdr:cxnSp macro="">
      <xdr:nvCxnSpPr>
        <xdr:cNvPr id="534" name="直線コネクタ 533"/>
        <xdr:cNvCxnSpPr/>
      </xdr:nvCxnSpPr>
      <xdr:spPr>
        <a:xfrm flipV="1">
          <a:off x="14592300" y="6632593"/>
          <a:ext cx="889000" cy="1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5" name="フローチャート: 判断 534"/>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6" name="テキスト ボックス 535"/>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56860</xdr:rowOff>
    </xdr:from>
    <xdr:to>
      <xdr:col>76</xdr:col>
      <xdr:colOff>114300</xdr:colOff>
      <xdr:row>39</xdr:row>
      <xdr:rowOff>84074</xdr:rowOff>
    </xdr:to>
    <xdr:cxnSp macro="">
      <xdr:nvCxnSpPr>
        <xdr:cNvPr id="537" name="直線コネクタ 536"/>
        <xdr:cNvCxnSpPr/>
      </xdr:nvCxnSpPr>
      <xdr:spPr>
        <a:xfrm>
          <a:off x="13703300" y="674341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8" name="フローチャート: 判断 537"/>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9" name="テキスト ボックス 538"/>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36068</xdr:rowOff>
    </xdr:from>
    <xdr:to>
      <xdr:col>71</xdr:col>
      <xdr:colOff>177800</xdr:colOff>
      <xdr:row>39</xdr:row>
      <xdr:rowOff>56860</xdr:rowOff>
    </xdr:to>
    <xdr:cxnSp macro="">
      <xdr:nvCxnSpPr>
        <xdr:cNvPr id="540" name="直線コネクタ 539"/>
        <xdr:cNvCxnSpPr/>
      </xdr:nvCxnSpPr>
      <xdr:spPr>
        <a:xfrm>
          <a:off x="12814300" y="6551168"/>
          <a:ext cx="889000" cy="1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41" name="フローチャート: 判断 540"/>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2" name="テキスト ボックス 541"/>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3" name="フローチャート: 判断 542"/>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4" name="テキスト ボックス 543"/>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58529</xdr:rowOff>
    </xdr:from>
    <xdr:to>
      <xdr:col>85</xdr:col>
      <xdr:colOff>177800</xdr:colOff>
      <xdr:row>37</xdr:row>
      <xdr:rowOff>160129</xdr:rowOff>
    </xdr:to>
    <xdr:sp macro="" textlink="">
      <xdr:nvSpPr>
        <xdr:cNvPr id="550" name="楕円 549"/>
        <xdr:cNvSpPr/>
      </xdr:nvSpPr>
      <xdr:spPr>
        <a:xfrm>
          <a:off x="162687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81406</xdr:rowOff>
    </xdr:from>
    <xdr:ext cx="469744" cy="259045"/>
    <xdr:sp macro="" textlink="">
      <xdr:nvSpPr>
        <xdr:cNvPr id="551" name="災害復旧事業費該当値テキスト"/>
        <xdr:cNvSpPr txBox="1"/>
      </xdr:nvSpPr>
      <xdr:spPr>
        <a:xfrm>
          <a:off x="16370300" y="62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66693</xdr:rowOff>
    </xdr:from>
    <xdr:to>
      <xdr:col>81</xdr:col>
      <xdr:colOff>101600</xdr:colOff>
      <xdr:row>38</xdr:row>
      <xdr:rowOff>168293</xdr:rowOff>
    </xdr:to>
    <xdr:sp macro="" textlink="">
      <xdr:nvSpPr>
        <xdr:cNvPr id="552" name="楕円 551"/>
        <xdr:cNvSpPr/>
      </xdr:nvSpPr>
      <xdr:spPr>
        <a:xfrm>
          <a:off x="15430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159420</xdr:rowOff>
    </xdr:from>
    <xdr:ext cx="469744" cy="259045"/>
    <xdr:sp macro="" textlink="">
      <xdr:nvSpPr>
        <xdr:cNvPr id="553" name="テキスト ボックス 552"/>
        <xdr:cNvSpPr txBox="1"/>
      </xdr:nvSpPr>
      <xdr:spPr>
        <a:xfrm>
          <a:off x="15246428"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33274</xdr:rowOff>
    </xdr:from>
    <xdr:to>
      <xdr:col>76</xdr:col>
      <xdr:colOff>165100</xdr:colOff>
      <xdr:row>39</xdr:row>
      <xdr:rowOff>134874</xdr:rowOff>
    </xdr:to>
    <xdr:sp macro="" textlink="">
      <xdr:nvSpPr>
        <xdr:cNvPr id="554" name="楕円 553"/>
        <xdr:cNvSpPr/>
      </xdr:nvSpPr>
      <xdr:spPr>
        <a:xfrm>
          <a:off x="14541500" y="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126001</xdr:rowOff>
    </xdr:from>
    <xdr:ext cx="378565" cy="259045"/>
    <xdr:sp macro="" textlink="">
      <xdr:nvSpPr>
        <xdr:cNvPr id="555" name="テキスト ボックス 554"/>
        <xdr:cNvSpPr txBox="1"/>
      </xdr:nvSpPr>
      <xdr:spPr>
        <a:xfrm>
          <a:off x="14403017" y="681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6060</xdr:rowOff>
    </xdr:from>
    <xdr:to>
      <xdr:col>72</xdr:col>
      <xdr:colOff>38100</xdr:colOff>
      <xdr:row>39</xdr:row>
      <xdr:rowOff>107660</xdr:rowOff>
    </xdr:to>
    <xdr:sp macro="" textlink="">
      <xdr:nvSpPr>
        <xdr:cNvPr id="556" name="楕円 555"/>
        <xdr:cNvSpPr/>
      </xdr:nvSpPr>
      <xdr:spPr>
        <a:xfrm>
          <a:off x="13652500" y="66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98787</xdr:rowOff>
    </xdr:from>
    <xdr:ext cx="378565" cy="259045"/>
    <xdr:sp macro="" textlink="">
      <xdr:nvSpPr>
        <xdr:cNvPr id="557" name="テキスト ボックス 556"/>
        <xdr:cNvSpPr txBox="1"/>
      </xdr:nvSpPr>
      <xdr:spPr>
        <a:xfrm>
          <a:off x="13514017" y="678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156718</xdr:rowOff>
    </xdr:from>
    <xdr:to>
      <xdr:col>67</xdr:col>
      <xdr:colOff>101600</xdr:colOff>
      <xdr:row>38</xdr:row>
      <xdr:rowOff>86868</xdr:rowOff>
    </xdr:to>
    <xdr:sp macro="" textlink="">
      <xdr:nvSpPr>
        <xdr:cNvPr id="558" name="楕円 557"/>
        <xdr:cNvSpPr/>
      </xdr:nvSpPr>
      <xdr:spPr>
        <a:xfrm>
          <a:off x="12763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103395</xdr:rowOff>
    </xdr:from>
    <xdr:ext cx="469744" cy="259045"/>
    <xdr:sp macro="" textlink="">
      <xdr:nvSpPr>
        <xdr:cNvPr id="559" name="テキスト ボックス 558"/>
        <xdr:cNvSpPr txBox="1"/>
      </xdr:nvSpPr>
      <xdr:spPr>
        <a:xfrm>
          <a:off x="12579428" y="62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31" name="直線コネクタ 630"/>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2"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3" name="直線コネクタ 632"/>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4"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5" name="直線コネクタ 634"/>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77863</xdr:rowOff>
    </xdr:from>
    <xdr:to>
      <xdr:col>85</xdr:col>
      <xdr:colOff>127000</xdr:colOff>
      <xdr:row>76</xdr:row>
      <xdr:rowOff>103924</xdr:rowOff>
    </xdr:to>
    <xdr:cxnSp macro="">
      <xdr:nvCxnSpPr>
        <xdr:cNvPr id="636" name="直線コネクタ 635"/>
        <xdr:cNvCxnSpPr/>
      </xdr:nvCxnSpPr>
      <xdr:spPr>
        <a:xfrm flipV="1">
          <a:off x="15481300" y="13108063"/>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7"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8" name="フローチャート: 判断 637"/>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103924</xdr:rowOff>
    </xdr:from>
    <xdr:to>
      <xdr:col>81</xdr:col>
      <xdr:colOff>50800</xdr:colOff>
      <xdr:row>76</xdr:row>
      <xdr:rowOff>117960</xdr:rowOff>
    </xdr:to>
    <xdr:cxnSp macro="">
      <xdr:nvCxnSpPr>
        <xdr:cNvPr id="639" name="直線コネクタ 638"/>
        <xdr:cNvCxnSpPr/>
      </xdr:nvCxnSpPr>
      <xdr:spPr>
        <a:xfrm flipV="1">
          <a:off x="14592300" y="1313412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40" name="フローチャート: 判断 639"/>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41" name="テキスト ボックス 640"/>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61976</xdr:rowOff>
    </xdr:from>
    <xdr:to>
      <xdr:col>76</xdr:col>
      <xdr:colOff>114300</xdr:colOff>
      <xdr:row>76</xdr:row>
      <xdr:rowOff>117960</xdr:rowOff>
    </xdr:to>
    <xdr:cxnSp macro="">
      <xdr:nvCxnSpPr>
        <xdr:cNvPr id="642" name="直線コネクタ 641"/>
        <xdr:cNvCxnSpPr/>
      </xdr:nvCxnSpPr>
      <xdr:spPr>
        <a:xfrm>
          <a:off x="13703300" y="1309217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3" name="フローチャート: 判断 642"/>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4" name="テキスト ボックス 643"/>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150216</xdr:rowOff>
    </xdr:from>
    <xdr:to>
      <xdr:col>71</xdr:col>
      <xdr:colOff>177800</xdr:colOff>
      <xdr:row>76</xdr:row>
      <xdr:rowOff>61976</xdr:rowOff>
    </xdr:to>
    <xdr:cxnSp macro="">
      <xdr:nvCxnSpPr>
        <xdr:cNvPr id="645" name="直線コネクタ 644"/>
        <xdr:cNvCxnSpPr/>
      </xdr:nvCxnSpPr>
      <xdr:spPr>
        <a:xfrm>
          <a:off x="12814300" y="13008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6" name="フローチャート: 判断 645"/>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7" name="テキスト ボックス 646"/>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8" name="フローチャート: 判断 647"/>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9" name="テキスト ボックス 648"/>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27063</xdr:rowOff>
    </xdr:from>
    <xdr:to>
      <xdr:col>85</xdr:col>
      <xdr:colOff>177800</xdr:colOff>
      <xdr:row>76</xdr:row>
      <xdr:rowOff>128663</xdr:rowOff>
    </xdr:to>
    <xdr:sp macro="" textlink="">
      <xdr:nvSpPr>
        <xdr:cNvPr id="655" name="楕円 654"/>
        <xdr:cNvSpPr/>
      </xdr:nvSpPr>
      <xdr:spPr>
        <a:xfrm>
          <a:off x="162687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5490</xdr:rowOff>
    </xdr:from>
    <xdr:ext cx="534377" cy="259045"/>
    <xdr:sp macro="" textlink="">
      <xdr:nvSpPr>
        <xdr:cNvPr id="656" name="公債費該当値テキスト"/>
        <xdr:cNvSpPr txBox="1"/>
      </xdr:nvSpPr>
      <xdr:spPr>
        <a:xfrm>
          <a:off x="16370300" y="130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53124</xdr:rowOff>
    </xdr:from>
    <xdr:to>
      <xdr:col>81</xdr:col>
      <xdr:colOff>101600</xdr:colOff>
      <xdr:row>76</xdr:row>
      <xdr:rowOff>154724</xdr:rowOff>
    </xdr:to>
    <xdr:sp macro="" textlink="">
      <xdr:nvSpPr>
        <xdr:cNvPr id="657" name="楕円 656"/>
        <xdr:cNvSpPr/>
      </xdr:nvSpPr>
      <xdr:spPr>
        <a:xfrm>
          <a:off x="15430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145851</xdr:rowOff>
    </xdr:from>
    <xdr:ext cx="534377" cy="259045"/>
    <xdr:sp macro="" textlink="">
      <xdr:nvSpPr>
        <xdr:cNvPr id="658" name="テキスト ボックス 657"/>
        <xdr:cNvSpPr txBox="1"/>
      </xdr:nvSpPr>
      <xdr:spPr>
        <a:xfrm>
          <a:off x="15214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67160</xdr:rowOff>
    </xdr:from>
    <xdr:to>
      <xdr:col>76</xdr:col>
      <xdr:colOff>165100</xdr:colOff>
      <xdr:row>76</xdr:row>
      <xdr:rowOff>168760</xdr:rowOff>
    </xdr:to>
    <xdr:sp macro="" textlink="">
      <xdr:nvSpPr>
        <xdr:cNvPr id="659" name="楕円 658"/>
        <xdr:cNvSpPr/>
      </xdr:nvSpPr>
      <xdr:spPr>
        <a:xfrm>
          <a:off x="14541500" y="130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159887</xdr:rowOff>
    </xdr:from>
    <xdr:ext cx="534377" cy="259045"/>
    <xdr:sp macro="" textlink="">
      <xdr:nvSpPr>
        <xdr:cNvPr id="660" name="テキスト ボックス 659"/>
        <xdr:cNvSpPr txBox="1"/>
      </xdr:nvSpPr>
      <xdr:spPr>
        <a:xfrm>
          <a:off x="14325111" y="131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11176</xdr:rowOff>
    </xdr:from>
    <xdr:to>
      <xdr:col>72</xdr:col>
      <xdr:colOff>38100</xdr:colOff>
      <xdr:row>76</xdr:row>
      <xdr:rowOff>112776</xdr:rowOff>
    </xdr:to>
    <xdr:sp macro="" textlink="">
      <xdr:nvSpPr>
        <xdr:cNvPr id="661" name="楕円 660"/>
        <xdr:cNvSpPr/>
      </xdr:nvSpPr>
      <xdr:spPr>
        <a:xfrm>
          <a:off x="13652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103903</xdr:rowOff>
    </xdr:from>
    <xdr:ext cx="534377" cy="259045"/>
    <xdr:sp macro="" textlink="">
      <xdr:nvSpPr>
        <xdr:cNvPr id="662" name="テキスト ボックス 661"/>
        <xdr:cNvSpPr txBox="1"/>
      </xdr:nvSpPr>
      <xdr:spPr>
        <a:xfrm>
          <a:off x="13436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99416</xdr:rowOff>
    </xdr:from>
    <xdr:to>
      <xdr:col>67</xdr:col>
      <xdr:colOff>101600</xdr:colOff>
      <xdr:row>76</xdr:row>
      <xdr:rowOff>29566</xdr:rowOff>
    </xdr:to>
    <xdr:sp macro="" textlink="">
      <xdr:nvSpPr>
        <xdr:cNvPr id="663" name="楕円 662"/>
        <xdr:cNvSpPr/>
      </xdr:nvSpPr>
      <xdr:spPr>
        <a:xfrm>
          <a:off x="12763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46093</xdr:rowOff>
    </xdr:from>
    <xdr:ext cx="534377" cy="259045"/>
    <xdr:sp macro="" textlink="">
      <xdr:nvSpPr>
        <xdr:cNvPr id="664" name="テキスト ボックス 663"/>
        <xdr:cNvSpPr txBox="1"/>
      </xdr:nvSpPr>
      <xdr:spPr>
        <a:xfrm>
          <a:off x="12547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90" name="直線コネクタ 689"/>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91"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2" name="直線コネクタ 691"/>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3"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4" name="直線コネクタ 693"/>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116219</xdr:rowOff>
    </xdr:from>
    <xdr:to>
      <xdr:col>85</xdr:col>
      <xdr:colOff>127000</xdr:colOff>
      <xdr:row>95</xdr:row>
      <xdr:rowOff>91401</xdr:rowOff>
    </xdr:to>
    <xdr:cxnSp macro="">
      <xdr:nvCxnSpPr>
        <xdr:cNvPr id="695" name="直線コネクタ 694"/>
        <xdr:cNvCxnSpPr/>
      </xdr:nvCxnSpPr>
      <xdr:spPr>
        <a:xfrm>
          <a:off x="15481300" y="16232519"/>
          <a:ext cx="838200" cy="1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6"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7" name="フローチャート: 判断 696"/>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6883</xdr:rowOff>
    </xdr:from>
    <xdr:to>
      <xdr:col>81</xdr:col>
      <xdr:colOff>50800</xdr:colOff>
      <xdr:row>94</xdr:row>
      <xdr:rowOff>116219</xdr:rowOff>
    </xdr:to>
    <xdr:cxnSp macro="">
      <xdr:nvCxnSpPr>
        <xdr:cNvPr id="698" name="直線コネクタ 697"/>
        <xdr:cNvCxnSpPr/>
      </xdr:nvCxnSpPr>
      <xdr:spPr>
        <a:xfrm>
          <a:off x="14592300" y="15951733"/>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9" name="フローチャート: 判断 698"/>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700" name="テキスト ボックス 699"/>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6883</xdr:rowOff>
    </xdr:from>
    <xdr:to>
      <xdr:col>76</xdr:col>
      <xdr:colOff>114300</xdr:colOff>
      <xdr:row>96</xdr:row>
      <xdr:rowOff>8908</xdr:rowOff>
    </xdr:to>
    <xdr:cxnSp macro="">
      <xdr:nvCxnSpPr>
        <xdr:cNvPr id="701" name="直線コネクタ 700"/>
        <xdr:cNvCxnSpPr/>
      </xdr:nvCxnSpPr>
      <xdr:spPr>
        <a:xfrm flipV="1">
          <a:off x="13703300" y="15951733"/>
          <a:ext cx="889000" cy="5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2" name="フローチャート: 判断 701"/>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3" name="テキスト ボックス 702"/>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8908</xdr:rowOff>
    </xdr:from>
    <xdr:to>
      <xdr:col>71</xdr:col>
      <xdr:colOff>177800</xdr:colOff>
      <xdr:row>98</xdr:row>
      <xdr:rowOff>7733</xdr:rowOff>
    </xdr:to>
    <xdr:cxnSp macro="">
      <xdr:nvCxnSpPr>
        <xdr:cNvPr id="704" name="直線コネクタ 703"/>
        <xdr:cNvCxnSpPr/>
      </xdr:nvCxnSpPr>
      <xdr:spPr>
        <a:xfrm flipV="1">
          <a:off x="12814300" y="16468108"/>
          <a:ext cx="889000" cy="3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5" name="フローチャート: 判断 704"/>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6" name="テキスト ボックス 705"/>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7" name="フローチャート: 判断 706"/>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6055</xdr:rowOff>
    </xdr:from>
    <xdr:ext cx="534377" cy="259045"/>
    <xdr:sp macro="" textlink="">
      <xdr:nvSpPr>
        <xdr:cNvPr id="708" name="テキスト ボックス 707"/>
        <xdr:cNvSpPr txBox="1"/>
      </xdr:nvSpPr>
      <xdr:spPr>
        <a:xfrm>
          <a:off x="12547111"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40601</xdr:rowOff>
    </xdr:from>
    <xdr:to>
      <xdr:col>85</xdr:col>
      <xdr:colOff>177800</xdr:colOff>
      <xdr:row>95</xdr:row>
      <xdr:rowOff>142201</xdr:rowOff>
    </xdr:to>
    <xdr:sp macro="" textlink="">
      <xdr:nvSpPr>
        <xdr:cNvPr id="714" name="楕円 713"/>
        <xdr:cNvSpPr/>
      </xdr:nvSpPr>
      <xdr:spPr>
        <a:xfrm>
          <a:off x="162687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63478</xdr:rowOff>
    </xdr:from>
    <xdr:ext cx="534377" cy="259045"/>
    <xdr:sp macro="" textlink="">
      <xdr:nvSpPr>
        <xdr:cNvPr id="715" name="積立金該当値テキスト"/>
        <xdr:cNvSpPr txBox="1"/>
      </xdr:nvSpPr>
      <xdr:spPr>
        <a:xfrm>
          <a:off x="16370300" y="161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65419</xdr:rowOff>
    </xdr:from>
    <xdr:to>
      <xdr:col>81</xdr:col>
      <xdr:colOff>101600</xdr:colOff>
      <xdr:row>94</xdr:row>
      <xdr:rowOff>167019</xdr:rowOff>
    </xdr:to>
    <xdr:sp macro="" textlink="">
      <xdr:nvSpPr>
        <xdr:cNvPr id="716" name="楕円 715"/>
        <xdr:cNvSpPr/>
      </xdr:nvSpPr>
      <xdr:spPr>
        <a:xfrm>
          <a:off x="15430500" y="16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12096</xdr:rowOff>
    </xdr:from>
    <xdr:ext cx="534377" cy="259045"/>
    <xdr:sp macro="" textlink="">
      <xdr:nvSpPr>
        <xdr:cNvPr id="717" name="テキスト ボックス 716"/>
        <xdr:cNvSpPr txBox="1"/>
      </xdr:nvSpPr>
      <xdr:spPr>
        <a:xfrm>
          <a:off x="15214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127533</xdr:rowOff>
    </xdr:from>
    <xdr:to>
      <xdr:col>76</xdr:col>
      <xdr:colOff>165100</xdr:colOff>
      <xdr:row>93</xdr:row>
      <xdr:rowOff>57683</xdr:rowOff>
    </xdr:to>
    <xdr:sp macro="" textlink="">
      <xdr:nvSpPr>
        <xdr:cNvPr id="718" name="楕円 717"/>
        <xdr:cNvSpPr/>
      </xdr:nvSpPr>
      <xdr:spPr>
        <a:xfrm>
          <a:off x="14541500" y="159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74210</xdr:rowOff>
    </xdr:from>
    <xdr:ext cx="534377" cy="259045"/>
    <xdr:sp macro="" textlink="">
      <xdr:nvSpPr>
        <xdr:cNvPr id="719" name="テキスト ボックス 718"/>
        <xdr:cNvSpPr txBox="1"/>
      </xdr:nvSpPr>
      <xdr:spPr>
        <a:xfrm>
          <a:off x="14325111" y="156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129558</xdr:rowOff>
    </xdr:from>
    <xdr:to>
      <xdr:col>72</xdr:col>
      <xdr:colOff>38100</xdr:colOff>
      <xdr:row>96</xdr:row>
      <xdr:rowOff>59708</xdr:rowOff>
    </xdr:to>
    <xdr:sp macro="" textlink="">
      <xdr:nvSpPr>
        <xdr:cNvPr id="720" name="楕円 719"/>
        <xdr:cNvSpPr/>
      </xdr:nvSpPr>
      <xdr:spPr>
        <a:xfrm>
          <a:off x="13652500" y="16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76235</xdr:rowOff>
    </xdr:from>
    <xdr:ext cx="534377" cy="259045"/>
    <xdr:sp macro="" textlink="">
      <xdr:nvSpPr>
        <xdr:cNvPr id="721" name="テキスト ボックス 720"/>
        <xdr:cNvSpPr txBox="1"/>
      </xdr:nvSpPr>
      <xdr:spPr>
        <a:xfrm>
          <a:off x="13436111" y="161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128383</xdr:rowOff>
    </xdr:from>
    <xdr:to>
      <xdr:col>67</xdr:col>
      <xdr:colOff>101600</xdr:colOff>
      <xdr:row>98</xdr:row>
      <xdr:rowOff>58533</xdr:rowOff>
    </xdr:to>
    <xdr:sp macro="" textlink="">
      <xdr:nvSpPr>
        <xdr:cNvPr id="722" name="楕円 721"/>
        <xdr:cNvSpPr/>
      </xdr:nvSpPr>
      <xdr:spPr>
        <a:xfrm>
          <a:off x="127635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49660</xdr:rowOff>
    </xdr:from>
    <xdr:ext cx="469744" cy="259045"/>
    <xdr:sp macro="" textlink="">
      <xdr:nvSpPr>
        <xdr:cNvPr id="723" name="テキスト ボックス 722"/>
        <xdr:cNvSpPr txBox="1"/>
      </xdr:nvSpPr>
      <xdr:spPr>
        <a:xfrm>
          <a:off x="12579428" y="168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7" name="直線コネクタ 746"/>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50"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51" name="直線コネクタ 750"/>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162052</xdr:rowOff>
    </xdr:from>
    <xdr:to>
      <xdr:col>116</xdr:col>
      <xdr:colOff>63500</xdr:colOff>
      <xdr:row>38</xdr:row>
      <xdr:rowOff>169418</xdr:rowOff>
    </xdr:to>
    <xdr:cxnSp macro="">
      <xdr:nvCxnSpPr>
        <xdr:cNvPr id="752" name="直線コネクタ 751"/>
        <xdr:cNvCxnSpPr/>
      </xdr:nvCxnSpPr>
      <xdr:spPr>
        <a:xfrm flipV="1">
          <a:off x="21323300" y="667715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3"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4" name="フローチャート: 判断 753"/>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169418</xdr:rowOff>
    </xdr:from>
    <xdr:to>
      <xdr:col>111</xdr:col>
      <xdr:colOff>177800</xdr:colOff>
      <xdr:row>38</xdr:row>
      <xdr:rowOff>171069</xdr:rowOff>
    </xdr:to>
    <xdr:cxnSp macro="">
      <xdr:nvCxnSpPr>
        <xdr:cNvPr id="755" name="直線コネクタ 754"/>
        <xdr:cNvCxnSpPr/>
      </xdr:nvCxnSpPr>
      <xdr:spPr>
        <a:xfrm flipV="1">
          <a:off x="20434300" y="668451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6" name="フローチャート: 判断 755"/>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7" name="テキスト ボックス 756"/>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171069</xdr:rowOff>
    </xdr:from>
    <xdr:to>
      <xdr:col>107</xdr:col>
      <xdr:colOff>50800</xdr:colOff>
      <xdr:row>39</xdr:row>
      <xdr:rowOff>1016</xdr:rowOff>
    </xdr:to>
    <xdr:cxnSp macro="">
      <xdr:nvCxnSpPr>
        <xdr:cNvPr id="758" name="直線コネクタ 757"/>
        <xdr:cNvCxnSpPr/>
      </xdr:nvCxnSpPr>
      <xdr:spPr>
        <a:xfrm flipV="1">
          <a:off x="19545300" y="668616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9" name="フローチャート: 判断 758"/>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60" name="テキスト ボックス 759"/>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160147</xdr:rowOff>
    </xdr:from>
    <xdr:to>
      <xdr:col>102</xdr:col>
      <xdr:colOff>114300</xdr:colOff>
      <xdr:row>39</xdr:row>
      <xdr:rowOff>1016</xdr:rowOff>
    </xdr:to>
    <xdr:cxnSp macro="">
      <xdr:nvCxnSpPr>
        <xdr:cNvPr id="761" name="直線コネクタ 760"/>
        <xdr:cNvCxnSpPr/>
      </xdr:nvCxnSpPr>
      <xdr:spPr>
        <a:xfrm>
          <a:off x="18656300" y="667524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2" name="フローチャート: 判断 761"/>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3" name="テキスト ボックス 762"/>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4" name="フローチャート: 判断 763"/>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5" name="テキスト ボックス 764"/>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111252</xdr:rowOff>
    </xdr:from>
    <xdr:to>
      <xdr:col>116</xdr:col>
      <xdr:colOff>114300</xdr:colOff>
      <xdr:row>39</xdr:row>
      <xdr:rowOff>41402</xdr:rowOff>
    </xdr:to>
    <xdr:sp macro="" textlink="">
      <xdr:nvSpPr>
        <xdr:cNvPr id="771" name="楕円 770"/>
        <xdr:cNvSpPr/>
      </xdr:nvSpPr>
      <xdr:spPr>
        <a:xfrm>
          <a:off x="22110700" y="66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378565" cy="259045"/>
    <xdr:sp macro="" textlink="">
      <xdr:nvSpPr>
        <xdr:cNvPr id="772" name="投資及び出資金該当値テキスト"/>
        <xdr:cNvSpPr txBox="1"/>
      </xdr:nvSpPr>
      <xdr:spPr>
        <a:xfrm>
          <a:off x="22212300"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118618</xdr:rowOff>
    </xdr:from>
    <xdr:to>
      <xdr:col>112</xdr:col>
      <xdr:colOff>38100</xdr:colOff>
      <xdr:row>39</xdr:row>
      <xdr:rowOff>48768</xdr:rowOff>
    </xdr:to>
    <xdr:sp macro="" textlink="">
      <xdr:nvSpPr>
        <xdr:cNvPr id="773" name="楕円 772"/>
        <xdr:cNvSpPr/>
      </xdr:nvSpPr>
      <xdr:spPr>
        <a:xfrm>
          <a:off x="2127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39895</xdr:rowOff>
    </xdr:from>
    <xdr:ext cx="378565" cy="259045"/>
    <xdr:sp macro="" textlink="">
      <xdr:nvSpPr>
        <xdr:cNvPr id="774" name="テキスト ボックス 773"/>
        <xdr:cNvSpPr txBox="1"/>
      </xdr:nvSpPr>
      <xdr:spPr>
        <a:xfrm>
          <a:off x="2113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120269</xdr:rowOff>
    </xdr:from>
    <xdr:to>
      <xdr:col>107</xdr:col>
      <xdr:colOff>101600</xdr:colOff>
      <xdr:row>39</xdr:row>
      <xdr:rowOff>50419</xdr:rowOff>
    </xdr:to>
    <xdr:sp macro="" textlink="">
      <xdr:nvSpPr>
        <xdr:cNvPr id="775" name="楕円 774"/>
        <xdr:cNvSpPr/>
      </xdr:nvSpPr>
      <xdr:spPr>
        <a:xfrm>
          <a:off x="20383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41546</xdr:rowOff>
    </xdr:from>
    <xdr:ext cx="378565" cy="259045"/>
    <xdr:sp macro="" textlink="">
      <xdr:nvSpPr>
        <xdr:cNvPr id="776" name="テキスト ボックス 775"/>
        <xdr:cNvSpPr txBox="1"/>
      </xdr:nvSpPr>
      <xdr:spPr>
        <a:xfrm>
          <a:off x="20245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121666</xdr:rowOff>
    </xdr:from>
    <xdr:to>
      <xdr:col>102</xdr:col>
      <xdr:colOff>165100</xdr:colOff>
      <xdr:row>39</xdr:row>
      <xdr:rowOff>51816</xdr:rowOff>
    </xdr:to>
    <xdr:sp macro="" textlink="">
      <xdr:nvSpPr>
        <xdr:cNvPr id="777" name="楕円 776"/>
        <xdr:cNvSpPr/>
      </xdr:nvSpPr>
      <xdr:spPr>
        <a:xfrm>
          <a:off x="19494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42943</xdr:rowOff>
    </xdr:from>
    <xdr:ext cx="378565" cy="259045"/>
    <xdr:sp macro="" textlink="">
      <xdr:nvSpPr>
        <xdr:cNvPr id="778" name="テキスト ボックス 777"/>
        <xdr:cNvSpPr txBox="1"/>
      </xdr:nvSpPr>
      <xdr:spPr>
        <a:xfrm>
          <a:off x="19356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109347</xdr:rowOff>
    </xdr:from>
    <xdr:to>
      <xdr:col>98</xdr:col>
      <xdr:colOff>38100</xdr:colOff>
      <xdr:row>39</xdr:row>
      <xdr:rowOff>39497</xdr:rowOff>
    </xdr:to>
    <xdr:sp macro="" textlink="">
      <xdr:nvSpPr>
        <xdr:cNvPr id="779" name="楕円 778"/>
        <xdr:cNvSpPr/>
      </xdr:nvSpPr>
      <xdr:spPr>
        <a:xfrm>
          <a:off x="186055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30624</xdr:rowOff>
    </xdr:from>
    <xdr:ext cx="378565" cy="259045"/>
    <xdr:sp macro="" textlink="">
      <xdr:nvSpPr>
        <xdr:cNvPr id="780" name="テキスト ボックス 779"/>
        <xdr:cNvSpPr txBox="1"/>
      </xdr:nvSpPr>
      <xdr:spPr>
        <a:xfrm>
          <a:off x="18467017" y="67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2" name="直線コネクタ 801"/>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3"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4" name="直線コネクタ 803"/>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5"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6" name="直線コネクタ 805"/>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65131</xdr:rowOff>
    </xdr:from>
    <xdr:to>
      <xdr:col>116</xdr:col>
      <xdr:colOff>63500</xdr:colOff>
      <xdr:row>57</xdr:row>
      <xdr:rowOff>69428</xdr:rowOff>
    </xdr:to>
    <xdr:cxnSp macro="">
      <xdr:nvCxnSpPr>
        <xdr:cNvPr id="807" name="直線コネクタ 806"/>
        <xdr:cNvCxnSpPr/>
      </xdr:nvCxnSpPr>
      <xdr:spPr>
        <a:xfrm flipV="1">
          <a:off x="21323300" y="9837781"/>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8"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9" name="フローチャート: 判断 808"/>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69428</xdr:rowOff>
    </xdr:from>
    <xdr:to>
      <xdr:col>111</xdr:col>
      <xdr:colOff>177800</xdr:colOff>
      <xdr:row>57</xdr:row>
      <xdr:rowOff>71714</xdr:rowOff>
    </xdr:to>
    <xdr:cxnSp macro="">
      <xdr:nvCxnSpPr>
        <xdr:cNvPr id="810" name="直線コネクタ 809"/>
        <xdr:cNvCxnSpPr/>
      </xdr:nvCxnSpPr>
      <xdr:spPr>
        <a:xfrm flipV="1">
          <a:off x="20434300" y="9842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11" name="フローチャート: 判断 810"/>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2" name="テキスト ボックス 811"/>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56855</xdr:rowOff>
    </xdr:from>
    <xdr:to>
      <xdr:col>107</xdr:col>
      <xdr:colOff>50800</xdr:colOff>
      <xdr:row>57</xdr:row>
      <xdr:rowOff>71714</xdr:rowOff>
    </xdr:to>
    <xdr:cxnSp macro="">
      <xdr:nvCxnSpPr>
        <xdr:cNvPr id="813" name="直線コネクタ 812"/>
        <xdr:cNvCxnSpPr/>
      </xdr:nvCxnSpPr>
      <xdr:spPr>
        <a:xfrm>
          <a:off x="19545300" y="9486605"/>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4" name="フローチャート: 判断 813"/>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5" name="テキスト ボックス 814"/>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56855</xdr:rowOff>
    </xdr:from>
    <xdr:to>
      <xdr:col>102</xdr:col>
      <xdr:colOff>114300</xdr:colOff>
      <xdr:row>57</xdr:row>
      <xdr:rowOff>78070</xdr:rowOff>
    </xdr:to>
    <xdr:cxnSp macro="">
      <xdr:nvCxnSpPr>
        <xdr:cNvPr id="816" name="直線コネクタ 815"/>
        <xdr:cNvCxnSpPr/>
      </xdr:nvCxnSpPr>
      <xdr:spPr>
        <a:xfrm flipV="1">
          <a:off x="18656300" y="9486605"/>
          <a:ext cx="889000" cy="3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7" name="フローチャート: 判断 816"/>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8" name="テキスト ボックス 817"/>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9" name="フローチャート: 判断 818"/>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20" name="テキスト ボックス 819"/>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14331</xdr:rowOff>
    </xdr:from>
    <xdr:to>
      <xdr:col>116</xdr:col>
      <xdr:colOff>114300</xdr:colOff>
      <xdr:row>57</xdr:row>
      <xdr:rowOff>115931</xdr:rowOff>
    </xdr:to>
    <xdr:sp macro="" textlink="">
      <xdr:nvSpPr>
        <xdr:cNvPr id="826" name="楕円 825"/>
        <xdr:cNvSpPr/>
      </xdr:nvSpPr>
      <xdr:spPr>
        <a:xfrm>
          <a:off x="221107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164208</xdr:rowOff>
    </xdr:from>
    <xdr:ext cx="469744" cy="259045"/>
    <xdr:sp macro="" textlink="">
      <xdr:nvSpPr>
        <xdr:cNvPr id="827" name="貸付金該当値テキスト"/>
        <xdr:cNvSpPr txBox="1"/>
      </xdr:nvSpPr>
      <xdr:spPr>
        <a:xfrm>
          <a:off x="22212300" y="97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18628</xdr:rowOff>
    </xdr:from>
    <xdr:to>
      <xdr:col>112</xdr:col>
      <xdr:colOff>38100</xdr:colOff>
      <xdr:row>57</xdr:row>
      <xdr:rowOff>120228</xdr:rowOff>
    </xdr:to>
    <xdr:sp macro="" textlink="">
      <xdr:nvSpPr>
        <xdr:cNvPr id="828" name="楕円 827"/>
        <xdr:cNvSpPr/>
      </xdr:nvSpPr>
      <xdr:spPr>
        <a:xfrm>
          <a:off x="21272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111355</xdr:rowOff>
    </xdr:from>
    <xdr:ext cx="469744" cy="259045"/>
    <xdr:sp macro="" textlink="">
      <xdr:nvSpPr>
        <xdr:cNvPr id="829" name="テキスト ボックス 828"/>
        <xdr:cNvSpPr txBox="1"/>
      </xdr:nvSpPr>
      <xdr:spPr>
        <a:xfrm>
          <a:off x="21088428" y="98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20914</xdr:rowOff>
    </xdr:from>
    <xdr:to>
      <xdr:col>107</xdr:col>
      <xdr:colOff>101600</xdr:colOff>
      <xdr:row>57</xdr:row>
      <xdr:rowOff>122514</xdr:rowOff>
    </xdr:to>
    <xdr:sp macro="" textlink="">
      <xdr:nvSpPr>
        <xdr:cNvPr id="830" name="楕円 829"/>
        <xdr:cNvSpPr/>
      </xdr:nvSpPr>
      <xdr:spPr>
        <a:xfrm>
          <a:off x="20383500" y="97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113641</xdr:rowOff>
    </xdr:from>
    <xdr:ext cx="469744" cy="259045"/>
    <xdr:sp macro="" textlink="">
      <xdr:nvSpPr>
        <xdr:cNvPr id="831" name="テキスト ボックス 830"/>
        <xdr:cNvSpPr txBox="1"/>
      </xdr:nvSpPr>
      <xdr:spPr>
        <a:xfrm>
          <a:off x="20199428" y="988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6055</xdr:rowOff>
    </xdr:from>
    <xdr:to>
      <xdr:col>102</xdr:col>
      <xdr:colOff>165100</xdr:colOff>
      <xdr:row>55</xdr:row>
      <xdr:rowOff>107655</xdr:rowOff>
    </xdr:to>
    <xdr:sp macro="" textlink="">
      <xdr:nvSpPr>
        <xdr:cNvPr id="832" name="楕円 831"/>
        <xdr:cNvSpPr/>
      </xdr:nvSpPr>
      <xdr:spPr>
        <a:xfrm>
          <a:off x="19494500" y="94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124182</xdr:rowOff>
    </xdr:from>
    <xdr:ext cx="534377" cy="259045"/>
    <xdr:sp macro="" textlink="">
      <xdr:nvSpPr>
        <xdr:cNvPr id="833" name="テキスト ボックス 832"/>
        <xdr:cNvSpPr txBox="1"/>
      </xdr:nvSpPr>
      <xdr:spPr>
        <a:xfrm>
          <a:off x="19278111" y="92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27270</xdr:rowOff>
    </xdr:from>
    <xdr:to>
      <xdr:col>98</xdr:col>
      <xdr:colOff>38100</xdr:colOff>
      <xdr:row>57</xdr:row>
      <xdr:rowOff>128870</xdr:rowOff>
    </xdr:to>
    <xdr:sp macro="" textlink="">
      <xdr:nvSpPr>
        <xdr:cNvPr id="834" name="楕円 833"/>
        <xdr:cNvSpPr/>
      </xdr:nvSpPr>
      <xdr:spPr>
        <a:xfrm>
          <a:off x="18605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119997</xdr:rowOff>
    </xdr:from>
    <xdr:ext cx="469744" cy="259045"/>
    <xdr:sp macro="" textlink="">
      <xdr:nvSpPr>
        <xdr:cNvPr id="835" name="テキスト ボックス 834"/>
        <xdr:cNvSpPr txBox="1"/>
      </xdr:nvSpPr>
      <xdr:spPr>
        <a:xfrm>
          <a:off x="18421428" y="98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2" name="直線コネクタ 861"/>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3"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4" name="直線コネクタ 863"/>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5"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6" name="直線コネクタ 865"/>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85587</xdr:rowOff>
    </xdr:from>
    <xdr:to>
      <xdr:col>116</xdr:col>
      <xdr:colOff>63500</xdr:colOff>
      <xdr:row>72</xdr:row>
      <xdr:rowOff>142215</xdr:rowOff>
    </xdr:to>
    <xdr:cxnSp macro="">
      <xdr:nvCxnSpPr>
        <xdr:cNvPr id="867" name="直線コネクタ 866"/>
        <xdr:cNvCxnSpPr/>
      </xdr:nvCxnSpPr>
      <xdr:spPr>
        <a:xfrm flipV="1">
          <a:off x="21323300" y="12429987"/>
          <a:ext cx="8382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8"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9" name="フローチャート: 判断 868"/>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125233</xdr:rowOff>
    </xdr:from>
    <xdr:to>
      <xdr:col>111</xdr:col>
      <xdr:colOff>177800</xdr:colOff>
      <xdr:row>72</xdr:row>
      <xdr:rowOff>142215</xdr:rowOff>
    </xdr:to>
    <xdr:cxnSp macro="">
      <xdr:nvCxnSpPr>
        <xdr:cNvPr id="870" name="直線コネクタ 869"/>
        <xdr:cNvCxnSpPr/>
      </xdr:nvCxnSpPr>
      <xdr:spPr>
        <a:xfrm>
          <a:off x="20434300" y="1246963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71" name="フローチャート: 判断 870"/>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2" name="テキスト ボックス 871"/>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165499</xdr:rowOff>
    </xdr:from>
    <xdr:to>
      <xdr:col>107</xdr:col>
      <xdr:colOff>50800</xdr:colOff>
      <xdr:row>72</xdr:row>
      <xdr:rowOff>125233</xdr:rowOff>
    </xdr:to>
    <xdr:cxnSp macro="">
      <xdr:nvCxnSpPr>
        <xdr:cNvPr id="873" name="直線コネクタ 872"/>
        <xdr:cNvCxnSpPr/>
      </xdr:nvCxnSpPr>
      <xdr:spPr>
        <a:xfrm>
          <a:off x="19545300" y="12338449"/>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4" name="フローチャート: 判断 873"/>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5" name="テキスト ボックス 874"/>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165499</xdr:rowOff>
    </xdr:from>
    <xdr:to>
      <xdr:col>102</xdr:col>
      <xdr:colOff>114300</xdr:colOff>
      <xdr:row>73</xdr:row>
      <xdr:rowOff>135651</xdr:rowOff>
    </xdr:to>
    <xdr:cxnSp macro="">
      <xdr:nvCxnSpPr>
        <xdr:cNvPr id="876" name="直線コネクタ 875"/>
        <xdr:cNvCxnSpPr/>
      </xdr:nvCxnSpPr>
      <xdr:spPr>
        <a:xfrm flipV="1">
          <a:off x="18656300" y="12338449"/>
          <a:ext cx="889000" cy="3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7" name="フローチャート: 判断 876"/>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8" name="テキスト ボックス 877"/>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9" name="フローチャート: 判断 878"/>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80" name="テキスト ボックス 879"/>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34787</xdr:rowOff>
    </xdr:from>
    <xdr:to>
      <xdr:col>116</xdr:col>
      <xdr:colOff>114300</xdr:colOff>
      <xdr:row>72</xdr:row>
      <xdr:rowOff>136387</xdr:rowOff>
    </xdr:to>
    <xdr:sp macro="" textlink="">
      <xdr:nvSpPr>
        <xdr:cNvPr id="886" name="楕円 885"/>
        <xdr:cNvSpPr/>
      </xdr:nvSpPr>
      <xdr:spPr>
        <a:xfrm>
          <a:off x="22110700" y="123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57664</xdr:rowOff>
    </xdr:from>
    <xdr:ext cx="534377" cy="259045"/>
    <xdr:sp macro="" textlink="">
      <xdr:nvSpPr>
        <xdr:cNvPr id="887" name="繰出金該当値テキスト"/>
        <xdr:cNvSpPr txBox="1"/>
      </xdr:nvSpPr>
      <xdr:spPr>
        <a:xfrm>
          <a:off x="22212300" y="122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91415</xdr:rowOff>
    </xdr:from>
    <xdr:to>
      <xdr:col>112</xdr:col>
      <xdr:colOff>38100</xdr:colOff>
      <xdr:row>73</xdr:row>
      <xdr:rowOff>21565</xdr:rowOff>
    </xdr:to>
    <xdr:sp macro="" textlink="">
      <xdr:nvSpPr>
        <xdr:cNvPr id="888" name="楕円 887"/>
        <xdr:cNvSpPr/>
      </xdr:nvSpPr>
      <xdr:spPr>
        <a:xfrm>
          <a:off x="21272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38092</xdr:rowOff>
    </xdr:from>
    <xdr:ext cx="534377" cy="259045"/>
    <xdr:sp macro="" textlink="">
      <xdr:nvSpPr>
        <xdr:cNvPr id="889" name="テキスト ボックス 888"/>
        <xdr:cNvSpPr txBox="1"/>
      </xdr:nvSpPr>
      <xdr:spPr>
        <a:xfrm>
          <a:off x="21056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74433</xdr:rowOff>
    </xdr:from>
    <xdr:to>
      <xdr:col>107</xdr:col>
      <xdr:colOff>101600</xdr:colOff>
      <xdr:row>73</xdr:row>
      <xdr:rowOff>4583</xdr:rowOff>
    </xdr:to>
    <xdr:sp macro="" textlink="">
      <xdr:nvSpPr>
        <xdr:cNvPr id="890" name="楕円 889"/>
        <xdr:cNvSpPr/>
      </xdr:nvSpPr>
      <xdr:spPr>
        <a:xfrm>
          <a:off x="20383500" y="124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21110</xdr:rowOff>
    </xdr:from>
    <xdr:ext cx="534377" cy="259045"/>
    <xdr:sp macro="" textlink="">
      <xdr:nvSpPr>
        <xdr:cNvPr id="891" name="テキスト ボックス 890"/>
        <xdr:cNvSpPr txBox="1"/>
      </xdr:nvSpPr>
      <xdr:spPr>
        <a:xfrm>
          <a:off x="20167111" y="121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114699</xdr:rowOff>
    </xdr:from>
    <xdr:to>
      <xdr:col>102</xdr:col>
      <xdr:colOff>165100</xdr:colOff>
      <xdr:row>72</xdr:row>
      <xdr:rowOff>44849</xdr:rowOff>
    </xdr:to>
    <xdr:sp macro="" textlink="">
      <xdr:nvSpPr>
        <xdr:cNvPr id="892" name="楕円 891"/>
        <xdr:cNvSpPr/>
      </xdr:nvSpPr>
      <xdr:spPr>
        <a:xfrm>
          <a:off x="19494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61376</xdr:rowOff>
    </xdr:from>
    <xdr:ext cx="534377" cy="259045"/>
    <xdr:sp macro="" textlink="">
      <xdr:nvSpPr>
        <xdr:cNvPr id="893" name="テキスト ボックス 892"/>
        <xdr:cNvSpPr txBox="1"/>
      </xdr:nvSpPr>
      <xdr:spPr>
        <a:xfrm>
          <a:off x="19278111" y="120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84851</xdr:rowOff>
    </xdr:from>
    <xdr:to>
      <xdr:col>98</xdr:col>
      <xdr:colOff>38100</xdr:colOff>
      <xdr:row>74</xdr:row>
      <xdr:rowOff>15001</xdr:rowOff>
    </xdr:to>
    <xdr:sp macro="" textlink="">
      <xdr:nvSpPr>
        <xdr:cNvPr id="894" name="楕円 893"/>
        <xdr:cNvSpPr/>
      </xdr:nvSpPr>
      <xdr:spPr>
        <a:xfrm>
          <a:off x="18605500" y="12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31528</xdr:rowOff>
    </xdr:from>
    <xdr:ext cx="534377" cy="259045"/>
    <xdr:sp macro="" textlink="">
      <xdr:nvSpPr>
        <xdr:cNvPr id="895" name="テキスト ボックス 894"/>
        <xdr:cNvSpPr txBox="1"/>
      </xdr:nvSpPr>
      <xdr:spPr>
        <a:xfrm>
          <a:off x="18389111" y="123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は、住民一人当たり７６，８３４円であり、平成２９度から１，６９１円増加している。これは合板・製材生産性強化対策事業や西条北中学校屋内運動場等整備事業の終了による減少があったものの、アウトドア活動拠点施設整備事業や喜多川朔日市線改良事業の増加などによるものであり、類似団体、全国、愛媛県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９５，１４５円であり、平成２９年度から２，２１６円の減となっている。これは介護給付費・訓練等給付費が増加したものの、臨時福祉給付金（経済対策分）の終了などによるものであり、類似団体、全国、愛媛県平均を下回っている。</a:t>
          </a:r>
        </a:p>
        <a:p>
          <a:r>
            <a:rPr kumimoji="1" lang="ja-JP" altLang="en-US" sz="1300">
              <a:latin typeface="ＭＳ Ｐゴシック" panose="020B0600070205080204" pitchFamily="50" charset="-128"/>
              <a:ea typeface="ＭＳ Ｐゴシック" panose="020B0600070205080204" pitchFamily="50" charset="-128"/>
            </a:rPr>
            <a:t>　積立金は、住民一人当たり２１，２２９円であり、平成２９年度から４，４９０円の減となっている。これは財政調整基金積立金の増加などがあったものの、減債基金積立金の減少などによるものであり、類似団体、全国、愛媛県平均を上回っている。</a:t>
          </a:r>
        </a:p>
        <a:p>
          <a:r>
            <a:rPr kumimoji="1" lang="ja-JP" altLang="en-US" sz="1300">
              <a:latin typeface="ＭＳ Ｐゴシック" panose="020B0600070205080204" pitchFamily="50" charset="-128"/>
              <a:ea typeface="ＭＳ Ｐゴシック" panose="020B0600070205080204" pitchFamily="50" charset="-128"/>
            </a:rPr>
            <a:t>　また、災害復旧費は、住民一人当たり３，０５４円であり、平成２９年度から１，６５０円の増加となっている。これは平成３０年台風２４号災などによる影響によるものとなっている。</a:t>
          </a:r>
        </a:p>
        <a:p>
          <a:r>
            <a:rPr kumimoji="1" lang="ja-JP" altLang="en-US" sz="1300">
              <a:latin typeface="ＭＳ Ｐゴシック" panose="020B0600070205080204" pitchFamily="50" charset="-128"/>
              <a:ea typeface="ＭＳ Ｐゴシック" panose="020B0600070205080204" pitchFamily="50" charset="-128"/>
            </a:rPr>
            <a:t>　今後も費用対効果を十分考慮した事業執行を行い、健全な財政状況の維持に努める。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119888</xdr:rowOff>
    </xdr:from>
    <xdr:to>
      <xdr:col>24</xdr:col>
      <xdr:colOff>63500</xdr:colOff>
      <xdr:row>34</xdr:row>
      <xdr:rowOff>148844</xdr:rowOff>
    </xdr:to>
    <xdr:cxnSp macro="">
      <xdr:nvCxnSpPr>
        <xdr:cNvPr id="61" name="直線コネクタ 60"/>
        <xdr:cNvCxnSpPr/>
      </xdr:nvCxnSpPr>
      <xdr:spPr>
        <a:xfrm>
          <a:off x="3797300" y="59491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35</xdr:row>
      <xdr:rowOff>96266</xdr:rowOff>
    </xdr:to>
    <xdr:cxnSp macro="">
      <xdr:nvCxnSpPr>
        <xdr:cNvPr id="64" name="直線コネクタ 63"/>
        <xdr:cNvCxnSpPr/>
      </xdr:nvCxnSpPr>
      <xdr:spPr>
        <a:xfrm flipV="1">
          <a:off x="2908300" y="594918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80264</xdr:rowOff>
    </xdr:from>
    <xdr:to>
      <xdr:col>15</xdr:col>
      <xdr:colOff>50800</xdr:colOff>
      <xdr:row>35</xdr:row>
      <xdr:rowOff>96266</xdr:rowOff>
    </xdr:to>
    <xdr:cxnSp macro="">
      <xdr:nvCxnSpPr>
        <xdr:cNvPr id="67" name="直線コネクタ 66"/>
        <xdr:cNvCxnSpPr/>
      </xdr:nvCxnSpPr>
      <xdr:spPr>
        <a:xfrm>
          <a:off x="2019300" y="59095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80264</xdr:rowOff>
    </xdr:from>
    <xdr:to>
      <xdr:col>10</xdr:col>
      <xdr:colOff>114300</xdr:colOff>
      <xdr:row>34</xdr:row>
      <xdr:rowOff>112268</xdr:rowOff>
    </xdr:to>
    <xdr:cxnSp macro="">
      <xdr:nvCxnSpPr>
        <xdr:cNvPr id="70" name="直線コネクタ 69"/>
        <xdr:cNvCxnSpPr/>
      </xdr:nvCxnSpPr>
      <xdr:spPr>
        <a:xfrm flipV="1">
          <a:off x="1130300" y="59095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80" name="楕円 79"/>
        <xdr:cNvSpPr/>
      </xdr:nvSpPr>
      <xdr:spPr>
        <a:xfrm>
          <a:off x="4584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120921</xdr:rowOff>
    </xdr:from>
    <xdr:ext cx="469744" cy="259045"/>
    <xdr:sp macro="" textlink="">
      <xdr:nvSpPr>
        <xdr:cNvPr id="81" name="議会費該当値テキスト"/>
        <xdr:cNvSpPr txBox="1"/>
      </xdr:nvSpPr>
      <xdr:spPr>
        <a:xfrm>
          <a:off x="4686300"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69088</xdr:rowOff>
    </xdr:from>
    <xdr:to>
      <xdr:col>20</xdr:col>
      <xdr:colOff>38100</xdr:colOff>
      <xdr:row>34</xdr:row>
      <xdr:rowOff>170688</xdr:rowOff>
    </xdr:to>
    <xdr:sp macro="" textlink="">
      <xdr:nvSpPr>
        <xdr:cNvPr id="82" name="楕円 81"/>
        <xdr:cNvSpPr/>
      </xdr:nvSpPr>
      <xdr:spPr>
        <a:xfrm>
          <a:off x="3746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15765</xdr:rowOff>
    </xdr:from>
    <xdr:ext cx="469744" cy="259045"/>
    <xdr:sp macro="" textlink="">
      <xdr:nvSpPr>
        <xdr:cNvPr id="83" name="テキスト ボックス 82"/>
        <xdr:cNvSpPr txBox="1"/>
      </xdr:nvSpPr>
      <xdr:spPr>
        <a:xfrm>
          <a:off x="3562428"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6" name="楕円 85"/>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7" name="テキスト ボックス 86"/>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88" name="楕円 87"/>
        <xdr:cNvSpPr/>
      </xdr:nvSpPr>
      <xdr:spPr>
        <a:xfrm>
          <a:off x="1079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89" name="テキスト ボックス 88"/>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96762</xdr:rowOff>
    </xdr:from>
    <xdr:to>
      <xdr:col>24</xdr:col>
      <xdr:colOff>63500</xdr:colOff>
      <xdr:row>54</xdr:row>
      <xdr:rowOff>131661</xdr:rowOff>
    </xdr:to>
    <xdr:cxnSp macro="">
      <xdr:nvCxnSpPr>
        <xdr:cNvPr id="119" name="直線コネクタ 118"/>
        <xdr:cNvCxnSpPr/>
      </xdr:nvCxnSpPr>
      <xdr:spPr>
        <a:xfrm>
          <a:off x="3797300" y="9355062"/>
          <a:ext cx="8382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75768</xdr:rowOff>
    </xdr:from>
    <xdr:to>
      <xdr:col>19</xdr:col>
      <xdr:colOff>177800</xdr:colOff>
      <xdr:row>54</xdr:row>
      <xdr:rowOff>96762</xdr:rowOff>
    </xdr:to>
    <xdr:cxnSp macro="">
      <xdr:nvCxnSpPr>
        <xdr:cNvPr id="122" name="直線コネクタ 121"/>
        <xdr:cNvCxnSpPr/>
      </xdr:nvCxnSpPr>
      <xdr:spPr>
        <a:xfrm>
          <a:off x="2908300" y="9162618"/>
          <a:ext cx="889000" cy="1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75768</xdr:rowOff>
    </xdr:from>
    <xdr:to>
      <xdr:col>15</xdr:col>
      <xdr:colOff>50800</xdr:colOff>
      <xdr:row>53</xdr:row>
      <xdr:rowOff>110687</xdr:rowOff>
    </xdr:to>
    <xdr:cxnSp macro="">
      <xdr:nvCxnSpPr>
        <xdr:cNvPr id="125" name="直線コネクタ 124"/>
        <xdr:cNvCxnSpPr/>
      </xdr:nvCxnSpPr>
      <xdr:spPr>
        <a:xfrm flipV="1">
          <a:off x="2019300" y="916261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110687</xdr:rowOff>
    </xdr:from>
    <xdr:to>
      <xdr:col>10</xdr:col>
      <xdr:colOff>114300</xdr:colOff>
      <xdr:row>55</xdr:row>
      <xdr:rowOff>108458</xdr:rowOff>
    </xdr:to>
    <xdr:cxnSp macro="">
      <xdr:nvCxnSpPr>
        <xdr:cNvPr id="128" name="直線コネクタ 127"/>
        <xdr:cNvCxnSpPr/>
      </xdr:nvCxnSpPr>
      <xdr:spPr>
        <a:xfrm flipV="1">
          <a:off x="1130300" y="9197537"/>
          <a:ext cx="889000" cy="3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80861</xdr:rowOff>
    </xdr:from>
    <xdr:to>
      <xdr:col>24</xdr:col>
      <xdr:colOff>114300</xdr:colOff>
      <xdr:row>55</xdr:row>
      <xdr:rowOff>11011</xdr:rowOff>
    </xdr:to>
    <xdr:sp macro="" textlink="">
      <xdr:nvSpPr>
        <xdr:cNvPr id="138" name="楕円 137"/>
        <xdr:cNvSpPr/>
      </xdr:nvSpPr>
      <xdr:spPr>
        <a:xfrm>
          <a:off x="4584700" y="93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103738</xdr:rowOff>
    </xdr:from>
    <xdr:ext cx="534377" cy="259045"/>
    <xdr:sp macro="" textlink="">
      <xdr:nvSpPr>
        <xdr:cNvPr id="139" name="総務費該当値テキスト"/>
        <xdr:cNvSpPr txBox="1"/>
      </xdr:nvSpPr>
      <xdr:spPr>
        <a:xfrm>
          <a:off x="4686300" y="91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45962</xdr:rowOff>
    </xdr:from>
    <xdr:to>
      <xdr:col>20</xdr:col>
      <xdr:colOff>38100</xdr:colOff>
      <xdr:row>54</xdr:row>
      <xdr:rowOff>147562</xdr:rowOff>
    </xdr:to>
    <xdr:sp macro="" textlink="">
      <xdr:nvSpPr>
        <xdr:cNvPr id="140" name="楕円 139"/>
        <xdr:cNvSpPr/>
      </xdr:nvSpPr>
      <xdr:spPr>
        <a:xfrm>
          <a:off x="3746500" y="93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164089</xdr:rowOff>
    </xdr:from>
    <xdr:ext cx="534377" cy="259045"/>
    <xdr:sp macro="" textlink="">
      <xdr:nvSpPr>
        <xdr:cNvPr id="141" name="テキスト ボックス 140"/>
        <xdr:cNvSpPr txBox="1"/>
      </xdr:nvSpPr>
      <xdr:spPr>
        <a:xfrm>
          <a:off x="3530111" y="90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24968</xdr:rowOff>
    </xdr:from>
    <xdr:to>
      <xdr:col>15</xdr:col>
      <xdr:colOff>101600</xdr:colOff>
      <xdr:row>53</xdr:row>
      <xdr:rowOff>126568</xdr:rowOff>
    </xdr:to>
    <xdr:sp macro="" textlink="">
      <xdr:nvSpPr>
        <xdr:cNvPr id="142" name="楕円 141"/>
        <xdr:cNvSpPr/>
      </xdr:nvSpPr>
      <xdr:spPr>
        <a:xfrm>
          <a:off x="2857500" y="91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143095</xdr:rowOff>
    </xdr:from>
    <xdr:ext cx="534377" cy="259045"/>
    <xdr:sp macro="" textlink="">
      <xdr:nvSpPr>
        <xdr:cNvPr id="143" name="テキスト ボックス 142"/>
        <xdr:cNvSpPr txBox="1"/>
      </xdr:nvSpPr>
      <xdr:spPr>
        <a:xfrm>
          <a:off x="2641111" y="88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59887</xdr:rowOff>
    </xdr:from>
    <xdr:to>
      <xdr:col>10</xdr:col>
      <xdr:colOff>165100</xdr:colOff>
      <xdr:row>53</xdr:row>
      <xdr:rowOff>161487</xdr:rowOff>
    </xdr:to>
    <xdr:sp macro="" textlink="">
      <xdr:nvSpPr>
        <xdr:cNvPr id="144" name="楕円 143"/>
        <xdr:cNvSpPr/>
      </xdr:nvSpPr>
      <xdr:spPr>
        <a:xfrm>
          <a:off x="19685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6564</xdr:rowOff>
    </xdr:from>
    <xdr:ext cx="534377" cy="259045"/>
    <xdr:sp macro="" textlink="">
      <xdr:nvSpPr>
        <xdr:cNvPr id="145" name="テキスト ボックス 144"/>
        <xdr:cNvSpPr txBox="1"/>
      </xdr:nvSpPr>
      <xdr:spPr>
        <a:xfrm>
          <a:off x="1752111" y="8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57658</xdr:rowOff>
    </xdr:from>
    <xdr:to>
      <xdr:col>6</xdr:col>
      <xdr:colOff>38100</xdr:colOff>
      <xdr:row>55</xdr:row>
      <xdr:rowOff>159258</xdr:rowOff>
    </xdr:to>
    <xdr:sp macro="" textlink="">
      <xdr:nvSpPr>
        <xdr:cNvPr id="146" name="楕円 145"/>
        <xdr:cNvSpPr/>
      </xdr:nvSpPr>
      <xdr:spPr>
        <a:xfrm>
          <a:off x="1079500" y="9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4335</xdr:rowOff>
    </xdr:from>
    <xdr:ext cx="534377" cy="259045"/>
    <xdr:sp macro="" textlink="">
      <xdr:nvSpPr>
        <xdr:cNvPr id="147" name="テキスト ボックス 146"/>
        <xdr:cNvSpPr txBox="1"/>
      </xdr:nvSpPr>
      <xdr:spPr>
        <a:xfrm>
          <a:off x="863111" y="92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43373</xdr:rowOff>
    </xdr:from>
    <xdr:to>
      <xdr:col>24</xdr:col>
      <xdr:colOff>63500</xdr:colOff>
      <xdr:row>77</xdr:row>
      <xdr:rowOff>49588</xdr:rowOff>
    </xdr:to>
    <xdr:cxnSp macro="">
      <xdr:nvCxnSpPr>
        <xdr:cNvPr id="179" name="直線コネクタ 178"/>
        <xdr:cNvCxnSpPr/>
      </xdr:nvCxnSpPr>
      <xdr:spPr>
        <a:xfrm>
          <a:off x="3797300" y="13245023"/>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43373</xdr:rowOff>
    </xdr:from>
    <xdr:to>
      <xdr:col>19</xdr:col>
      <xdr:colOff>177800</xdr:colOff>
      <xdr:row>77</xdr:row>
      <xdr:rowOff>113509</xdr:rowOff>
    </xdr:to>
    <xdr:cxnSp macro="">
      <xdr:nvCxnSpPr>
        <xdr:cNvPr id="182" name="直線コネクタ 181"/>
        <xdr:cNvCxnSpPr/>
      </xdr:nvCxnSpPr>
      <xdr:spPr>
        <a:xfrm flipV="1">
          <a:off x="2908300" y="13245023"/>
          <a:ext cx="889000" cy="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113509</xdr:rowOff>
    </xdr:from>
    <xdr:to>
      <xdr:col>15</xdr:col>
      <xdr:colOff>50800</xdr:colOff>
      <xdr:row>77</xdr:row>
      <xdr:rowOff>122859</xdr:rowOff>
    </xdr:to>
    <xdr:cxnSp macro="">
      <xdr:nvCxnSpPr>
        <xdr:cNvPr id="185" name="直線コネクタ 184"/>
        <xdr:cNvCxnSpPr/>
      </xdr:nvCxnSpPr>
      <xdr:spPr>
        <a:xfrm flipV="1">
          <a:off x="2019300" y="1331515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122859</xdr:rowOff>
    </xdr:from>
    <xdr:to>
      <xdr:col>10</xdr:col>
      <xdr:colOff>114300</xdr:colOff>
      <xdr:row>78</xdr:row>
      <xdr:rowOff>29994</xdr:rowOff>
    </xdr:to>
    <xdr:cxnSp macro="">
      <xdr:nvCxnSpPr>
        <xdr:cNvPr id="188" name="直線コネクタ 187"/>
        <xdr:cNvCxnSpPr/>
      </xdr:nvCxnSpPr>
      <xdr:spPr>
        <a:xfrm flipV="1">
          <a:off x="1130300" y="13324509"/>
          <a:ext cx="889000" cy="7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170238</xdr:rowOff>
    </xdr:from>
    <xdr:to>
      <xdr:col>24</xdr:col>
      <xdr:colOff>114300</xdr:colOff>
      <xdr:row>77</xdr:row>
      <xdr:rowOff>100388</xdr:rowOff>
    </xdr:to>
    <xdr:sp macro="" textlink="">
      <xdr:nvSpPr>
        <xdr:cNvPr id="198" name="楕円 197"/>
        <xdr:cNvSpPr/>
      </xdr:nvSpPr>
      <xdr:spPr>
        <a:xfrm>
          <a:off x="4584700" y="132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148665</xdr:rowOff>
    </xdr:from>
    <xdr:ext cx="599010" cy="259045"/>
    <xdr:sp macro="" textlink="">
      <xdr:nvSpPr>
        <xdr:cNvPr id="199" name="民生費該当値テキスト"/>
        <xdr:cNvSpPr txBox="1"/>
      </xdr:nvSpPr>
      <xdr:spPr>
        <a:xfrm>
          <a:off x="4686300" y="131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164023</xdr:rowOff>
    </xdr:from>
    <xdr:to>
      <xdr:col>20</xdr:col>
      <xdr:colOff>38100</xdr:colOff>
      <xdr:row>77</xdr:row>
      <xdr:rowOff>94173</xdr:rowOff>
    </xdr:to>
    <xdr:sp macro="" textlink="">
      <xdr:nvSpPr>
        <xdr:cNvPr id="200" name="楕円 199"/>
        <xdr:cNvSpPr/>
      </xdr:nvSpPr>
      <xdr:spPr>
        <a:xfrm>
          <a:off x="3746500" y="131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85300</xdr:rowOff>
    </xdr:from>
    <xdr:ext cx="599010" cy="259045"/>
    <xdr:sp macro="" textlink="">
      <xdr:nvSpPr>
        <xdr:cNvPr id="201" name="テキスト ボックス 200"/>
        <xdr:cNvSpPr txBox="1"/>
      </xdr:nvSpPr>
      <xdr:spPr>
        <a:xfrm>
          <a:off x="3497795" y="1328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62709</xdr:rowOff>
    </xdr:from>
    <xdr:to>
      <xdr:col>15</xdr:col>
      <xdr:colOff>101600</xdr:colOff>
      <xdr:row>77</xdr:row>
      <xdr:rowOff>164309</xdr:rowOff>
    </xdr:to>
    <xdr:sp macro="" textlink="">
      <xdr:nvSpPr>
        <xdr:cNvPr id="202" name="楕円 201"/>
        <xdr:cNvSpPr/>
      </xdr:nvSpPr>
      <xdr:spPr>
        <a:xfrm>
          <a:off x="2857500" y="132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155436</xdr:rowOff>
    </xdr:from>
    <xdr:ext cx="599010" cy="259045"/>
    <xdr:sp macro="" textlink="">
      <xdr:nvSpPr>
        <xdr:cNvPr id="203" name="テキスト ボックス 202"/>
        <xdr:cNvSpPr txBox="1"/>
      </xdr:nvSpPr>
      <xdr:spPr>
        <a:xfrm>
          <a:off x="2608795" y="1335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72059</xdr:rowOff>
    </xdr:from>
    <xdr:to>
      <xdr:col>10</xdr:col>
      <xdr:colOff>165100</xdr:colOff>
      <xdr:row>78</xdr:row>
      <xdr:rowOff>2209</xdr:rowOff>
    </xdr:to>
    <xdr:sp macro="" textlink="">
      <xdr:nvSpPr>
        <xdr:cNvPr id="204" name="楕円 203"/>
        <xdr:cNvSpPr/>
      </xdr:nvSpPr>
      <xdr:spPr>
        <a:xfrm>
          <a:off x="19685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164786</xdr:rowOff>
    </xdr:from>
    <xdr:ext cx="599010" cy="259045"/>
    <xdr:sp macro="" textlink="">
      <xdr:nvSpPr>
        <xdr:cNvPr id="205" name="テキスト ボックス 204"/>
        <xdr:cNvSpPr txBox="1"/>
      </xdr:nvSpPr>
      <xdr:spPr>
        <a:xfrm>
          <a:off x="1719795" y="133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150644</xdr:rowOff>
    </xdr:from>
    <xdr:to>
      <xdr:col>6</xdr:col>
      <xdr:colOff>38100</xdr:colOff>
      <xdr:row>78</xdr:row>
      <xdr:rowOff>80794</xdr:rowOff>
    </xdr:to>
    <xdr:sp macro="" textlink="">
      <xdr:nvSpPr>
        <xdr:cNvPr id="206" name="楕円 205"/>
        <xdr:cNvSpPr/>
      </xdr:nvSpPr>
      <xdr:spPr>
        <a:xfrm>
          <a:off x="1079500" y="133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97321</xdr:rowOff>
    </xdr:from>
    <xdr:ext cx="599010" cy="259045"/>
    <xdr:sp macro="" textlink="">
      <xdr:nvSpPr>
        <xdr:cNvPr id="207" name="テキスト ボックス 206"/>
        <xdr:cNvSpPr txBox="1"/>
      </xdr:nvSpPr>
      <xdr:spPr>
        <a:xfrm>
          <a:off x="830795" y="131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150971</xdr:rowOff>
    </xdr:from>
    <xdr:to>
      <xdr:col>24</xdr:col>
      <xdr:colOff>63500</xdr:colOff>
      <xdr:row>98</xdr:row>
      <xdr:rowOff>26977</xdr:rowOff>
    </xdr:to>
    <xdr:cxnSp macro="">
      <xdr:nvCxnSpPr>
        <xdr:cNvPr id="235" name="直線コネクタ 234"/>
        <xdr:cNvCxnSpPr/>
      </xdr:nvCxnSpPr>
      <xdr:spPr>
        <a:xfrm flipV="1">
          <a:off x="3797300" y="16781621"/>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26977</xdr:rowOff>
    </xdr:from>
    <xdr:to>
      <xdr:col>19</xdr:col>
      <xdr:colOff>177800</xdr:colOff>
      <xdr:row>98</xdr:row>
      <xdr:rowOff>66411</xdr:rowOff>
    </xdr:to>
    <xdr:cxnSp macro="">
      <xdr:nvCxnSpPr>
        <xdr:cNvPr id="238" name="直線コネクタ 237"/>
        <xdr:cNvCxnSpPr/>
      </xdr:nvCxnSpPr>
      <xdr:spPr>
        <a:xfrm flipV="1">
          <a:off x="2908300" y="16829077"/>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66159</xdr:rowOff>
    </xdr:from>
    <xdr:to>
      <xdr:col>15</xdr:col>
      <xdr:colOff>50800</xdr:colOff>
      <xdr:row>98</xdr:row>
      <xdr:rowOff>66411</xdr:rowOff>
    </xdr:to>
    <xdr:cxnSp macro="">
      <xdr:nvCxnSpPr>
        <xdr:cNvPr id="241" name="直線コネクタ 240"/>
        <xdr:cNvCxnSpPr/>
      </xdr:nvCxnSpPr>
      <xdr:spPr>
        <a:xfrm>
          <a:off x="2019300" y="1686825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xdr:rowOff>
    </xdr:from>
    <xdr:to>
      <xdr:col>10</xdr:col>
      <xdr:colOff>114300</xdr:colOff>
      <xdr:row>98</xdr:row>
      <xdr:rowOff>66159</xdr:rowOff>
    </xdr:to>
    <xdr:cxnSp macro="">
      <xdr:nvCxnSpPr>
        <xdr:cNvPr id="244" name="直線コネクタ 243"/>
        <xdr:cNvCxnSpPr/>
      </xdr:nvCxnSpPr>
      <xdr:spPr>
        <a:xfrm>
          <a:off x="1130300" y="1680493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100171</xdr:rowOff>
    </xdr:from>
    <xdr:to>
      <xdr:col>24</xdr:col>
      <xdr:colOff>114300</xdr:colOff>
      <xdr:row>98</xdr:row>
      <xdr:rowOff>30321</xdr:rowOff>
    </xdr:to>
    <xdr:sp macro="" textlink="">
      <xdr:nvSpPr>
        <xdr:cNvPr id="254" name="楕円 253"/>
        <xdr:cNvSpPr/>
      </xdr:nvSpPr>
      <xdr:spPr>
        <a:xfrm>
          <a:off x="4584700" y="167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78598</xdr:rowOff>
    </xdr:from>
    <xdr:ext cx="534377" cy="259045"/>
    <xdr:sp macro="" textlink="">
      <xdr:nvSpPr>
        <xdr:cNvPr id="255" name="衛生費該当値テキスト"/>
        <xdr:cNvSpPr txBox="1"/>
      </xdr:nvSpPr>
      <xdr:spPr>
        <a:xfrm>
          <a:off x="4686300" y="167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147627</xdr:rowOff>
    </xdr:from>
    <xdr:to>
      <xdr:col>20</xdr:col>
      <xdr:colOff>38100</xdr:colOff>
      <xdr:row>98</xdr:row>
      <xdr:rowOff>77777</xdr:rowOff>
    </xdr:to>
    <xdr:sp macro="" textlink="">
      <xdr:nvSpPr>
        <xdr:cNvPr id="256" name="楕円 255"/>
        <xdr:cNvSpPr/>
      </xdr:nvSpPr>
      <xdr:spPr>
        <a:xfrm>
          <a:off x="3746500" y="167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68904</xdr:rowOff>
    </xdr:from>
    <xdr:ext cx="534377" cy="259045"/>
    <xdr:sp macro="" textlink="">
      <xdr:nvSpPr>
        <xdr:cNvPr id="257" name="テキスト ボックス 256"/>
        <xdr:cNvSpPr txBox="1"/>
      </xdr:nvSpPr>
      <xdr:spPr>
        <a:xfrm>
          <a:off x="3530111" y="168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15611</xdr:rowOff>
    </xdr:from>
    <xdr:to>
      <xdr:col>15</xdr:col>
      <xdr:colOff>101600</xdr:colOff>
      <xdr:row>98</xdr:row>
      <xdr:rowOff>117211</xdr:rowOff>
    </xdr:to>
    <xdr:sp macro="" textlink="">
      <xdr:nvSpPr>
        <xdr:cNvPr id="258" name="楕円 257"/>
        <xdr:cNvSpPr/>
      </xdr:nvSpPr>
      <xdr:spPr>
        <a:xfrm>
          <a:off x="2857500" y="16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108338</xdr:rowOff>
    </xdr:from>
    <xdr:ext cx="534377" cy="259045"/>
    <xdr:sp macro="" textlink="">
      <xdr:nvSpPr>
        <xdr:cNvPr id="259" name="テキスト ボックス 258"/>
        <xdr:cNvSpPr txBox="1"/>
      </xdr:nvSpPr>
      <xdr:spPr>
        <a:xfrm>
          <a:off x="2641111" y="16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15359</xdr:rowOff>
    </xdr:from>
    <xdr:to>
      <xdr:col>10</xdr:col>
      <xdr:colOff>165100</xdr:colOff>
      <xdr:row>98</xdr:row>
      <xdr:rowOff>116959</xdr:rowOff>
    </xdr:to>
    <xdr:sp macro="" textlink="">
      <xdr:nvSpPr>
        <xdr:cNvPr id="260" name="楕円 259"/>
        <xdr:cNvSpPr/>
      </xdr:nvSpPr>
      <xdr:spPr>
        <a:xfrm>
          <a:off x="1968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108086</xdr:rowOff>
    </xdr:from>
    <xdr:ext cx="534377" cy="259045"/>
    <xdr:sp macro="" textlink="">
      <xdr:nvSpPr>
        <xdr:cNvPr id="261" name="テキスト ボックス 260"/>
        <xdr:cNvSpPr txBox="1"/>
      </xdr:nvSpPr>
      <xdr:spPr>
        <a:xfrm>
          <a:off x="1752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123487</xdr:rowOff>
    </xdr:from>
    <xdr:to>
      <xdr:col>6</xdr:col>
      <xdr:colOff>38100</xdr:colOff>
      <xdr:row>98</xdr:row>
      <xdr:rowOff>53637</xdr:rowOff>
    </xdr:to>
    <xdr:sp macro="" textlink="">
      <xdr:nvSpPr>
        <xdr:cNvPr id="262" name="楕円 261"/>
        <xdr:cNvSpPr/>
      </xdr:nvSpPr>
      <xdr:spPr>
        <a:xfrm>
          <a:off x="1079500" y="16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44764</xdr:rowOff>
    </xdr:from>
    <xdr:ext cx="534377" cy="259045"/>
    <xdr:sp macro="" textlink="">
      <xdr:nvSpPr>
        <xdr:cNvPr id="263" name="テキスト ボックス 262"/>
        <xdr:cNvSpPr txBox="1"/>
      </xdr:nvSpPr>
      <xdr:spPr>
        <a:xfrm>
          <a:off x="863111" y="1684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136398</xdr:rowOff>
    </xdr:from>
    <xdr:to>
      <xdr:col>55</xdr:col>
      <xdr:colOff>0</xdr:colOff>
      <xdr:row>37</xdr:row>
      <xdr:rowOff>139192</xdr:rowOff>
    </xdr:to>
    <xdr:cxnSp macro="">
      <xdr:nvCxnSpPr>
        <xdr:cNvPr id="292" name="直線コネクタ 291"/>
        <xdr:cNvCxnSpPr/>
      </xdr:nvCxnSpPr>
      <xdr:spPr>
        <a:xfrm>
          <a:off x="9639300" y="6480048"/>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130700</xdr:rowOff>
    </xdr:from>
    <xdr:ext cx="469744" cy="259045"/>
    <xdr:sp macro="" textlink="">
      <xdr:nvSpPr>
        <xdr:cNvPr id="293" name="労働費平均値テキスト"/>
        <xdr:cNvSpPr txBox="1"/>
      </xdr:nvSpPr>
      <xdr:spPr>
        <a:xfrm>
          <a:off x="10528300" y="64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136398</xdr:rowOff>
    </xdr:from>
    <xdr:to>
      <xdr:col>50</xdr:col>
      <xdr:colOff>114300</xdr:colOff>
      <xdr:row>37</xdr:row>
      <xdr:rowOff>141859</xdr:rowOff>
    </xdr:to>
    <xdr:cxnSp macro="">
      <xdr:nvCxnSpPr>
        <xdr:cNvPr id="295" name="直線コネクタ 294"/>
        <xdr:cNvCxnSpPr/>
      </xdr:nvCxnSpPr>
      <xdr:spPr>
        <a:xfrm flipV="1">
          <a:off x="8750300" y="6480048"/>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67200</xdr:rowOff>
    </xdr:from>
    <xdr:ext cx="469744" cy="259045"/>
    <xdr:sp macro="" textlink="">
      <xdr:nvSpPr>
        <xdr:cNvPr id="297" name="テキスト ボックス 296"/>
        <xdr:cNvSpPr txBox="1"/>
      </xdr:nvSpPr>
      <xdr:spPr>
        <a:xfrm>
          <a:off x="9404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115189</xdr:rowOff>
    </xdr:from>
    <xdr:to>
      <xdr:col>45</xdr:col>
      <xdr:colOff>177800</xdr:colOff>
      <xdr:row>37</xdr:row>
      <xdr:rowOff>141859</xdr:rowOff>
    </xdr:to>
    <xdr:cxnSp macro="">
      <xdr:nvCxnSpPr>
        <xdr:cNvPr id="298" name="直線コネクタ 297"/>
        <xdr:cNvCxnSpPr/>
      </xdr:nvCxnSpPr>
      <xdr:spPr>
        <a:xfrm>
          <a:off x="7861300" y="645883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74820</xdr:rowOff>
    </xdr:from>
    <xdr:ext cx="469744" cy="259045"/>
    <xdr:sp macro="" textlink="">
      <xdr:nvSpPr>
        <xdr:cNvPr id="300" name="テキスト ボックス 299"/>
        <xdr:cNvSpPr txBox="1"/>
      </xdr:nvSpPr>
      <xdr:spPr>
        <a:xfrm>
          <a:off x="8515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58674</xdr:rowOff>
    </xdr:from>
    <xdr:to>
      <xdr:col>41</xdr:col>
      <xdr:colOff>50800</xdr:colOff>
      <xdr:row>37</xdr:row>
      <xdr:rowOff>115189</xdr:rowOff>
    </xdr:to>
    <xdr:cxnSp macro="">
      <xdr:nvCxnSpPr>
        <xdr:cNvPr id="301" name="直線コネクタ 300"/>
        <xdr:cNvCxnSpPr/>
      </xdr:nvCxnSpPr>
      <xdr:spPr>
        <a:xfrm>
          <a:off x="6972300" y="6402324"/>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88392</xdr:rowOff>
    </xdr:from>
    <xdr:to>
      <xdr:col>55</xdr:col>
      <xdr:colOff>50800</xdr:colOff>
      <xdr:row>38</xdr:row>
      <xdr:rowOff>18542</xdr:rowOff>
    </xdr:to>
    <xdr:sp macro="" textlink="">
      <xdr:nvSpPr>
        <xdr:cNvPr id="311" name="楕円 310"/>
        <xdr:cNvSpPr/>
      </xdr:nvSpPr>
      <xdr:spPr>
        <a:xfrm>
          <a:off x="104267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111269</xdr:rowOff>
    </xdr:from>
    <xdr:ext cx="469744" cy="259045"/>
    <xdr:sp macro="" textlink="">
      <xdr:nvSpPr>
        <xdr:cNvPr id="312" name="労働費該当値テキスト"/>
        <xdr:cNvSpPr txBox="1"/>
      </xdr:nvSpPr>
      <xdr:spPr>
        <a:xfrm>
          <a:off x="10528300" y="62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85598</xdr:rowOff>
    </xdr:from>
    <xdr:to>
      <xdr:col>50</xdr:col>
      <xdr:colOff>165100</xdr:colOff>
      <xdr:row>38</xdr:row>
      <xdr:rowOff>15748</xdr:rowOff>
    </xdr:to>
    <xdr:sp macro="" textlink="">
      <xdr:nvSpPr>
        <xdr:cNvPr id="313" name="楕円 312"/>
        <xdr:cNvSpPr/>
      </xdr:nvSpPr>
      <xdr:spPr>
        <a:xfrm>
          <a:off x="9588500" y="6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32275</xdr:rowOff>
    </xdr:from>
    <xdr:ext cx="469744" cy="259045"/>
    <xdr:sp macro="" textlink="">
      <xdr:nvSpPr>
        <xdr:cNvPr id="314" name="テキスト ボックス 313"/>
        <xdr:cNvSpPr txBox="1"/>
      </xdr:nvSpPr>
      <xdr:spPr>
        <a:xfrm>
          <a:off x="9404428"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91059</xdr:rowOff>
    </xdr:from>
    <xdr:to>
      <xdr:col>46</xdr:col>
      <xdr:colOff>38100</xdr:colOff>
      <xdr:row>38</xdr:row>
      <xdr:rowOff>21210</xdr:rowOff>
    </xdr:to>
    <xdr:sp macro="" textlink="">
      <xdr:nvSpPr>
        <xdr:cNvPr id="315" name="楕円 314"/>
        <xdr:cNvSpPr/>
      </xdr:nvSpPr>
      <xdr:spPr>
        <a:xfrm>
          <a:off x="8699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37736</xdr:rowOff>
    </xdr:from>
    <xdr:ext cx="469744" cy="259045"/>
    <xdr:sp macro="" textlink="">
      <xdr:nvSpPr>
        <xdr:cNvPr id="316" name="テキスト ボックス 315"/>
        <xdr:cNvSpPr txBox="1"/>
      </xdr:nvSpPr>
      <xdr:spPr>
        <a:xfrm>
          <a:off x="8515428"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64389</xdr:rowOff>
    </xdr:from>
    <xdr:to>
      <xdr:col>41</xdr:col>
      <xdr:colOff>101600</xdr:colOff>
      <xdr:row>37</xdr:row>
      <xdr:rowOff>165989</xdr:rowOff>
    </xdr:to>
    <xdr:sp macro="" textlink="">
      <xdr:nvSpPr>
        <xdr:cNvPr id="317" name="楕円 316"/>
        <xdr:cNvSpPr/>
      </xdr:nvSpPr>
      <xdr:spPr>
        <a:xfrm>
          <a:off x="7810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11066</xdr:rowOff>
    </xdr:from>
    <xdr:ext cx="469744" cy="259045"/>
    <xdr:sp macro="" textlink="">
      <xdr:nvSpPr>
        <xdr:cNvPr id="318" name="テキスト ボックス 317"/>
        <xdr:cNvSpPr txBox="1"/>
      </xdr:nvSpPr>
      <xdr:spPr>
        <a:xfrm>
          <a:off x="7626428"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7874</xdr:rowOff>
    </xdr:from>
    <xdr:to>
      <xdr:col>36</xdr:col>
      <xdr:colOff>165100</xdr:colOff>
      <xdr:row>37</xdr:row>
      <xdr:rowOff>109474</xdr:rowOff>
    </xdr:to>
    <xdr:sp macro="" textlink="">
      <xdr:nvSpPr>
        <xdr:cNvPr id="319" name="楕円 318"/>
        <xdr:cNvSpPr/>
      </xdr:nvSpPr>
      <xdr:spPr>
        <a:xfrm>
          <a:off x="6921500" y="63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126001</xdr:rowOff>
    </xdr:from>
    <xdr:ext cx="469744" cy="259045"/>
    <xdr:sp macro="" textlink="">
      <xdr:nvSpPr>
        <xdr:cNvPr id="320" name="テキスト ボックス 319"/>
        <xdr:cNvSpPr txBox="1"/>
      </xdr:nvSpPr>
      <xdr:spPr>
        <a:xfrm>
          <a:off x="6737428"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33238</xdr:rowOff>
    </xdr:from>
    <xdr:to>
      <xdr:col>55</xdr:col>
      <xdr:colOff>0</xdr:colOff>
      <xdr:row>56</xdr:row>
      <xdr:rowOff>118832</xdr:rowOff>
    </xdr:to>
    <xdr:cxnSp macro="">
      <xdr:nvCxnSpPr>
        <xdr:cNvPr id="351" name="直線コネクタ 350"/>
        <xdr:cNvCxnSpPr/>
      </xdr:nvCxnSpPr>
      <xdr:spPr>
        <a:xfrm>
          <a:off x="9639300" y="9462988"/>
          <a:ext cx="838200" cy="2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50578</xdr:rowOff>
    </xdr:from>
    <xdr:to>
      <xdr:col>50</xdr:col>
      <xdr:colOff>114300</xdr:colOff>
      <xdr:row>55</xdr:row>
      <xdr:rowOff>33238</xdr:rowOff>
    </xdr:to>
    <xdr:cxnSp macro="">
      <xdr:nvCxnSpPr>
        <xdr:cNvPr id="354" name="直線コネクタ 353"/>
        <xdr:cNvCxnSpPr/>
      </xdr:nvCxnSpPr>
      <xdr:spPr>
        <a:xfrm>
          <a:off x="8750300" y="8965978"/>
          <a:ext cx="889000" cy="49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50578</xdr:rowOff>
    </xdr:from>
    <xdr:to>
      <xdr:col>45</xdr:col>
      <xdr:colOff>177800</xdr:colOff>
      <xdr:row>56</xdr:row>
      <xdr:rowOff>7210</xdr:rowOff>
    </xdr:to>
    <xdr:cxnSp macro="">
      <xdr:nvCxnSpPr>
        <xdr:cNvPr id="357" name="直線コネクタ 356"/>
        <xdr:cNvCxnSpPr/>
      </xdr:nvCxnSpPr>
      <xdr:spPr>
        <a:xfrm flipV="1">
          <a:off x="7861300" y="8965978"/>
          <a:ext cx="889000" cy="6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7210</xdr:rowOff>
    </xdr:from>
    <xdr:to>
      <xdr:col>41</xdr:col>
      <xdr:colOff>50800</xdr:colOff>
      <xdr:row>56</xdr:row>
      <xdr:rowOff>31931</xdr:rowOff>
    </xdr:to>
    <xdr:cxnSp macro="">
      <xdr:nvCxnSpPr>
        <xdr:cNvPr id="360" name="直線コネクタ 359"/>
        <xdr:cNvCxnSpPr/>
      </xdr:nvCxnSpPr>
      <xdr:spPr>
        <a:xfrm flipV="1">
          <a:off x="6972300" y="960841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68032</xdr:rowOff>
    </xdr:from>
    <xdr:to>
      <xdr:col>55</xdr:col>
      <xdr:colOff>50800</xdr:colOff>
      <xdr:row>56</xdr:row>
      <xdr:rowOff>169632</xdr:rowOff>
    </xdr:to>
    <xdr:sp macro="" textlink="">
      <xdr:nvSpPr>
        <xdr:cNvPr id="370" name="楕円 369"/>
        <xdr:cNvSpPr/>
      </xdr:nvSpPr>
      <xdr:spPr>
        <a:xfrm>
          <a:off x="104267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46459</xdr:rowOff>
    </xdr:from>
    <xdr:ext cx="534377" cy="259045"/>
    <xdr:sp macro="" textlink="">
      <xdr:nvSpPr>
        <xdr:cNvPr id="371" name="農林水産業費該当値テキスト"/>
        <xdr:cNvSpPr txBox="1"/>
      </xdr:nvSpPr>
      <xdr:spPr>
        <a:xfrm>
          <a:off x="10528300" y="9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153888</xdr:rowOff>
    </xdr:from>
    <xdr:to>
      <xdr:col>50</xdr:col>
      <xdr:colOff>165100</xdr:colOff>
      <xdr:row>55</xdr:row>
      <xdr:rowOff>84038</xdr:rowOff>
    </xdr:to>
    <xdr:sp macro="" textlink="">
      <xdr:nvSpPr>
        <xdr:cNvPr id="372" name="楕円 371"/>
        <xdr:cNvSpPr/>
      </xdr:nvSpPr>
      <xdr:spPr>
        <a:xfrm>
          <a:off x="9588500" y="94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100565</xdr:rowOff>
    </xdr:from>
    <xdr:ext cx="534377" cy="259045"/>
    <xdr:sp macro="" textlink="">
      <xdr:nvSpPr>
        <xdr:cNvPr id="373" name="テキスト ボックス 372"/>
        <xdr:cNvSpPr txBox="1"/>
      </xdr:nvSpPr>
      <xdr:spPr>
        <a:xfrm>
          <a:off x="9372111" y="91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171228</xdr:rowOff>
    </xdr:from>
    <xdr:to>
      <xdr:col>46</xdr:col>
      <xdr:colOff>38100</xdr:colOff>
      <xdr:row>52</xdr:row>
      <xdr:rowOff>101378</xdr:rowOff>
    </xdr:to>
    <xdr:sp macro="" textlink="">
      <xdr:nvSpPr>
        <xdr:cNvPr id="374" name="楕円 373"/>
        <xdr:cNvSpPr/>
      </xdr:nvSpPr>
      <xdr:spPr>
        <a:xfrm>
          <a:off x="8699500" y="8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117905</xdr:rowOff>
    </xdr:from>
    <xdr:ext cx="534377" cy="259045"/>
    <xdr:sp macro="" textlink="">
      <xdr:nvSpPr>
        <xdr:cNvPr id="375" name="テキスト ボックス 374"/>
        <xdr:cNvSpPr txBox="1"/>
      </xdr:nvSpPr>
      <xdr:spPr>
        <a:xfrm>
          <a:off x="8483111" y="86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127860</xdr:rowOff>
    </xdr:from>
    <xdr:to>
      <xdr:col>41</xdr:col>
      <xdr:colOff>101600</xdr:colOff>
      <xdr:row>56</xdr:row>
      <xdr:rowOff>58010</xdr:rowOff>
    </xdr:to>
    <xdr:sp macro="" textlink="">
      <xdr:nvSpPr>
        <xdr:cNvPr id="376" name="楕円 375"/>
        <xdr:cNvSpPr/>
      </xdr:nvSpPr>
      <xdr:spPr>
        <a:xfrm>
          <a:off x="7810500" y="9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74537</xdr:rowOff>
    </xdr:from>
    <xdr:ext cx="534377" cy="259045"/>
    <xdr:sp macro="" textlink="">
      <xdr:nvSpPr>
        <xdr:cNvPr id="377" name="テキスト ボックス 376"/>
        <xdr:cNvSpPr txBox="1"/>
      </xdr:nvSpPr>
      <xdr:spPr>
        <a:xfrm>
          <a:off x="7594111" y="93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152581</xdr:rowOff>
    </xdr:from>
    <xdr:to>
      <xdr:col>36</xdr:col>
      <xdr:colOff>165100</xdr:colOff>
      <xdr:row>56</xdr:row>
      <xdr:rowOff>82731</xdr:rowOff>
    </xdr:to>
    <xdr:sp macro="" textlink="">
      <xdr:nvSpPr>
        <xdr:cNvPr id="378" name="楕円 377"/>
        <xdr:cNvSpPr/>
      </xdr:nvSpPr>
      <xdr:spPr>
        <a:xfrm>
          <a:off x="6921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99258</xdr:rowOff>
    </xdr:from>
    <xdr:ext cx="534377" cy="259045"/>
    <xdr:sp macro="" textlink="">
      <xdr:nvSpPr>
        <xdr:cNvPr id="379" name="テキスト ボックス 378"/>
        <xdr:cNvSpPr txBox="1"/>
      </xdr:nvSpPr>
      <xdr:spPr>
        <a:xfrm>
          <a:off x="6705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162468</xdr:rowOff>
    </xdr:from>
    <xdr:to>
      <xdr:col>55</xdr:col>
      <xdr:colOff>0</xdr:colOff>
      <xdr:row>76</xdr:row>
      <xdr:rowOff>30018</xdr:rowOff>
    </xdr:to>
    <xdr:cxnSp macro="">
      <xdr:nvCxnSpPr>
        <xdr:cNvPr id="406" name="直線コネクタ 405"/>
        <xdr:cNvCxnSpPr/>
      </xdr:nvCxnSpPr>
      <xdr:spPr>
        <a:xfrm flipV="1">
          <a:off x="9639300" y="12678318"/>
          <a:ext cx="838200" cy="3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154330</xdr:rowOff>
    </xdr:from>
    <xdr:to>
      <xdr:col>50</xdr:col>
      <xdr:colOff>114300</xdr:colOff>
      <xdr:row>76</xdr:row>
      <xdr:rowOff>30018</xdr:rowOff>
    </xdr:to>
    <xdr:cxnSp macro="">
      <xdr:nvCxnSpPr>
        <xdr:cNvPr id="409" name="直線コネクタ 408"/>
        <xdr:cNvCxnSpPr/>
      </xdr:nvCxnSpPr>
      <xdr:spPr>
        <a:xfrm>
          <a:off x="8750300" y="13013080"/>
          <a:ext cx="889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140477</xdr:rowOff>
    </xdr:from>
    <xdr:to>
      <xdr:col>45</xdr:col>
      <xdr:colOff>177800</xdr:colOff>
      <xdr:row>75</xdr:row>
      <xdr:rowOff>154330</xdr:rowOff>
    </xdr:to>
    <xdr:cxnSp macro="">
      <xdr:nvCxnSpPr>
        <xdr:cNvPr id="412" name="直線コネクタ 411"/>
        <xdr:cNvCxnSpPr/>
      </xdr:nvCxnSpPr>
      <xdr:spPr>
        <a:xfrm>
          <a:off x="7861300" y="12999227"/>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122829</xdr:rowOff>
    </xdr:from>
    <xdr:to>
      <xdr:col>41</xdr:col>
      <xdr:colOff>50800</xdr:colOff>
      <xdr:row>75</xdr:row>
      <xdr:rowOff>140477</xdr:rowOff>
    </xdr:to>
    <xdr:cxnSp macro="">
      <xdr:nvCxnSpPr>
        <xdr:cNvPr id="415" name="直線コネクタ 414"/>
        <xdr:cNvCxnSpPr/>
      </xdr:nvCxnSpPr>
      <xdr:spPr>
        <a:xfrm>
          <a:off x="6972300" y="1298157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111668</xdr:rowOff>
    </xdr:from>
    <xdr:to>
      <xdr:col>55</xdr:col>
      <xdr:colOff>50800</xdr:colOff>
      <xdr:row>74</xdr:row>
      <xdr:rowOff>41818</xdr:rowOff>
    </xdr:to>
    <xdr:sp macro="" textlink="">
      <xdr:nvSpPr>
        <xdr:cNvPr id="425" name="楕円 424"/>
        <xdr:cNvSpPr/>
      </xdr:nvSpPr>
      <xdr:spPr>
        <a:xfrm>
          <a:off x="10426700" y="126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134545</xdr:rowOff>
    </xdr:from>
    <xdr:ext cx="534377" cy="259045"/>
    <xdr:sp macro="" textlink="">
      <xdr:nvSpPr>
        <xdr:cNvPr id="426" name="商工費該当値テキスト"/>
        <xdr:cNvSpPr txBox="1"/>
      </xdr:nvSpPr>
      <xdr:spPr>
        <a:xfrm>
          <a:off x="10528300" y="124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150668</xdr:rowOff>
    </xdr:from>
    <xdr:to>
      <xdr:col>50</xdr:col>
      <xdr:colOff>165100</xdr:colOff>
      <xdr:row>76</xdr:row>
      <xdr:rowOff>80818</xdr:rowOff>
    </xdr:to>
    <xdr:sp macro="" textlink="">
      <xdr:nvSpPr>
        <xdr:cNvPr id="427" name="楕円 426"/>
        <xdr:cNvSpPr/>
      </xdr:nvSpPr>
      <xdr:spPr>
        <a:xfrm>
          <a:off x="9588500" y="130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71945</xdr:rowOff>
    </xdr:from>
    <xdr:ext cx="469744" cy="259045"/>
    <xdr:sp macro="" textlink="">
      <xdr:nvSpPr>
        <xdr:cNvPr id="428" name="テキスト ボックス 427"/>
        <xdr:cNvSpPr txBox="1"/>
      </xdr:nvSpPr>
      <xdr:spPr>
        <a:xfrm>
          <a:off x="9404428" y="131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103530</xdr:rowOff>
    </xdr:from>
    <xdr:to>
      <xdr:col>46</xdr:col>
      <xdr:colOff>38100</xdr:colOff>
      <xdr:row>76</xdr:row>
      <xdr:rowOff>33680</xdr:rowOff>
    </xdr:to>
    <xdr:sp macro="" textlink="">
      <xdr:nvSpPr>
        <xdr:cNvPr id="429" name="楕円 428"/>
        <xdr:cNvSpPr/>
      </xdr:nvSpPr>
      <xdr:spPr>
        <a:xfrm>
          <a:off x="8699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24807</xdr:rowOff>
    </xdr:from>
    <xdr:ext cx="534377" cy="259045"/>
    <xdr:sp macro="" textlink="">
      <xdr:nvSpPr>
        <xdr:cNvPr id="430" name="テキスト ボックス 429"/>
        <xdr:cNvSpPr txBox="1"/>
      </xdr:nvSpPr>
      <xdr:spPr>
        <a:xfrm>
          <a:off x="8483111" y="130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89677</xdr:rowOff>
    </xdr:from>
    <xdr:to>
      <xdr:col>41</xdr:col>
      <xdr:colOff>101600</xdr:colOff>
      <xdr:row>76</xdr:row>
      <xdr:rowOff>19828</xdr:rowOff>
    </xdr:to>
    <xdr:sp macro="" textlink="">
      <xdr:nvSpPr>
        <xdr:cNvPr id="431" name="楕円 430"/>
        <xdr:cNvSpPr/>
      </xdr:nvSpPr>
      <xdr:spPr>
        <a:xfrm>
          <a:off x="7810500" y="1294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10954</xdr:rowOff>
    </xdr:from>
    <xdr:ext cx="534377" cy="259045"/>
    <xdr:sp macro="" textlink="">
      <xdr:nvSpPr>
        <xdr:cNvPr id="432" name="テキスト ボックス 431"/>
        <xdr:cNvSpPr txBox="1"/>
      </xdr:nvSpPr>
      <xdr:spPr>
        <a:xfrm>
          <a:off x="7594111" y="130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72029</xdr:rowOff>
    </xdr:from>
    <xdr:to>
      <xdr:col>36</xdr:col>
      <xdr:colOff>165100</xdr:colOff>
      <xdr:row>76</xdr:row>
      <xdr:rowOff>2180</xdr:rowOff>
    </xdr:to>
    <xdr:sp macro="" textlink="">
      <xdr:nvSpPr>
        <xdr:cNvPr id="433" name="楕円 432"/>
        <xdr:cNvSpPr/>
      </xdr:nvSpPr>
      <xdr:spPr>
        <a:xfrm>
          <a:off x="6921500" y="129307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18706</xdr:rowOff>
    </xdr:from>
    <xdr:ext cx="534377" cy="259045"/>
    <xdr:sp macro="" textlink="">
      <xdr:nvSpPr>
        <xdr:cNvPr id="434" name="テキスト ボックス 433"/>
        <xdr:cNvSpPr txBox="1"/>
      </xdr:nvSpPr>
      <xdr:spPr>
        <a:xfrm>
          <a:off x="6705111" y="127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73921</xdr:rowOff>
    </xdr:from>
    <xdr:to>
      <xdr:col>55</xdr:col>
      <xdr:colOff>0</xdr:colOff>
      <xdr:row>94</xdr:row>
      <xdr:rowOff>117317</xdr:rowOff>
    </xdr:to>
    <xdr:cxnSp macro="">
      <xdr:nvCxnSpPr>
        <xdr:cNvPr id="464" name="直線コネクタ 463"/>
        <xdr:cNvCxnSpPr/>
      </xdr:nvCxnSpPr>
      <xdr:spPr>
        <a:xfrm flipV="1">
          <a:off x="9639300" y="16190221"/>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78073</xdr:rowOff>
    </xdr:from>
    <xdr:to>
      <xdr:col>50</xdr:col>
      <xdr:colOff>114300</xdr:colOff>
      <xdr:row>94</xdr:row>
      <xdr:rowOff>117317</xdr:rowOff>
    </xdr:to>
    <xdr:cxnSp macro="">
      <xdr:nvCxnSpPr>
        <xdr:cNvPr id="467" name="直線コネクタ 466"/>
        <xdr:cNvCxnSpPr/>
      </xdr:nvCxnSpPr>
      <xdr:spPr>
        <a:xfrm>
          <a:off x="8750300" y="16022923"/>
          <a:ext cx="889000" cy="2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78073</xdr:rowOff>
    </xdr:from>
    <xdr:to>
      <xdr:col>45</xdr:col>
      <xdr:colOff>177800</xdr:colOff>
      <xdr:row>96</xdr:row>
      <xdr:rowOff>46926</xdr:rowOff>
    </xdr:to>
    <xdr:cxnSp macro="">
      <xdr:nvCxnSpPr>
        <xdr:cNvPr id="470" name="直線コネクタ 469"/>
        <xdr:cNvCxnSpPr/>
      </xdr:nvCxnSpPr>
      <xdr:spPr>
        <a:xfrm flipV="1">
          <a:off x="7861300" y="16022923"/>
          <a:ext cx="889000" cy="4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119011</xdr:rowOff>
    </xdr:from>
    <xdr:to>
      <xdr:col>41</xdr:col>
      <xdr:colOff>50800</xdr:colOff>
      <xdr:row>96</xdr:row>
      <xdr:rowOff>46926</xdr:rowOff>
    </xdr:to>
    <xdr:cxnSp macro="">
      <xdr:nvCxnSpPr>
        <xdr:cNvPr id="473" name="直線コネクタ 472"/>
        <xdr:cNvCxnSpPr/>
      </xdr:nvCxnSpPr>
      <xdr:spPr>
        <a:xfrm>
          <a:off x="6972300" y="16406761"/>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23121</xdr:rowOff>
    </xdr:from>
    <xdr:to>
      <xdr:col>55</xdr:col>
      <xdr:colOff>50800</xdr:colOff>
      <xdr:row>94</xdr:row>
      <xdr:rowOff>124721</xdr:rowOff>
    </xdr:to>
    <xdr:sp macro="" textlink="">
      <xdr:nvSpPr>
        <xdr:cNvPr id="483" name="楕円 482"/>
        <xdr:cNvSpPr/>
      </xdr:nvSpPr>
      <xdr:spPr>
        <a:xfrm>
          <a:off x="10426700" y="161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45998</xdr:rowOff>
    </xdr:from>
    <xdr:ext cx="534377" cy="259045"/>
    <xdr:sp macro="" textlink="">
      <xdr:nvSpPr>
        <xdr:cNvPr id="484" name="土木費該当値テキスト"/>
        <xdr:cNvSpPr txBox="1"/>
      </xdr:nvSpPr>
      <xdr:spPr>
        <a:xfrm>
          <a:off x="10528300" y="159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66517</xdr:rowOff>
    </xdr:from>
    <xdr:to>
      <xdr:col>50</xdr:col>
      <xdr:colOff>165100</xdr:colOff>
      <xdr:row>94</xdr:row>
      <xdr:rowOff>168117</xdr:rowOff>
    </xdr:to>
    <xdr:sp macro="" textlink="">
      <xdr:nvSpPr>
        <xdr:cNvPr id="485" name="楕円 484"/>
        <xdr:cNvSpPr/>
      </xdr:nvSpPr>
      <xdr:spPr>
        <a:xfrm>
          <a:off x="9588500" y="161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13194</xdr:rowOff>
    </xdr:from>
    <xdr:ext cx="534377" cy="259045"/>
    <xdr:sp macro="" textlink="">
      <xdr:nvSpPr>
        <xdr:cNvPr id="486" name="テキスト ボックス 485"/>
        <xdr:cNvSpPr txBox="1"/>
      </xdr:nvSpPr>
      <xdr:spPr>
        <a:xfrm>
          <a:off x="9372111" y="159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27273</xdr:rowOff>
    </xdr:from>
    <xdr:to>
      <xdr:col>46</xdr:col>
      <xdr:colOff>38100</xdr:colOff>
      <xdr:row>93</xdr:row>
      <xdr:rowOff>128873</xdr:rowOff>
    </xdr:to>
    <xdr:sp macro="" textlink="">
      <xdr:nvSpPr>
        <xdr:cNvPr id="487" name="楕円 486"/>
        <xdr:cNvSpPr/>
      </xdr:nvSpPr>
      <xdr:spPr>
        <a:xfrm>
          <a:off x="8699500" y="15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145400</xdr:rowOff>
    </xdr:from>
    <xdr:ext cx="534377" cy="259045"/>
    <xdr:sp macro="" textlink="">
      <xdr:nvSpPr>
        <xdr:cNvPr id="488" name="テキスト ボックス 487"/>
        <xdr:cNvSpPr txBox="1"/>
      </xdr:nvSpPr>
      <xdr:spPr>
        <a:xfrm>
          <a:off x="8483111" y="157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167576</xdr:rowOff>
    </xdr:from>
    <xdr:to>
      <xdr:col>41</xdr:col>
      <xdr:colOff>101600</xdr:colOff>
      <xdr:row>96</xdr:row>
      <xdr:rowOff>97726</xdr:rowOff>
    </xdr:to>
    <xdr:sp macro="" textlink="">
      <xdr:nvSpPr>
        <xdr:cNvPr id="489" name="楕円 488"/>
        <xdr:cNvSpPr/>
      </xdr:nvSpPr>
      <xdr:spPr>
        <a:xfrm>
          <a:off x="7810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114253</xdr:rowOff>
    </xdr:from>
    <xdr:ext cx="534377" cy="259045"/>
    <xdr:sp macro="" textlink="">
      <xdr:nvSpPr>
        <xdr:cNvPr id="490" name="テキスト ボックス 489"/>
        <xdr:cNvSpPr txBox="1"/>
      </xdr:nvSpPr>
      <xdr:spPr>
        <a:xfrm>
          <a:off x="7594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68211</xdr:rowOff>
    </xdr:from>
    <xdr:to>
      <xdr:col>36</xdr:col>
      <xdr:colOff>165100</xdr:colOff>
      <xdr:row>95</xdr:row>
      <xdr:rowOff>169811</xdr:rowOff>
    </xdr:to>
    <xdr:sp macro="" textlink="">
      <xdr:nvSpPr>
        <xdr:cNvPr id="491" name="楕円 490"/>
        <xdr:cNvSpPr/>
      </xdr:nvSpPr>
      <xdr:spPr>
        <a:xfrm>
          <a:off x="6921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14888</xdr:rowOff>
    </xdr:from>
    <xdr:ext cx="534377" cy="259045"/>
    <xdr:sp macro="" textlink="">
      <xdr:nvSpPr>
        <xdr:cNvPr id="492" name="テキスト ボックス 491"/>
        <xdr:cNvSpPr txBox="1"/>
      </xdr:nvSpPr>
      <xdr:spPr>
        <a:xfrm>
          <a:off x="6705111" y="16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10313</xdr:rowOff>
    </xdr:from>
    <xdr:to>
      <xdr:col>85</xdr:col>
      <xdr:colOff>127000</xdr:colOff>
      <xdr:row>35</xdr:row>
      <xdr:rowOff>34498</xdr:rowOff>
    </xdr:to>
    <xdr:cxnSp macro="">
      <xdr:nvCxnSpPr>
        <xdr:cNvPr id="519" name="直線コネクタ 518"/>
        <xdr:cNvCxnSpPr/>
      </xdr:nvCxnSpPr>
      <xdr:spPr>
        <a:xfrm flipV="1">
          <a:off x="15481300" y="6011063"/>
          <a:ext cx="8382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34498</xdr:rowOff>
    </xdr:from>
    <xdr:to>
      <xdr:col>81</xdr:col>
      <xdr:colOff>50800</xdr:colOff>
      <xdr:row>35</xdr:row>
      <xdr:rowOff>52146</xdr:rowOff>
    </xdr:to>
    <xdr:cxnSp macro="">
      <xdr:nvCxnSpPr>
        <xdr:cNvPr id="522" name="直線コネクタ 521"/>
        <xdr:cNvCxnSpPr/>
      </xdr:nvCxnSpPr>
      <xdr:spPr>
        <a:xfrm flipV="1">
          <a:off x="14592300" y="6035248"/>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168732</xdr:rowOff>
    </xdr:from>
    <xdr:to>
      <xdr:col>76</xdr:col>
      <xdr:colOff>114300</xdr:colOff>
      <xdr:row>35</xdr:row>
      <xdr:rowOff>52146</xdr:rowOff>
    </xdr:to>
    <xdr:cxnSp macro="">
      <xdr:nvCxnSpPr>
        <xdr:cNvPr id="525" name="直線コネクタ 524"/>
        <xdr:cNvCxnSpPr/>
      </xdr:nvCxnSpPr>
      <xdr:spPr>
        <a:xfrm>
          <a:off x="13703300" y="5826582"/>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113685</xdr:rowOff>
    </xdr:from>
    <xdr:to>
      <xdr:col>71</xdr:col>
      <xdr:colOff>177800</xdr:colOff>
      <xdr:row>33</xdr:row>
      <xdr:rowOff>168732</xdr:rowOff>
    </xdr:to>
    <xdr:cxnSp macro="">
      <xdr:nvCxnSpPr>
        <xdr:cNvPr id="528" name="直線コネクタ 527"/>
        <xdr:cNvCxnSpPr/>
      </xdr:nvCxnSpPr>
      <xdr:spPr>
        <a:xfrm>
          <a:off x="12814300" y="5771535"/>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130963</xdr:rowOff>
    </xdr:from>
    <xdr:to>
      <xdr:col>85</xdr:col>
      <xdr:colOff>177800</xdr:colOff>
      <xdr:row>35</xdr:row>
      <xdr:rowOff>61113</xdr:rowOff>
    </xdr:to>
    <xdr:sp macro="" textlink="">
      <xdr:nvSpPr>
        <xdr:cNvPr id="538" name="楕円 537"/>
        <xdr:cNvSpPr/>
      </xdr:nvSpPr>
      <xdr:spPr>
        <a:xfrm>
          <a:off x="16268700" y="5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109390</xdr:rowOff>
    </xdr:from>
    <xdr:ext cx="534377" cy="259045"/>
    <xdr:sp macro="" textlink="">
      <xdr:nvSpPr>
        <xdr:cNvPr id="539" name="消防費該当値テキスト"/>
        <xdr:cNvSpPr txBox="1"/>
      </xdr:nvSpPr>
      <xdr:spPr>
        <a:xfrm>
          <a:off x="16370300" y="59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155148</xdr:rowOff>
    </xdr:from>
    <xdr:to>
      <xdr:col>81</xdr:col>
      <xdr:colOff>101600</xdr:colOff>
      <xdr:row>35</xdr:row>
      <xdr:rowOff>85298</xdr:rowOff>
    </xdr:to>
    <xdr:sp macro="" textlink="">
      <xdr:nvSpPr>
        <xdr:cNvPr id="540" name="楕円 539"/>
        <xdr:cNvSpPr/>
      </xdr:nvSpPr>
      <xdr:spPr>
        <a:xfrm>
          <a:off x="15430500" y="59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76425</xdr:rowOff>
    </xdr:from>
    <xdr:ext cx="534377" cy="259045"/>
    <xdr:sp macro="" textlink="">
      <xdr:nvSpPr>
        <xdr:cNvPr id="541" name="テキスト ボックス 540"/>
        <xdr:cNvSpPr txBox="1"/>
      </xdr:nvSpPr>
      <xdr:spPr>
        <a:xfrm>
          <a:off x="15214111" y="60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1346</xdr:rowOff>
    </xdr:from>
    <xdr:to>
      <xdr:col>76</xdr:col>
      <xdr:colOff>165100</xdr:colOff>
      <xdr:row>35</xdr:row>
      <xdr:rowOff>102946</xdr:rowOff>
    </xdr:to>
    <xdr:sp macro="" textlink="">
      <xdr:nvSpPr>
        <xdr:cNvPr id="542" name="楕円 541"/>
        <xdr:cNvSpPr/>
      </xdr:nvSpPr>
      <xdr:spPr>
        <a:xfrm>
          <a:off x="14541500" y="60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94073</xdr:rowOff>
    </xdr:from>
    <xdr:ext cx="534377" cy="259045"/>
    <xdr:sp macro="" textlink="">
      <xdr:nvSpPr>
        <xdr:cNvPr id="543" name="テキスト ボックス 542"/>
        <xdr:cNvSpPr txBox="1"/>
      </xdr:nvSpPr>
      <xdr:spPr>
        <a:xfrm>
          <a:off x="14325111" y="60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117932</xdr:rowOff>
    </xdr:from>
    <xdr:to>
      <xdr:col>72</xdr:col>
      <xdr:colOff>38100</xdr:colOff>
      <xdr:row>34</xdr:row>
      <xdr:rowOff>48082</xdr:rowOff>
    </xdr:to>
    <xdr:sp macro="" textlink="">
      <xdr:nvSpPr>
        <xdr:cNvPr id="544" name="楕円 543"/>
        <xdr:cNvSpPr/>
      </xdr:nvSpPr>
      <xdr:spPr>
        <a:xfrm>
          <a:off x="13652500" y="57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64609</xdr:rowOff>
    </xdr:from>
    <xdr:ext cx="534377" cy="259045"/>
    <xdr:sp macro="" textlink="">
      <xdr:nvSpPr>
        <xdr:cNvPr id="545" name="テキスト ボックス 544"/>
        <xdr:cNvSpPr txBox="1"/>
      </xdr:nvSpPr>
      <xdr:spPr>
        <a:xfrm>
          <a:off x="13436111" y="55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62885</xdr:rowOff>
    </xdr:from>
    <xdr:to>
      <xdr:col>67</xdr:col>
      <xdr:colOff>101600</xdr:colOff>
      <xdr:row>33</xdr:row>
      <xdr:rowOff>164485</xdr:rowOff>
    </xdr:to>
    <xdr:sp macro="" textlink="">
      <xdr:nvSpPr>
        <xdr:cNvPr id="546" name="楕円 545"/>
        <xdr:cNvSpPr/>
      </xdr:nvSpPr>
      <xdr:spPr>
        <a:xfrm>
          <a:off x="12763500" y="57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9562</xdr:rowOff>
    </xdr:from>
    <xdr:ext cx="534377" cy="259045"/>
    <xdr:sp macro="" textlink="">
      <xdr:nvSpPr>
        <xdr:cNvPr id="547" name="テキスト ボックス 546"/>
        <xdr:cNvSpPr txBox="1"/>
      </xdr:nvSpPr>
      <xdr:spPr>
        <a:xfrm>
          <a:off x="12547111" y="54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170485</xdr:rowOff>
    </xdr:from>
    <xdr:to>
      <xdr:col>85</xdr:col>
      <xdr:colOff>127000</xdr:colOff>
      <xdr:row>55</xdr:row>
      <xdr:rowOff>117793</xdr:rowOff>
    </xdr:to>
    <xdr:cxnSp macro="">
      <xdr:nvCxnSpPr>
        <xdr:cNvPr id="577" name="直線コネクタ 576"/>
        <xdr:cNvCxnSpPr/>
      </xdr:nvCxnSpPr>
      <xdr:spPr>
        <a:xfrm>
          <a:off x="15481300" y="9428785"/>
          <a:ext cx="8382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170485</xdr:rowOff>
    </xdr:from>
    <xdr:to>
      <xdr:col>81</xdr:col>
      <xdr:colOff>50800</xdr:colOff>
      <xdr:row>56</xdr:row>
      <xdr:rowOff>131166</xdr:rowOff>
    </xdr:to>
    <xdr:cxnSp macro="">
      <xdr:nvCxnSpPr>
        <xdr:cNvPr id="580" name="直線コネクタ 579"/>
        <xdr:cNvCxnSpPr/>
      </xdr:nvCxnSpPr>
      <xdr:spPr>
        <a:xfrm flipV="1">
          <a:off x="14592300" y="9428785"/>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146520</xdr:rowOff>
    </xdr:from>
    <xdr:to>
      <xdr:col>76</xdr:col>
      <xdr:colOff>114300</xdr:colOff>
      <xdr:row>56</xdr:row>
      <xdr:rowOff>131166</xdr:rowOff>
    </xdr:to>
    <xdr:cxnSp macro="">
      <xdr:nvCxnSpPr>
        <xdr:cNvPr id="583" name="直線コネクタ 582"/>
        <xdr:cNvCxnSpPr/>
      </xdr:nvCxnSpPr>
      <xdr:spPr>
        <a:xfrm>
          <a:off x="13703300" y="9576270"/>
          <a:ext cx="8890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146520</xdr:rowOff>
    </xdr:from>
    <xdr:to>
      <xdr:col>71</xdr:col>
      <xdr:colOff>177800</xdr:colOff>
      <xdr:row>56</xdr:row>
      <xdr:rowOff>134900</xdr:rowOff>
    </xdr:to>
    <xdr:cxnSp macro="">
      <xdr:nvCxnSpPr>
        <xdr:cNvPr id="586" name="直線コネクタ 585"/>
        <xdr:cNvCxnSpPr/>
      </xdr:nvCxnSpPr>
      <xdr:spPr>
        <a:xfrm flipV="1">
          <a:off x="12814300" y="9576270"/>
          <a:ext cx="889000" cy="1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66993</xdr:rowOff>
    </xdr:from>
    <xdr:to>
      <xdr:col>85</xdr:col>
      <xdr:colOff>177800</xdr:colOff>
      <xdr:row>55</xdr:row>
      <xdr:rowOff>168593</xdr:rowOff>
    </xdr:to>
    <xdr:sp macro="" textlink="">
      <xdr:nvSpPr>
        <xdr:cNvPr id="596" name="楕円 595"/>
        <xdr:cNvSpPr/>
      </xdr:nvSpPr>
      <xdr:spPr>
        <a:xfrm>
          <a:off x="16268700" y="94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45420</xdr:rowOff>
    </xdr:from>
    <xdr:ext cx="534377" cy="259045"/>
    <xdr:sp macro="" textlink="">
      <xdr:nvSpPr>
        <xdr:cNvPr id="597" name="教育費該当値テキスト"/>
        <xdr:cNvSpPr txBox="1"/>
      </xdr:nvSpPr>
      <xdr:spPr>
        <a:xfrm>
          <a:off x="16370300" y="94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119685</xdr:rowOff>
    </xdr:from>
    <xdr:to>
      <xdr:col>81</xdr:col>
      <xdr:colOff>101600</xdr:colOff>
      <xdr:row>55</xdr:row>
      <xdr:rowOff>49835</xdr:rowOff>
    </xdr:to>
    <xdr:sp macro="" textlink="">
      <xdr:nvSpPr>
        <xdr:cNvPr id="598" name="楕円 597"/>
        <xdr:cNvSpPr/>
      </xdr:nvSpPr>
      <xdr:spPr>
        <a:xfrm>
          <a:off x="15430500" y="93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40962</xdr:rowOff>
    </xdr:from>
    <xdr:ext cx="534377" cy="259045"/>
    <xdr:sp macro="" textlink="">
      <xdr:nvSpPr>
        <xdr:cNvPr id="599" name="テキスト ボックス 598"/>
        <xdr:cNvSpPr txBox="1"/>
      </xdr:nvSpPr>
      <xdr:spPr>
        <a:xfrm>
          <a:off x="15214111" y="94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80366</xdr:rowOff>
    </xdr:from>
    <xdr:to>
      <xdr:col>76</xdr:col>
      <xdr:colOff>165100</xdr:colOff>
      <xdr:row>57</xdr:row>
      <xdr:rowOff>10516</xdr:rowOff>
    </xdr:to>
    <xdr:sp macro="" textlink="">
      <xdr:nvSpPr>
        <xdr:cNvPr id="600" name="楕円 599"/>
        <xdr:cNvSpPr/>
      </xdr:nvSpPr>
      <xdr:spPr>
        <a:xfrm>
          <a:off x="14541500" y="9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1643</xdr:rowOff>
    </xdr:from>
    <xdr:ext cx="534377" cy="259045"/>
    <xdr:sp macro="" textlink="">
      <xdr:nvSpPr>
        <xdr:cNvPr id="601" name="テキスト ボックス 600"/>
        <xdr:cNvSpPr txBox="1"/>
      </xdr:nvSpPr>
      <xdr:spPr>
        <a:xfrm>
          <a:off x="14325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95720</xdr:rowOff>
    </xdr:from>
    <xdr:to>
      <xdr:col>72</xdr:col>
      <xdr:colOff>38100</xdr:colOff>
      <xdr:row>56</xdr:row>
      <xdr:rowOff>25870</xdr:rowOff>
    </xdr:to>
    <xdr:sp macro="" textlink="">
      <xdr:nvSpPr>
        <xdr:cNvPr id="602" name="楕円 601"/>
        <xdr:cNvSpPr/>
      </xdr:nvSpPr>
      <xdr:spPr>
        <a:xfrm>
          <a:off x="13652500" y="95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16997</xdr:rowOff>
    </xdr:from>
    <xdr:ext cx="534377" cy="259045"/>
    <xdr:sp macro="" textlink="">
      <xdr:nvSpPr>
        <xdr:cNvPr id="603" name="テキスト ボックス 602"/>
        <xdr:cNvSpPr txBox="1"/>
      </xdr:nvSpPr>
      <xdr:spPr>
        <a:xfrm>
          <a:off x="13436111" y="96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84100</xdr:rowOff>
    </xdr:from>
    <xdr:to>
      <xdr:col>67</xdr:col>
      <xdr:colOff>101600</xdr:colOff>
      <xdr:row>57</xdr:row>
      <xdr:rowOff>14250</xdr:rowOff>
    </xdr:to>
    <xdr:sp macro="" textlink="">
      <xdr:nvSpPr>
        <xdr:cNvPr id="604" name="楕円 603"/>
        <xdr:cNvSpPr/>
      </xdr:nvSpPr>
      <xdr:spPr>
        <a:xfrm>
          <a:off x="127635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xdr:rowOff>
    </xdr:from>
    <xdr:ext cx="534377" cy="259045"/>
    <xdr:sp macro="" textlink="">
      <xdr:nvSpPr>
        <xdr:cNvPr id="605" name="テキスト ボックス 604"/>
        <xdr:cNvSpPr txBox="1"/>
      </xdr:nvSpPr>
      <xdr:spPr>
        <a:xfrm>
          <a:off x="12547111"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109328</xdr:rowOff>
    </xdr:from>
    <xdr:to>
      <xdr:col>85</xdr:col>
      <xdr:colOff>127000</xdr:colOff>
      <xdr:row>78</xdr:row>
      <xdr:rowOff>117494</xdr:rowOff>
    </xdr:to>
    <xdr:cxnSp macro="">
      <xdr:nvCxnSpPr>
        <xdr:cNvPr id="636" name="直線コネクタ 635"/>
        <xdr:cNvCxnSpPr/>
      </xdr:nvCxnSpPr>
      <xdr:spPr>
        <a:xfrm flipV="1">
          <a:off x="15481300" y="13310978"/>
          <a:ext cx="8382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117494</xdr:rowOff>
    </xdr:from>
    <xdr:to>
      <xdr:col>81</xdr:col>
      <xdr:colOff>50800</xdr:colOff>
      <xdr:row>79</xdr:row>
      <xdr:rowOff>84074</xdr:rowOff>
    </xdr:to>
    <xdr:cxnSp macro="">
      <xdr:nvCxnSpPr>
        <xdr:cNvPr id="639" name="直線コネクタ 638"/>
        <xdr:cNvCxnSpPr/>
      </xdr:nvCxnSpPr>
      <xdr:spPr>
        <a:xfrm flipV="1">
          <a:off x="14592300" y="13490594"/>
          <a:ext cx="889000" cy="1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56860</xdr:rowOff>
    </xdr:from>
    <xdr:to>
      <xdr:col>76</xdr:col>
      <xdr:colOff>114300</xdr:colOff>
      <xdr:row>79</xdr:row>
      <xdr:rowOff>84074</xdr:rowOff>
    </xdr:to>
    <xdr:cxnSp macro="">
      <xdr:nvCxnSpPr>
        <xdr:cNvPr id="642" name="直線コネクタ 641"/>
        <xdr:cNvCxnSpPr/>
      </xdr:nvCxnSpPr>
      <xdr:spPr>
        <a:xfrm>
          <a:off x="13703300" y="1360141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36068</xdr:rowOff>
    </xdr:from>
    <xdr:to>
      <xdr:col>71</xdr:col>
      <xdr:colOff>177800</xdr:colOff>
      <xdr:row>79</xdr:row>
      <xdr:rowOff>56860</xdr:rowOff>
    </xdr:to>
    <xdr:cxnSp macro="">
      <xdr:nvCxnSpPr>
        <xdr:cNvPr id="645" name="直線コネクタ 644"/>
        <xdr:cNvCxnSpPr/>
      </xdr:nvCxnSpPr>
      <xdr:spPr>
        <a:xfrm>
          <a:off x="12814300" y="13409168"/>
          <a:ext cx="889000" cy="1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58528</xdr:rowOff>
    </xdr:from>
    <xdr:to>
      <xdr:col>85</xdr:col>
      <xdr:colOff>177800</xdr:colOff>
      <xdr:row>77</xdr:row>
      <xdr:rowOff>160128</xdr:rowOff>
    </xdr:to>
    <xdr:sp macro="" textlink="">
      <xdr:nvSpPr>
        <xdr:cNvPr id="655" name="楕円 654"/>
        <xdr:cNvSpPr/>
      </xdr:nvSpPr>
      <xdr:spPr>
        <a:xfrm>
          <a:off x="162687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81405</xdr:rowOff>
    </xdr:from>
    <xdr:ext cx="469744" cy="259045"/>
    <xdr:sp macro="" textlink="">
      <xdr:nvSpPr>
        <xdr:cNvPr id="656" name="災害復旧費該当値テキスト"/>
        <xdr:cNvSpPr txBox="1"/>
      </xdr:nvSpPr>
      <xdr:spPr>
        <a:xfrm>
          <a:off x="16370300" y="131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66694</xdr:rowOff>
    </xdr:from>
    <xdr:to>
      <xdr:col>81</xdr:col>
      <xdr:colOff>101600</xdr:colOff>
      <xdr:row>78</xdr:row>
      <xdr:rowOff>168294</xdr:rowOff>
    </xdr:to>
    <xdr:sp macro="" textlink="">
      <xdr:nvSpPr>
        <xdr:cNvPr id="657" name="楕円 656"/>
        <xdr:cNvSpPr/>
      </xdr:nvSpPr>
      <xdr:spPr>
        <a:xfrm>
          <a:off x="15430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159421</xdr:rowOff>
    </xdr:from>
    <xdr:ext cx="469744" cy="259045"/>
    <xdr:sp macro="" textlink="">
      <xdr:nvSpPr>
        <xdr:cNvPr id="658" name="テキスト ボックス 657"/>
        <xdr:cNvSpPr txBox="1"/>
      </xdr:nvSpPr>
      <xdr:spPr>
        <a:xfrm>
          <a:off x="15246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33274</xdr:rowOff>
    </xdr:from>
    <xdr:to>
      <xdr:col>76</xdr:col>
      <xdr:colOff>165100</xdr:colOff>
      <xdr:row>79</xdr:row>
      <xdr:rowOff>134874</xdr:rowOff>
    </xdr:to>
    <xdr:sp macro="" textlink="">
      <xdr:nvSpPr>
        <xdr:cNvPr id="659" name="楕円 658"/>
        <xdr:cNvSpPr/>
      </xdr:nvSpPr>
      <xdr:spPr>
        <a:xfrm>
          <a:off x="14541500" y="135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126001</xdr:rowOff>
    </xdr:from>
    <xdr:ext cx="378565" cy="259045"/>
    <xdr:sp macro="" textlink="">
      <xdr:nvSpPr>
        <xdr:cNvPr id="660" name="テキスト ボックス 659"/>
        <xdr:cNvSpPr txBox="1"/>
      </xdr:nvSpPr>
      <xdr:spPr>
        <a:xfrm>
          <a:off x="14403017" y="13670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6060</xdr:rowOff>
    </xdr:from>
    <xdr:to>
      <xdr:col>72</xdr:col>
      <xdr:colOff>38100</xdr:colOff>
      <xdr:row>79</xdr:row>
      <xdr:rowOff>107660</xdr:rowOff>
    </xdr:to>
    <xdr:sp macro="" textlink="">
      <xdr:nvSpPr>
        <xdr:cNvPr id="661" name="楕円 660"/>
        <xdr:cNvSpPr/>
      </xdr:nvSpPr>
      <xdr:spPr>
        <a:xfrm>
          <a:off x="13652500" y="135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98787</xdr:rowOff>
    </xdr:from>
    <xdr:ext cx="378565" cy="259045"/>
    <xdr:sp macro="" textlink="">
      <xdr:nvSpPr>
        <xdr:cNvPr id="662" name="テキスト ボックス 661"/>
        <xdr:cNvSpPr txBox="1"/>
      </xdr:nvSpPr>
      <xdr:spPr>
        <a:xfrm>
          <a:off x="13514017" y="1364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156718</xdr:rowOff>
    </xdr:from>
    <xdr:to>
      <xdr:col>67</xdr:col>
      <xdr:colOff>101600</xdr:colOff>
      <xdr:row>78</xdr:row>
      <xdr:rowOff>86868</xdr:rowOff>
    </xdr:to>
    <xdr:sp macro="" textlink="">
      <xdr:nvSpPr>
        <xdr:cNvPr id="663" name="楕円 662"/>
        <xdr:cNvSpPr/>
      </xdr:nvSpPr>
      <xdr:spPr>
        <a:xfrm>
          <a:off x="12763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103395</xdr:rowOff>
    </xdr:from>
    <xdr:ext cx="469744" cy="259045"/>
    <xdr:sp macro="" textlink="">
      <xdr:nvSpPr>
        <xdr:cNvPr id="664" name="テキスト ボックス 663"/>
        <xdr:cNvSpPr txBox="1"/>
      </xdr:nvSpPr>
      <xdr:spPr>
        <a:xfrm>
          <a:off x="12579428" y="131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77863</xdr:rowOff>
    </xdr:from>
    <xdr:to>
      <xdr:col>85</xdr:col>
      <xdr:colOff>127000</xdr:colOff>
      <xdr:row>96</xdr:row>
      <xdr:rowOff>103924</xdr:rowOff>
    </xdr:to>
    <xdr:cxnSp macro="">
      <xdr:nvCxnSpPr>
        <xdr:cNvPr id="692" name="直線コネクタ 691"/>
        <xdr:cNvCxnSpPr/>
      </xdr:nvCxnSpPr>
      <xdr:spPr>
        <a:xfrm flipV="1">
          <a:off x="15481300" y="16537063"/>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103924</xdr:rowOff>
    </xdr:from>
    <xdr:to>
      <xdr:col>81</xdr:col>
      <xdr:colOff>50800</xdr:colOff>
      <xdr:row>96</xdr:row>
      <xdr:rowOff>117960</xdr:rowOff>
    </xdr:to>
    <xdr:cxnSp macro="">
      <xdr:nvCxnSpPr>
        <xdr:cNvPr id="695" name="直線コネクタ 694"/>
        <xdr:cNvCxnSpPr/>
      </xdr:nvCxnSpPr>
      <xdr:spPr>
        <a:xfrm flipV="1">
          <a:off x="14592300" y="1656312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61976</xdr:rowOff>
    </xdr:from>
    <xdr:to>
      <xdr:col>76</xdr:col>
      <xdr:colOff>114300</xdr:colOff>
      <xdr:row>96</xdr:row>
      <xdr:rowOff>117960</xdr:rowOff>
    </xdr:to>
    <xdr:cxnSp macro="">
      <xdr:nvCxnSpPr>
        <xdr:cNvPr id="698" name="直線コネクタ 697"/>
        <xdr:cNvCxnSpPr/>
      </xdr:nvCxnSpPr>
      <xdr:spPr>
        <a:xfrm>
          <a:off x="13703300" y="1652117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150216</xdr:rowOff>
    </xdr:from>
    <xdr:to>
      <xdr:col>71</xdr:col>
      <xdr:colOff>177800</xdr:colOff>
      <xdr:row>96</xdr:row>
      <xdr:rowOff>61976</xdr:rowOff>
    </xdr:to>
    <xdr:cxnSp macro="">
      <xdr:nvCxnSpPr>
        <xdr:cNvPr id="701" name="直線コネクタ 700"/>
        <xdr:cNvCxnSpPr/>
      </xdr:nvCxnSpPr>
      <xdr:spPr>
        <a:xfrm>
          <a:off x="12814300" y="16437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27063</xdr:rowOff>
    </xdr:from>
    <xdr:to>
      <xdr:col>85</xdr:col>
      <xdr:colOff>177800</xdr:colOff>
      <xdr:row>96</xdr:row>
      <xdr:rowOff>128663</xdr:rowOff>
    </xdr:to>
    <xdr:sp macro="" textlink="">
      <xdr:nvSpPr>
        <xdr:cNvPr id="711" name="楕円 710"/>
        <xdr:cNvSpPr/>
      </xdr:nvSpPr>
      <xdr:spPr>
        <a:xfrm>
          <a:off x="162687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5490</xdr:rowOff>
    </xdr:from>
    <xdr:ext cx="534377" cy="259045"/>
    <xdr:sp macro="" textlink="">
      <xdr:nvSpPr>
        <xdr:cNvPr id="712" name="公債費該当値テキスト"/>
        <xdr:cNvSpPr txBox="1"/>
      </xdr:nvSpPr>
      <xdr:spPr>
        <a:xfrm>
          <a:off x="16370300" y="164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53124</xdr:rowOff>
    </xdr:from>
    <xdr:to>
      <xdr:col>81</xdr:col>
      <xdr:colOff>101600</xdr:colOff>
      <xdr:row>96</xdr:row>
      <xdr:rowOff>154724</xdr:rowOff>
    </xdr:to>
    <xdr:sp macro="" textlink="">
      <xdr:nvSpPr>
        <xdr:cNvPr id="713" name="楕円 712"/>
        <xdr:cNvSpPr/>
      </xdr:nvSpPr>
      <xdr:spPr>
        <a:xfrm>
          <a:off x="15430500" y="16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145851</xdr:rowOff>
    </xdr:from>
    <xdr:ext cx="534377" cy="259045"/>
    <xdr:sp macro="" textlink="">
      <xdr:nvSpPr>
        <xdr:cNvPr id="714" name="テキスト ボックス 713"/>
        <xdr:cNvSpPr txBox="1"/>
      </xdr:nvSpPr>
      <xdr:spPr>
        <a:xfrm>
          <a:off x="15214111" y="166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67160</xdr:rowOff>
    </xdr:from>
    <xdr:to>
      <xdr:col>76</xdr:col>
      <xdr:colOff>165100</xdr:colOff>
      <xdr:row>96</xdr:row>
      <xdr:rowOff>168760</xdr:rowOff>
    </xdr:to>
    <xdr:sp macro="" textlink="">
      <xdr:nvSpPr>
        <xdr:cNvPr id="715" name="楕円 714"/>
        <xdr:cNvSpPr/>
      </xdr:nvSpPr>
      <xdr:spPr>
        <a:xfrm>
          <a:off x="145415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159887</xdr:rowOff>
    </xdr:from>
    <xdr:ext cx="534377" cy="259045"/>
    <xdr:sp macro="" textlink="">
      <xdr:nvSpPr>
        <xdr:cNvPr id="716" name="テキスト ボックス 715"/>
        <xdr:cNvSpPr txBox="1"/>
      </xdr:nvSpPr>
      <xdr:spPr>
        <a:xfrm>
          <a:off x="14325111"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11176</xdr:rowOff>
    </xdr:from>
    <xdr:to>
      <xdr:col>72</xdr:col>
      <xdr:colOff>38100</xdr:colOff>
      <xdr:row>96</xdr:row>
      <xdr:rowOff>112776</xdr:rowOff>
    </xdr:to>
    <xdr:sp macro="" textlink="">
      <xdr:nvSpPr>
        <xdr:cNvPr id="717" name="楕円 716"/>
        <xdr:cNvSpPr/>
      </xdr:nvSpPr>
      <xdr:spPr>
        <a:xfrm>
          <a:off x="136525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103903</xdr:rowOff>
    </xdr:from>
    <xdr:ext cx="534377" cy="259045"/>
    <xdr:sp macro="" textlink="">
      <xdr:nvSpPr>
        <xdr:cNvPr id="718" name="テキスト ボックス 717"/>
        <xdr:cNvSpPr txBox="1"/>
      </xdr:nvSpPr>
      <xdr:spPr>
        <a:xfrm>
          <a:off x="13436111" y="165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99416</xdr:rowOff>
    </xdr:from>
    <xdr:to>
      <xdr:col>67</xdr:col>
      <xdr:colOff>101600</xdr:colOff>
      <xdr:row>96</xdr:row>
      <xdr:rowOff>29566</xdr:rowOff>
    </xdr:to>
    <xdr:sp macro="" textlink="">
      <xdr:nvSpPr>
        <xdr:cNvPr id="719" name="楕円 718"/>
        <xdr:cNvSpPr/>
      </xdr:nvSpPr>
      <xdr:spPr>
        <a:xfrm>
          <a:off x="127635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46093</xdr:rowOff>
    </xdr:from>
    <xdr:ext cx="534377" cy="259045"/>
    <xdr:sp macro="" textlink="">
      <xdr:nvSpPr>
        <xdr:cNvPr id="720" name="テキスト ボックス 719"/>
        <xdr:cNvSpPr txBox="1"/>
      </xdr:nvSpPr>
      <xdr:spPr>
        <a:xfrm>
          <a:off x="12547111" y="161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民生費は増加傾向にあるものの、住民一人当たり１５６，０２８円となっており、平成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９年度から５７１円の減となっている。主な要因としてはや介護給付費・訓練等給付費などが増加したものの、臨時福祉給付金支給事業（経済対策分）が終了したことによるものである。金額は類似団体、愛媛県平均、全国平均とも下回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１８，２５２円となっており、平成２９年度から８，３５３円の増となっている。主な要因としてはアウトドア活動拠点施設施設整備事業や四国西部エリア戦略型観光サービス創出事業を新たに行ったことなどが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農林水産業費は住民一人当たり１５，１３９円であり平成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９年度から７，８７１円の減となっている。主な要因としては合板・製材生産性強化対策事業が終了したことによる。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６３，４５３円となっており、平成２９年度から２，２７８円の増となっている。主な要因としては、喜多川朔日市線改良事業や楠浜北条線道路改良事業、（仮称）新泉町団地整備事業、古川玉津橋線道路改良事業などが増額となったためである。類似団体、愛媛県平均、全国平均を上回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千万円を積み立てたが、一般会計の財源不足に対応するため</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千万円を取り崩したことから、実質単年度収支は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千万円の赤字となっている。実質収支比率は、</a:t>
          </a:r>
          <a:r>
            <a:rPr kumimoji="1" lang="en-US" altLang="ja-JP" sz="1300">
              <a:latin typeface="ＭＳ ゴシック" pitchFamily="49" charset="-128"/>
              <a:ea typeface="ＭＳ ゴシック" pitchFamily="49" charset="-128"/>
            </a:rPr>
            <a:t>9.08</a:t>
          </a:r>
          <a:r>
            <a:rPr kumimoji="1" lang="ja-JP" altLang="en-US" sz="1300">
              <a:latin typeface="ＭＳ ゴシック" pitchFamily="49" charset="-128"/>
              <a:ea typeface="ＭＳ ゴシック" pitchFamily="49" charset="-128"/>
            </a:rPr>
            <a:t>％であり、望ましいとされる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％を上回る状況となっている。</a:t>
          </a:r>
        </a:p>
        <a:p>
          <a:r>
            <a:rPr kumimoji="1" lang="ja-JP" altLang="en-US" sz="1300">
              <a:latin typeface="ＭＳ ゴシック" pitchFamily="49" charset="-128"/>
              <a:ea typeface="ＭＳ ゴシック" pitchFamily="49" charset="-128"/>
            </a:rPr>
            <a:t>　今後は、市税収入の大幅な伸びも期待できないことから、財政調整基金の減少も考えられ、慎重な取崩しとさらなる基金の積立てに留意する必要がある。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全会計において黒字決算又は歳入歳出同額となっている。今後とも、健全で安定した財政運営に努める。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元利償還金等が１９２百万円増加しているものの、改善要素である算入公債費等が２０４百万円増加したことから、実質公債費比率の分子額、実質公債費比率ともに改善している。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ysClr val="windowText" lastClr="000000"/>
              </a:solidFill>
              <a:latin typeface="ＭＳ ゴシック" pitchFamily="49" charset="-128"/>
              <a:ea typeface="ＭＳ ゴシック" pitchFamily="49" charset="-128"/>
            </a:rPr>
            <a:t>平成２３年度以降借入れが増加している合併特例債の償還が本格化することから公債費の大幅な増加が見込まれるため、財政環境は一層厳しさを増していくものと考えられる。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建設事業実施による合併特例債や、地方交付税の代替財源である臨時財政対策債の借入により地方債</a:t>
          </a:r>
          <a:r>
            <a:rPr kumimoji="1" lang="ja-JP" altLang="en-US" sz="1400">
              <a:solidFill>
                <a:sysClr val="windowText" lastClr="000000"/>
              </a:solidFill>
              <a:latin typeface="ＭＳ ゴシック" pitchFamily="49" charset="-128"/>
              <a:ea typeface="ＭＳ ゴシック" pitchFamily="49" charset="-128"/>
            </a:rPr>
            <a:t>残高が増加している。臨時財政対策債は、改善要素である基準財政需要算入見込額に全額算入されるものの、合併特例債の算入率は</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％であり、多額の借入は将来負担比率の悪化要因となるため、注意する必要がある。また、退職手当負担等見込額は、職員の新陳代謝等により減少傾向にある。</a:t>
          </a:r>
        </a:p>
        <a:p>
          <a:r>
            <a:rPr kumimoji="1" lang="ja-JP" altLang="en-US" sz="1400">
              <a:solidFill>
                <a:sysClr val="windowText" lastClr="000000"/>
              </a:solidFill>
              <a:latin typeface="ＭＳ ゴシック" pitchFamily="49" charset="-128"/>
              <a:ea typeface="ＭＳ ゴシック" pitchFamily="49" charset="-128"/>
            </a:rPr>
            <a:t>　今後も道前クリーンセンター整備事業等の大型事業により地方債現在高の増嵩が見込まれることから、財政環境は一層厳しさを増していくものと考えられる。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財政調整基金及び減債基金ともに残高が減少しており、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つを合わせた基金残高は約６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前年同比で７億９千万円の減となっている。また、福祉基金、ひうち緑地等管理基金等は、それぞれ事業実施に伴い基金を取り崩したことから基金残高は減少している。一方、合併振興基金は１１億７千万円を積立てた。この結果、基金全体では３億７千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を平成２９年度から令和元年度までの３カ年で積立限度額の３５億円まで積立予定としていることから、この間は増加しているが、今後、特定目的基金については、それぞれの設置目的に応じた各種事業の財源として活用を図っていくことから、基金の総額としては、目的の達成とともに減少する見通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・ひうち緑地等管理基金：東部臨海土地造成事業により施行した緑地等の管理に要する経費。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・漁業振興対策基金：西条地区</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旧西條市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の漁業振興対策事業に要する経費。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・合併振興基金：合併特例債を主な財源とした積立による増。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・ひうち緑地等管理基金：ひうち地域の樹木管理、除草清掃等委託実施による減。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平成２９年度から令和元年度までの３カ年で積立限度額の３５憶円を積立予定。今後は、積立の財源として借り入れた合併特例債の償還が完了した額に限り、活用が可能とされていることから、市民の連帯の強化及び地域振興に要する経費に充当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・福祉基金：福祉基金事業の財源とするため毎年度取崩予定。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・ひうち緑地等管理基金：：ひうち地域の緑地管理の財源とするため毎年度取崩予定。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・水産資源育成基金：ひうち地域で実施する漁業振興対策事業の財源とするため毎年度取崩予定。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２以上となる１０憶７千万円を積立てたものの、一般会計の財源不足に対応するため１８憶５千万円を取り崩したことから、基金残高は７億８千万円の減となっている。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年度間の財源不足の備えや、災害により生じる予期せぬ支出・減収に充てるための財源ともなることから、今後も厳しい財政運営が見込まれるものの、一定額の確保を図っていきたい。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庁舎整備に係る元利償還金に充当したことによる減。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庁舎整備に係る元利償還金に充当することとし、また経済事情の変動等により一般会計の財源が不足する場合は、</a:t>
          </a:r>
          <a:r>
            <a:rPr kumimoji="1" lang="ja-JP" altLang="ja-JP" sz="1300">
              <a:solidFill>
                <a:sysClr val="windowText" lastClr="000000"/>
              </a:solidFill>
              <a:effectLst/>
              <a:latin typeface="+mn-lt"/>
              <a:ea typeface="+mn-ea"/>
              <a:cs typeface="+mn-cs"/>
            </a:rPr>
            <a:t>元利償還金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に充当するための取崩を行っていく。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年度数値は、類似団体平均と比べ</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、愛媛県平均と比べ</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上回っており、施設の老朽化が進んでいる。今後、施設の統廃合を進め、施設修繕などの維持管理費の抑制に努める。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1" name="楕円 80"/>
        <xdr:cNvSpPr/>
      </xdr:nvSpPr>
      <xdr:spPr>
        <a:xfrm>
          <a:off x="4711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82" name="有形固定資産減価償却率該当値テキスト"/>
        <xdr:cNvSpPr txBox="1"/>
      </xdr:nvSpPr>
      <xdr:spPr>
        <a:xfrm>
          <a:off x="4813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3" name="楕円 82"/>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121103</xdr:rowOff>
    </xdr:to>
    <xdr:cxnSp macro="">
      <xdr:nvCxnSpPr>
        <xdr:cNvPr id="84" name="直線コネクタ 83"/>
        <xdr:cNvCxnSpPr/>
      </xdr:nvCxnSpPr>
      <xdr:spPr>
        <a:xfrm>
          <a:off x="4051300" y="5687060"/>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94978</xdr:rowOff>
    </xdr:from>
    <xdr:to>
      <xdr:col>15</xdr:col>
      <xdr:colOff>187325</xdr:colOff>
      <xdr:row>29</xdr:row>
      <xdr:rowOff>25128</xdr:rowOff>
    </xdr:to>
    <xdr:sp macro="" textlink="">
      <xdr:nvSpPr>
        <xdr:cNvPr id="85" name="楕円 84"/>
        <xdr:cNvSpPr/>
      </xdr:nvSpPr>
      <xdr:spPr>
        <a:xfrm>
          <a:off x="3238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145778</xdr:rowOff>
    </xdr:to>
    <xdr:cxnSp macro="">
      <xdr:nvCxnSpPr>
        <xdr:cNvPr id="86" name="直線コネクタ 85"/>
        <xdr:cNvCxnSpPr/>
      </xdr:nvCxnSpPr>
      <xdr:spPr>
        <a:xfrm flipV="1">
          <a:off x="3289300" y="568706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88809</xdr:rowOff>
    </xdr:from>
    <xdr:to>
      <xdr:col>11</xdr:col>
      <xdr:colOff>187325</xdr:colOff>
      <xdr:row>29</xdr:row>
      <xdr:rowOff>18959</xdr:rowOff>
    </xdr:to>
    <xdr:sp macro="" textlink="">
      <xdr:nvSpPr>
        <xdr:cNvPr id="87" name="楕円 86"/>
        <xdr:cNvSpPr/>
      </xdr:nvSpPr>
      <xdr:spPr>
        <a:xfrm>
          <a:off x="2476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139609</xdr:rowOff>
    </xdr:from>
    <xdr:to>
      <xdr:col>15</xdr:col>
      <xdr:colOff>136525</xdr:colOff>
      <xdr:row>28</xdr:row>
      <xdr:rowOff>145778</xdr:rowOff>
    </xdr:to>
    <xdr:cxnSp macro="">
      <xdr:nvCxnSpPr>
        <xdr:cNvPr id="88" name="直線コネクタ 87"/>
        <xdr:cNvCxnSpPr/>
      </xdr:nvCxnSpPr>
      <xdr:spPr>
        <a:xfrm>
          <a:off x="2527300" y="571173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1" name="n_3aveValue有形固定資産減価償却率"/>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2"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41655</xdr:rowOff>
    </xdr:from>
    <xdr:ext cx="405111" cy="259045"/>
    <xdr:sp macro="" textlink="">
      <xdr:nvSpPr>
        <xdr:cNvPr id="93" name="n_2mainValue有形固定資産減価償却率"/>
        <xdr:cNvSpPr txBox="1"/>
      </xdr:nvSpPr>
      <xdr:spPr>
        <a:xfrm>
          <a:off x="30867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35486</xdr:rowOff>
    </xdr:from>
    <xdr:ext cx="405111" cy="259045"/>
    <xdr:sp macro="" textlink="">
      <xdr:nvSpPr>
        <xdr:cNvPr id="94" name="n_3mainValue有形固定資産減価償却率"/>
        <xdr:cNvSpPr txBox="1"/>
      </xdr:nvSpPr>
      <xdr:spPr>
        <a:xfrm>
          <a:off x="2324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年度数値は類似団体平均と比べ</a:t>
          </a:r>
          <a:r>
            <a:rPr kumimoji="1" lang="en-US" altLang="ja-JP" sz="1100">
              <a:latin typeface="ＭＳ Ｐゴシック" panose="020B0600070205080204" pitchFamily="50" charset="-128"/>
              <a:ea typeface="ＭＳ Ｐゴシック" panose="020B0600070205080204" pitchFamily="50" charset="-128"/>
            </a:rPr>
            <a:t>188.9</a:t>
          </a:r>
          <a:r>
            <a:rPr kumimoji="1" lang="ja-JP" altLang="en-US" sz="1100">
              <a:latin typeface="ＭＳ Ｐゴシック" panose="020B0600070205080204" pitchFamily="50" charset="-128"/>
              <a:ea typeface="ＭＳ Ｐゴシック" panose="020B0600070205080204" pitchFamily="50" charset="-128"/>
            </a:rPr>
            <a:t>％、愛媛県平均と比べ</a:t>
          </a:r>
          <a:r>
            <a:rPr kumimoji="1" lang="en-US" altLang="ja-JP" sz="1100">
              <a:latin typeface="ＭＳ Ｐゴシック" panose="020B0600070205080204" pitchFamily="50" charset="-128"/>
              <a:ea typeface="ＭＳ Ｐゴシック" panose="020B0600070205080204" pitchFamily="50" charset="-128"/>
            </a:rPr>
            <a:t>239.8</a:t>
          </a:r>
          <a:r>
            <a:rPr kumimoji="1" lang="ja-JP" altLang="en-US" sz="1100">
              <a:latin typeface="ＭＳ Ｐゴシック" panose="020B0600070205080204" pitchFamily="50" charset="-128"/>
              <a:ea typeface="ＭＳ Ｐゴシック" panose="020B0600070205080204" pitchFamily="50" charset="-128"/>
            </a:rPr>
            <a:t>％上回っており、実質的な債務が多い。充当可能財源や経常一般財源は限られるため、市債の借入を厳選し、次世代に過度な負担を負わせることのない持続可能な財政基盤の確立に努める。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31" name="債務償還比率平均値テキスト"/>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96130</xdr:rowOff>
    </xdr:from>
    <xdr:to>
      <xdr:col>76</xdr:col>
      <xdr:colOff>73025</xdr:colOff>
      <xdr:row>31</xdr:row>
      <xdr:rowOff>26280</xdr:rowOff>
    </xdr:to>
    <xdr:sp macro="" textlink="">
      <xdr:nvSpPr>
        <xdr:cNvPr id="139" name="楕円 138"/>
        <xdr:cNvSpPr/>
      </xdr:nvSpPr>
      <xdr:spPr>
        <a:xfrm>
          <a:off x="14744700" y="60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119007</xdr:rowOff>
    </xdr:from>
    <xdr:ext cx="469744" cy="259045"/>
    <xdr:sp macro="" textlink="">
      <xdr:nvSpPr>
        <xdr:cNvPr id="140" name="債務償還比率該当値テキスト"/>
        <xdr:cNvSpPr txBox="1"/>
      </xdr:nvSpPr>
      <xdr:spPr>
        <a:xfrm>
          <a:off x="14846300" y="58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46972</xdr:rowOff>
    </xdr:from>
    <xdr:to>
      <xdr:col>72</xdr:col>
      <xdr:colOff>123825</xdr:colOff>
      <xdr:row>31</xdr:row>
      <xdr:rowOff>148572</xdr:rowOff>
    </xdr:to>
    <xdr:sp macro="" textlink="">
      <xdr:nvSpPr>
        <xdr:cNvPr id="141" name="楕円 140"/>
        <xdr:cNvSpPr/>
      </xdr:nvSpPr>
      <xdr:spPr>
        <a:xfrm>
          <a:off x="14033500" y="61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146930</xdr:rowOff>
    </xdr:from>
    <xdr:to>
      <xdr:col>76</xdr:col>
      <xdr:colOff>22225</xdr:colOff>
      <xdr:row>31</xdr:row>
      <xdr:rowOff>97772</xdr:rowOff>
    </xdr:to>
    <xdr:cxnSp macro="">
      <xdr:nvCxnSpPr>
        <xdr:cNvPr id="142" name="直線コネクタ 141"/>
        <xdr:cNvCxnSpPr/>
      </xdr:nvCxnSpPr>
      <xdr:spPr>
        <a:xfrm flipV="1">
          <a:off x="14084300" y="6061955"/>
          <a:ext cx="711200" cy="1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165099</xdr:rowOff>
    </xdr:from>
    <xdr:ext cx="469744" cy="259045"/>
    <xdr:sp macro="" textlink="">
      <xdr:nvSpPr>
        <xdr:cNvPr id="144" name="n_1mainValue債務償還比率"/>
        <xdr:cNvSpPr txBox="1"/>
      </xdr:nvSpPr>
      <xdr:spPr>
        <a:xfrm>
          <a:off x="13836727" y="59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道路】&#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3" name="楕円 72"/>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112395</xdr:rowOff>
    </xdr:to>
    <xdr:cxnSp macro="">
      <xdr:nvCxnSpPr>
        <xdr:cNvPr id="74" name="直線コネクタ 73"/>
        <xdr:cNvCxnSpPr/>
      </xdr:nvCxnSpPr>
      <xdr:spPr>
        <a:xfrm flipV="1">
          <a:off x="3797300" y="6248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5" name="楕円 74"/>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125730</xdr:rowOff>
    </xdr:to>
    <xdr:cxnSp macro="">
      <xdr:nvCxnSpPr>
        <xdr:cNvPr id="76" name="直線コネクタ 75"/>
        <xdr:cNvCxnSpPr/>
      </xdr:nvCxnSpPr>
      <xdr:spPr>
        <a:xfrm flipV="1">
          <a:off x="2908300" y="6284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7" name="楕円 76"/>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125730</xdr:rowOff>
    </xdr:to>
    <xdr:cxnSp macro="">
      <xdr:nvCxnSpPr>
        <xdr:cNvPr id="78" name="直線コネクタ 77"/>
        <xdr:cNvCxnSpPr/>
      </xdr:nvCxnSpPr>
      <xdr:spPr>
        <a:xfrm>
          <a:off x="2019300" y="628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1" name="n_3aveValue【道路】&#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82" name="n_1mainValue【道路】&#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mainValue【道路】&#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4" name="n_3mainValue【道路】&#10;有形固定資産減価償却率"/>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3"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122021</xdr:rowOff>
    </xdr:from>
    <xdr:to>
      <xdr:col>55</xdr:col>
      <xdr:colOff>50800</xdr:colOff>
      <xdr:row>40</xdr:row>
      <xdr:rowOff>52171</xdr:rowOff>
    </xdr:to>
    <xdr:sp macro="" textlink="">
      <xdr:nvSpPr>
        <xdr:cNvPr id="123" name="楕円 122"/>
        <xdr:cNvSpPr/>
      </xdr:nvSpPr>
      <xdr:spPr>
        <a:xfrm>
          <a:off x="10426700" y="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100448</xdr:rowOff>
    </xdr:from>
    <xdr:ext cx="469744" cy="259045"/>
    <xdr:sp macro="" textlink="">
      <xdr:nvSpPr>
        <xdr:cNvPr id="124" name="【道路】&#10;一人当たり延長該当値テキスト"/>
        <xdr:cNvSpPr txBox="1"/>
      </xdr:nvSpPr>
      <xdr:spPr>
        <a:xfrm>
          <a:off x="10515600" y="67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125832</xdr:rowOff>
    </xdr:from>
    <xdr:to>
      <xdr:col>50</xdr:col>
      <xdr:colOff>165100</xdr:colOff>
      <xdr:row>40</xdr:row>
      <xdr:rowOff>55982</xdr:rowOff>
    </xdr:to>
    <xdr:sp macro="" textlink="">
      <xdr:nvSpPr>
        <xdr:cNvPr id="125" name="楕円 124"/>
        <xdr:cNvSpPr/>
      </xdr:nvSpPr>
      <xdr:spPr>
        <a:xfrm>
          <a:off x="9588500" y="68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xdr:rowOff>
    </xdr:from>
    <xdr:to>
      <xdr:col>55</xdr:col>
      <xdr:colOff>0</xdr:colOff>
      <xdr:row>40</xdr:row>
      <xdr:rowOff>5182</xdr:rowOff>
    </xdr:to>
    <xdr:cxnSp macro="">
      <xdr:nvCxnSpPr>
        <xdr:cNvPr id="126" name="直線コネクタ 125"/>
        <xdr:cNvCxnSpPr/>
      </xdr:nvCxnSpPr>
      <xdr:spPr>
        <a:xfrm flipV="1">
          <a:off x="9639300" y="685937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128689</xdr:rowOff>
    </xdr:from>
    <xdr:to>
      <xdr:col>46</xdr:col>
      <xdr:colOff>38100</xdr:colOff>
      <xdr:row>40</xdr:row>
      <xdr:rowOff>58839</xdr:rowOff>
    </xdr:to>
    <xdr:sp macro="" textlink="">
      <xdr:nvSpPr>
        <xdr:cNvPr id="127" name="楕円 126"/>
        <xdr:cNvSpPr/>
      </xdr:nvSpPr>
      <xdr:spPr>
        <a:xfrm>
          <a:off x="8699500" y="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5182</xdr:rowOff>
    </xdr:from>
    <xdr:to>
      <xdr:col>50</xdr:col>
      <xdr:colOff>114300</xdr:colOff>
      <xdr:row>40</xdr:row>
      <xdr:rowOff>8039</xdr:rowOff>
    </xdr:to>
    <xdr:cxnSp macro="">
      <xdr:nvCxnSpPr>
        <xdr:cNvPr id="128" name="直線コネクタ 127"/>
        <xdr:cNvCxnSpPr/>
      </xdr:nvCxnSpPr>
      <xdr:spPr>
        <a:xfrm flipV="1">
          <a:off x="8750300" y="68631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130746</xdr:rowOff>
    </xdr:from>
    <xdr:to>
      <xdr:col>41</xdr:col>
      <xdr:colOff>101600</xdr:colOff>
      <xdr:row>40</xdr:row>
      <xdr:rowOff>60896</xdr:rowOff>
    </xdr:to>
    <xdr:sp macro="" textlink="">
      <xdr:nvSpPr>
        <xdr:cNvPr id="129" name="楕円 128"/>
        <xdr:cNvSpPr/>
      </xdr:nvSpPr>
      <xdr:spPr>
        <a:xfrm>
          <a:off x="7810500" y="68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8039</xdr:rowOff>
    </xdr:from>
    <xdr:to>
      <xdr:col>45</xdr:col>
      <xdr:colOff>177800</xdr:colOff>
      <xdr:row>40</xdr:row>
      <xdr:rowOff>10096</xdr:rowOff>
    </xdr:to>
    <xdr:cxnSp macro="">
      <xdr:nvCxnSpPr>
        <xdr:cNvPr id="130" name="直線コネクタ 129"/>
        <xdr:cNvCxnSpPr/>
      </xdr:nvCxnSpPr>
      <xdr:spPr>
        <a:xfrm flipV="1">
          <a:off x="7861300" y="68660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31"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32"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129176</xdr:rowOff>
    </xdr:from>
    <xdr:ext cx="469744" cy="259045"/>
    <xdr:sp macro="" textlink="">
      <xdr:nvSpPr>
        <xdr:cNvPr id="133" name="n_3aveValue【道路】&#10;一人当たり延長"/>
        <xdr:cNvSpPr txBox="1"/>
      </xdr:nvSpPr>
      <xdr:spPr>
        <a:xfrm>
          <a:off x="7626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47109</xdr:rowOff>
    </xdr:from>
    <xdr:ext cx="469744" cy="259045"/>
    <xdr:sp macro="" textlink="">
      <xdr:nvSpPr>
        <xdr:cNvPr id="134" name="n_1mainValue【道路】&#10;一人当たり延長"/>
        <xdr:cNvSpPr txBox="1"/>
      </xdr:nvSpPr>
      <xdr:spPr>
        <a:xfrm>
          <a:off x="9391727" y="69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49966</xdr:rowOff>
    </xdr:from>
    <xdr:ext cx="469744" cy="259045"/>
    <xdr:sp macro="" textlink="">
      <xdr:nvSpPr>
        <xdr:cNvPr id="135" name="n_2mainValue【道路】&#10;一人当たり延長"/>
        <xdr:cNvSpPr txBox="1"/>
      </xdr:nvSpPr>
      <xdr:spPr>
        <a:xfrm>
          <a:off x="8515427" y="690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77423</xdr:rowOff>
    </xdr:from>
    <xdr:ext cx="469744" cy="259045"/>
    <xdr:sp macro="" textlink="">
      <xdr:nvSpPr>
        <xdr:cNvPr id="136" name="n_3mainValue【道路】&#10;一人当たり延長"/>
        <xdr:cNvSpPr txBox="1"/>
      </xdr:nvSpPr>
      <xdr:spPr>
        <a:xfrm>
          <a:off x="7626427" y="65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6"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6" name="楕円 175"/>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78" name="楕円 177"/>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41910</xdr:rowOff>
    </xdr:to>
    <xdr:cxnSp macro="">
      <xdr:nvCxnSpPr>
        <xdr:cNvPr id="179" name="直線コネクタ 178"/>
        <xdr:cNvCxnSpPr/>
      </xdr:nvCxnSpPr>
      <xdr:spPr>
        <a:xfrm flipV="1">
          <a:off x="3797300" y="106070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180" name="楕円 179"/>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83820</xdr:rowOff>
    </xdr:to>
    <xdr:cxnSp macro="">
      <xdr:nvCxnSpPr>
        <xdr:cNvPr id="181" name="直線コネクタ 180"/>
        <xdr:cNvCxnSpPr/>
      </xdr:nvCxnSpPr>
      <xdr:spPr>
        <a:xfrm flipV="1">
          <a:off x="2908300" y="1067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82" name="楕円 181"/>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83820</xdr:rowOff>
    </xdr:to>
    <xdr:cxnSp macro="">
      <xdr:nvCxnSpPr>
        <xdr:cNvPr id="183" name="直線コネクタ 182"/>
        <xdr:cNvCxnSpPr/>
      </xdr:nvCxnSpPr>
      <xdr:spPr>
        <a:xfrm>
          <a:off x="2019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4"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5"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6"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87" name="n_1mainValue【橋りょう・トンネ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88" name="n_2mainValue【橋りょう・トンネル】&#10;有形固定資産減価償却率"/>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189"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20"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5279</xdr:rowOff>
    </xdr:from>
    <xdr:to>
      <xdr:col>55</xdr:col>
      <xdr:colOff>50800</xdr:colOff>
      <xdr:row>63</xdr:row>
      <xdr:rowOff>106879</xdr:rowOff>
    </xdr:to>
    <xdr:sp macro="" textlink="">
      <xdr:nvSpPr>
        <xdr:cNvPr id="230" name="楕円 229"/>
        <xdr:cNvSpPr/>
      </xdr:nvSpPr>
      <xdr:spPr>
        <a:xfrm>
          <a:off x="10426700" y="108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155156</xdr:rowOff>
    </xdr:from>
    <xdr:ext cx="599010" cy="259045"/>
    <xdr:sp macro="" textlink="">
      <xdr:nvSpPr>
        <xdr:cNvPr id="231" name="【橋りょう・トンネル】&#10;一人当たり有形固定資産（償却資産）額該当値テキスト"/>
        <xdr:cNvSpPr txBox="1"/>
      </xdr:nvSpPr>
      <xdr:spPr>
        <a:xfrm>
          <a:off x="10515600" y="1078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6303</xdr:rowOff>
    </xdr:from>
    <xdr:to>
      <xdr:col>50</xdr:col>
      <xdr:colOff>165100</xdr:colOff>
      <xdr:row>63</xdr:row>
      <xdr:rowOff>107903</xdr:rowOff>
    </xdr:to>
    <xdr:sp macro="" textlink="">
      <xdr:nvSpPr>
        <xdr:cNvPr id="232" name="楕円 231"/>
        <xdr:cNvSpPr/>
      </xdr:nvSpPr>
      <xdr:spPr>
        <a:xfrm>
          <a:off x="9588500" y="108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56079</xdr:rowOff>
    </xdr:from>
    <xdr:to>
      <xdr:col>55</xdr:col>
      <xdr:colOff>0</xdr:colOff>
      <xdr:row>63</xdr:row>
      <xdr:rowOff>57103</xdr:rowOff>
    </xdr:to>
    <xdr:cxnSp macro="">
      <xdr:nvCxnSpPr>
        <xdr:cNvPr id="233" name="直線コネクタ 232"/>
        <xdr:cNvCxnSpPr/>
      </xdr:nvCxnSpPr>
      <xdr:spPr>
        <a:xfrm flipV="1">
          <a:off x="9639300" y="10857429"/>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9549</xdr:rowOff>
    </xdr:from>
    <xdr:to>
      <xdr:col>46</xdr:col>
      <xdr:colOff>38100</xdr:colOff>
      <xdr:row>63</xdr:row>
      <xdr:rowOff>111149</xdr:rowOff>
    </xdr:to>
    <xdr:sp macro="" textlink="">
      <xdr:nvSpPr>
        <xdr:cNvPr id="234" name="楕円 233"/>
        <xdr:cNvSpPr/>
      </xdr:nvSpPr>
      <xdr:spPr>
        <a:xfrm>
          <a:off x="8699500" y="10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57103</xdr:rowOff>
    </xdr:from>
    <xdr:to>
      <xdr:col>50</xdr:col>
      <xdr:colOff>114300</xdr:colOff>
      <xdr:row>63</xdr:row>
      <xdr:rowOff>60349</xdr:rowOff>
    </xdr:to>
    <xdr:cxnSp macro="">
      <xdr:nvCxnSpPr>
        <xdr:cNvPr id="235" name="直線コネクタ 234"/>
        <xdr:cNvCxnSpPr/>
      </xdr:nvCxnSpPr>
      <xdr:spPr>
        <a:xfrm flipV="1">
          <a:off x="8750300" y="1085845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11223</xdr:rowOff>
    </xdr:from>
    <xdr:to>
      <xdr:col>41</xdr:col>
      <xdr:colOff>101600</xdr:colOff>
      <xdr:row>63</xdr:row>
      <xdr:rowOff>112823</xdr:rowOff>
    </xdr:to>
    <xdr:sp macro="" textlink="">
      <xdr:nvSpPr>
        <xdr:cNvPr id="236" name="楕円 235"/>
        <xdr:cNvSpPr/>
      </xdr:nvSpPr>
      <xdr:spPr>
        <a:xfrm>
          <a:off x="7810500" y="108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60349</xdr:rowOff>
    </xdr:from>
    <xdr:to>
      <xdr:col>45</xdr:col>
      <xdr:colOff>177800</xdr:colOff>
      <xdr:row>63</xdr:row>
      <xdr:rowOff>62023</xdr:rowOff>
    </xdr:to>
    <xdr:cxnSp macro="">
      <xdr:nvCxnSpPr>
        <xdr:cNvPr id="237" name="直線コネクタ 236"/>
        <xdr:cNvCxnSpPr/>
      </xdr:nvCxnSpPr>
      <xdr:spPr>
        <a:xfrm flipV="1">
          <a:off x="7861300" y="10861699"/>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38"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39"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40"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99030</xdr:rowOff>
    </xdr:from>
    <xdr:ext cx="599010" cy="259045"/>
    <xdr:sp macro="" textlink="">
      <xdr:nvSpPr>
        <xdr:cNvPr id="241" name="n_1mainValue【橋りょう・トンネル】&#10;一人当たり有形固定資産（償却資産）額"/>
        <xdr:cNvSpPr txBox="1"/>
      </xdr:nvSpPr>
      <xdr:spPr>
        <a:xfrm>
          <a:off x="9327095" y="1090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102276</xdr:rowOff>
    </xdr:from>
    <xdr:ext cx="599010" cy="259045"/>
    <xdr:sp macro="" textlink="">
      <xdr:nvSpPr>
        <xdr:cNvPr id="242" name="n_2mainValue【橋りょう・トンネル】&#10;一人当たり有形固定資産（償却資産）額"/>
        <xdr:cNvSpPr txBox="1"/>
      </xdr:nvSpPr>
      <xdr:spPr>
        <a:xfrm>
          <a:off x="8450795" y="1090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103950</xdr:rowOff>
    </xdr:from>
    <xdr:ext cx="599010" cy="259045"/>
    <xdr:sp macro="" textlink="">
      <xdr:nvSpPr>
        <xdr:cNvPr id="243" name="n_3mainValue【橋りょう・トンネル】&#10;一人当たり有形固定資産（償却資産）額"/>
        <xdr:cNvSpPr txBox="1"/>
      </xdr:nvSpPr>
      <xdr:spPr>
        <a:xfrm>
          <a:off x="7561795" y="109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71"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26163</xdr:rowOff>
    </xdr:from>
    <xdr:to>
      <xdr:col>24</xdr:col>
      <xdr:colOff>114300</xdr:colOff>
      <xdr:row>81</xdr:row>
      <xdr:rowOff>127763</xdr:rowOff>
    </xdr:to>
    <xdr:sp macro="" textlink="">
      <xdr:nvSpPr>
        <xdr:cNvPr id="281" name="楕円 280"/>
        <xdr:cNvSpPr/>
      </xdr:nvSpPr>
      <xdr:spPr>
        <a:xfrm>
          <a:off x="4584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49040</xdr:rowOff>
    </xdr:from>
    <xdr:ext cx="405111" cy="259045"/>
    <xdr:sp macro="" textlink="">
      <xdr:nvSpPr>
        <xdr:cNvPr id="282" name="【公営住宅】&#10;有形固定資産減価償却率該当値テキスト"/>
        <xdr:cNvSpPr txBox="1"/>
      </xdr:nvSpPr>
      <xdr:spPr>
        <a:xfrm>
          <a:off x="4673600" y="1376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3" name="楕円 282"/>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76963</xdr:rowOff>
    </xdr:from>
    <xdr:to>
      <xdr:col>24</xdr:col>
      <xdr:colOff>63500</xdr:colOff>
      <xdr:row>81</xdr:row>
      <xdr:rowOff>95250</xdr:rowOff>
    </xdr:to>
    <xdr:cxnSp macro="">
      <xdr:nvCxnSpPr>
        <xdr:cNvPr id="284" name="直線コネクタ 283"/>
        <xdr:cNvCxnSpPr/>
      </xdr:nvCxnSpPr>
      <xdr:spPr>
        <a:xfrm flipV="1">
          <a:off x="3797300" y="139644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285" name="楕円 284"/>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122682</xdr:rowOff>
    </xdr:to>
    <xdr:cxnSp macro="">
      <xdr:nvCxnSpPr>
        <xdr:cNvPr id="286" name="直線コネクタ 285"/>
        <xdr:cNvCxnSpPr/>
      </xdr:nvCxnSpPr>
      <xdr:spPr>
        <a:xfrm flipV="1">
          <a:off x="2908300" y="13982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287" name="楕円 286"/>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81</xdr:row>
      <xdr:rowOff>122682</xdr:rowOff>
    </xdr:to>
    <xdr:cxnSp macro="">
      <xdr:nvCxnSpPr>
        <xdr:cNvPr id="288" name="直線コネクタ 287"/>
        <xdr:cNvCxnSpPr/>
      </xdr:nvCxnSpPr>
      <xdr:spPr>
        <a:xfrm>
          <a:off x="2019300" y="1401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89"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90"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1"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92"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18559</xdr:rowOff>
    </xdr:from>
    <xdr:ext cx="405111" cy="259045"/>
    <xdr:sp macro="" textlink="">
      <xdr:nvSpPr>
        <xdr:cNvPr id="293" name="n_2mainValue【公営住宅】&#10;有形固定資産減価償却率"/>
        <xdr:cNvSpPr txBox="1"/>
      </xdr:nvSpPr>
      <xdr:spPr>
        <a:xfrm>
          <a:off x="2705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18559</xdr:rowOff>
    </xdr:from>
    <xdr:ext cx="405111" cy="259045"/>
    <xdr:sp macro="" textlink="">
      <xdr:nvSpPr>
        <xdr:cNvPr id="294" name="n_3mainValue【公営住宅】&#10;有形固定資産減価償却率"/>
        <xdr:cNvSpPr txBox="1"/>
      </xdr:nvSpPr>
      <xdr:spPr>
        <a:xfrm>
          <a:off x="1816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10075</xdr:rowOff>
    </xdr:from>
    <xdr:ext cx="469744" cy="259045"/>
    <xdr:sp macro="" textlink="">
      <xdr:nvSpPr>
        <xdr:cNvPr id="321" name="【公営住宅】&#10;一人当たり面積平均値テキスト"/>
        <xdr:cNvSpPr txBox="1"/>
      </xdr:nvSpPr>
      <xdr:spPr>
        <a:xfrm>
          <a:off x="10515600" y="1441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105257</xdr:rowOff>
    </xdr:from>
    <xdr:to>
      <xdr:col>55</xdr:col>
      <xdr:colOff>50800</xdr:colOff>
      <xdr:row>84</xdr:row>
      <xdr:rowOff>35407</xdr:rowOff>
    </xdr:to>
    <xdr:sp macro="" textlink="">
      <xdr:nvSpPr>
        <xdr:cNvPr id="331" name="楕円 330"/>
        <xdr:cNvSpPr/>
      </xdr:nvSpPr>
      <xdr:spPr>
        <a:xfrm>
          <a:off x="104267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128134</xdr:rowOff>
    </xdr:from>
    <xdr:ext cx="469744" cy="259045"/>
    <xdr:sp macro="" textlink="">
      <xdr:nvSpPr>
        <xdr:cNvPr id="332" name="【公営住宅】&#10;一人当たり面積該当値テキスト"/>
        <xdr:cNvSpPr txBox="1"/>
      </xdr:nvSpPr>
      <xdr:spPr>
        <a:xfrm>
          <a:off x="10515600" y="1418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102972</xdr:rowOff>
    </xdr:from>
    <xdr:to>
      <xdr:col>50</xdr:col>
      <xdr:colOff>165100</xdr:colOff>
      <xdr:row>84</xdr:row>
      <xdr:rowOff>33122</xdr:rowOff>
    </xdr:to>
    <xdr:sp macro="" textlink="">
      <xdr:nvSpPr>
        <xdr:cNvPr id="333" name="楕円 332"/>
        <xdr:cNvSpPr/>
      </xdr:nvSpPr>
      <xdr:spPr>
        <a:xfrm>
          <a:off x="95885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153772</xdr:rowOff>
    </xdr:from>
    <xdr:to>
      <xdr:col>55</xdr:col>
      <xdr:colOff>0</xdr:colOff>
      <xdr:row>83</xdr:row>
      <xdr:rowOff>156057</xdr:rowOff>
    </xdr:to>
    <xdr:cxnSp macro="">
      <xdr:nvCxnSpPr>
        <xdr:cNvPr id="334" name="直線コネクタ 333"/>
        <xdr:cNvCxnSpPr/>
      </xdr:nvCxnSpPr>
      <xdr:spPr>
        <a:xfrm>
          <a:off x="9639300" y="1438412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35" name="楕円 334"/>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153772</xdr:rowOff>
    </xdr:from>
    <xdr:to>
      <xdr:col>50</xdr:col>
      <xdr:colOff>114300</xdr:colOff>
      <xdr:row>83</xdr:row>
      <xdr:rowOff>156972</xdr:rowOff>
    </xdr:to>
    <xdr:cxnSp macro="">
      <xdr:nvCxnSpPr>
        <xdr:cNvPr id="336" name="直線コネクタ 335"/>
        <xdr:cNvCxnSpPr/>
      </xdr:nvCxnSpPr>
      <xdr:spPr>
        <a:xfrm flipV="1">
          <a:off x="8750300" y="1438412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108001</xdr:rowOff>
    </xdr:from>
    <xdr:to>
      <xdr:col>41</xdr:col>
      <xdr:colOff>101600</xdr:colOff>
      <xdr:row>84</xdr:row>
      <xdr:rowOff>38151</xdr:rowOff>
    </xdr:to>
    <xdr:sp macro="" textlink="">
      <xdr:nvSpPr>
        <xdr:cNvPr id="337" name="楕円 336"/>
        <xdr:cNvSpPr/>
      </xdr:nvSpPr>
      <xdr:spPr>
        <a:xfrm>
          <a:off x="7810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158801</xdr:rowOff>
    </xdr:to>
    <xdr:cxnSp macro="">
      <xdr:nvCxnSpPr>
        <xdr:cNvPr id="338" name="直線コネクタ 337"/>
        <xdr:cNvCxnSpPr/>
      </xdr:nvCxnSpPr>
      <xdr:spPr>
        <a:xfrm flipV="1">
          <a:off x="7861300" y="143873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128491</xdr:rowOff>
    </xdr:from>
    <xdr:ext cx="469744" cy="259045"/>
    <xdr:sp macro="" textlink="">
      <xdr:nvSpPr>
        <xdr:cNvPr id="339" name="n_1aveValue【公営住宅】&#10;一人当たり面積"/>
        <xdr:cNvSpPr txBox="1"/>
      </xdr:nvSpPr>
      <xdr:spPr>
        <a:xfrm>
          <a:off x="93917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40" name="n_2ave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147693</xdr:rowOff>
    </xdr:from>
    <xdr:ext cx="469744" cy="259045"/>
    <xdr:sp macro="" textlink="">
      <xdr:nvSpPr>
        <xdr:cNvPr id="341" name="n_3aveValue【公営住宅】&#10;一人当たり面積"/>
        <xdr:cNvSpPr txBox="1"/>
      </xdr:nvSpPr>
      <xdr:spPr>
        <a:xfrm>
          <a:off x="7626427" y="1454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49649</xdr:rowOff>
    </xdr:from>
    <xdr:ext cx="469744" cy="259045"/>
    <xdr:sp macro="" textlink="">
      <xdr:nvSpPr>
        <xdr:cNvPr id="342" name="n_1mainValue【公営住宅】&#10;一人当たり面積"/>
        <xdr:cNvSpPr txBox="1"/>
      </xdr:nvSpPr>
      <xdr:spPr>
        <a:xfrm>
          <a:off x="9391727" y="1410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52849</xdr:rowOff>
    </xdr:from>
    <xdr:ext cx="469744" cy="259045"/>
    <xdr:sp macro="" textlink="">
      <xdr:nvSpPr>
        <xdr:cNvPr id="343" name="n_2mainValue【公営住宅】&#10;一人当たり面積"/>
        <xdr:cNvSpPr txBox="1"/>
      </xdr:nvSpPr>
      <xdr:spPr>
        <a:xfrm>
          <a:off x="8515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54678</xdr:rowOff>
    </xdr:from>
    <xdr:ext cx="469744" cy="259045"/>
    <xdr:sp macro="" textlink="">
      <xdr:nvSpPr>
        <xdr:cNvPr id="344" name="n_3mainValue【公営住宅】&#10;一人当たり面積"/>
        <xdr:cNvSpPr txBox="1"/>
      </xdr:nvSpPr>
      <xdr:spPr>
        <a:xfrm>
          <a:off x="76264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69" name="直線コネクタ 368"/>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70"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71" name="直線コネクタ 370"/>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72"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73" name="直線コネクタ 372"/>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26688</xdr:rowOff>
    </xdr:from>
    <xdr:ext cx="405111" cy="259045"/>
    <xdr:sp macro="" textlink="">
      <xdr:nvSpPr>
        <xdr:cNvPr id="374" name="【港湾・漁港】&#10;有形固定資産減価償却率平均値テキスト"/>
        <xdr:cNvSpPr txBox="1"/>
      </xdr:nvSpPr>
      <xdr:spPr>
        <a:xfrm>
          <a:off x="4673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75" name="フローチャート: 判断 374"/>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76" name="フローチャート: 判断 375"/>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77" name="フローチャート: 判断 376"/>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78" name="フローチャート: 判断 377"/>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44450</xdr:rowOff>
    </xdr:from>
    <xdr:to>
      <xdr:col>24</xdr:col>
      <xdr:colOff>114300</xdr:colOff>
      <xdr:row>102</xdr:row>
      <xdr:rowOff>146050</xdr:rowOff>
    </xdr:to>
    <xdr:sp macro="" textlink="">
      <xdr:nvSpPr>
        <xdr:cNvPr id="384" name="楕円 383"/>
        <xdr:cNvSpPr/>
      </xdr:nvSpPr>
      <xdr:spPr>
        <a:xfrm>
          <a:off x="4584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67327</xdr:rowOff>
    </xdr:from>
    <xdr:ext cx="405111" cy="259045"/>
    <xdr:sp macro="" textlink="">
      <xdr:nvSpPr>
        <xdr:cNvPr id="385" name="【港湾・漁港】&#10;有形固定資産減価償却率該当値テキスト"/>
        <xdr:cNvSpPr txBox="1"/>
      </xdr:nvSpPr>
      <xdr:spPr>
        <a:xfrm>
          <a:off x="4673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170180</xdr:rowOff>
    </xdr:from>
    <xdr:to>
      <xdr:col>20</xdr:col>
      <xdr:colOff>38100</xdr:colOff>
      <xdr:row>103</xdr:row>
      <xdr:rowOff>100330</xdr:rowOff>
    </xdr:to>
    <xdr:sp macro="" textlink="">
      <xdr:nvSpPr>
        <xdr:cNvPr id="386" name="楕円 385"/>
        <xdr:cNvSpPr/>
      </xdr:nvSpPr>
      <xdr:spPr>
        <a:xfrm>
          <a:off x="3746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95250</xdr:rowOff>
    </xdr:from>
    <xdr:to>
      <xdr:col>24</xdr:col>
      <xdr:colOff>63500</xdr:colOff>
      <xdr:row>103</xdr:row>
      <xdr:rowOff>49530</xdr:rowOff>
    </xdr:to>
    <xdr:cxnSp macro="">
      <xdr:nvCxnSpPr>
        <xdr:cNvPr id="387" name="直線コネクタ 386"/>
        <xdr:cNvCxnSpPr/>
      </xdr:nvCxnSpPr>
      <xdr:spPr>
        <a:xfrm flipV="1">
          <a:off x="3797300" y="175831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88" name="楕円 387"/>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102870</xdr:rowOff>
    </xdr:to>
    <xdr:cxnSp macro="">
      <xdr:nvCxnSpPr>
        <xdr:cNvPr id="389" name="直線コネクタ 388"/>
        <xdr:cNvCxnSpPr/>
      </xdr:nvCxnSpPr>
      <xdr:spPr>
        <a:xfrm flipV="1">
          <a:off x="2908300" y="1770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390" name="楕円 389"/>
        <xdr:cNvSpPr/>
      </xdr:nvSpPr>
      <xdr:spPr>
        <a:xfrm>
          <a:off x="196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102870</xdr:rowOff>
    </xdr:to>
    <xdr:cxnSp macro="">
      <xdr:nvCxnSpPr>
        <xdr:cNvPr id="391" name="直線コネクタ 390"/>
        <xdr:cNvCxnSpPr/>
      </xdr:nvCxnSpPr>
      <xdr:spPr>
        <a:xfrm>
          <a:off x="2019300" y="17670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44466</xdr:rowOff>
    </xdr:from>
    <xdr:ext cx="405111" cy="259045"/>
    <xdr:sp macro="" textlink="">
      <xdr:nvSpPr>
        <xdr:cNvPr id="392" name="n_1aveValue【港湾・漁港】&#10;有形固定資産減価償却率"/>
        <xdr:cNvSpPr txBox="1"/>
      </xdr:nvSpPr>
      <xdr:spPr>
        <a:xfrm>
          <a:off x="3582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93" name="n_2aveValue【港湾・漁港】&#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72407</xdr:rowOff>
    </xdr:from>
    <xdr:ext cx="405111" cy="259045"/>
    <xdr:sp macro="" textlink="">
      <xdr:nvSpPr>
        <xdr:cNvPr id="394" name="n_3aveValue【港湾・漁港】&#10;有形固定資産減価償却率"/>
        <xdr:cNvSpPr txBox="1"/>
      </xdr:nvSpPr>
      <xdr:spPr>
        <a:xfrm>
          <a:off x="1816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91457</xdr:rowOff>
    </xdr:from>
    <xdr:ext cx="405111" cy="259045"/>
    <xdr:sp macro="" textlink="">
      <xdr:nvSpPr>
        <xdr:cNvPr id="395" name="n_1mainValue【港湾・漁港】&#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396" name="n_2mainValue【港湾・漁港】&#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78757</xdr:rowOff>
    </xdr:from>
    <xdr:ext cx="405111" cy="259045"/>
    <xdr:sp macro="" textlink="">
      <xdr:nvSpPr>
        <xdr:cNvPr id="397" name="n_3mainValue【港湾・漁港】&#10;有形固定資産減価償却率"/>
        <xdr:cNvSpPr txBox="1"/>
      </xdr:nvSpPr>
      <xdr:spPr>
        <a:xfrm>
          <a:off x="1816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9" name="テキスト ボックス 40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1" name="テキスト ボックス 41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3" name="テキスト ボックス 41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5" name="テキスト ボックス 41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7" name="テキスト ボックス 41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21" name="直線コネクタ 420"/>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22"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23" name="直線コネクタ 422"/>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24"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25" name="直線コネクタ 424"/>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26" name="【港湾・漁港】&#10;一人当たり有形固定資産（償却資産）額平均値テキスト"/>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27" name="フローチャート: 判断 426"/>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28" name="フローチャート: 判断 427"/>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29" name="フローチャート: 判断 428"/>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30" name="フローチャート: 判断 429"/>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67938</xdr:rowOff>
    </xdr:from>
    <xdr:to>
      <xdr:col>55</xdr:col>
      <xdr:colOff>50800</xdr:colOff>
      <xdr:row>106</xdr:row>
      <xdr:rowOff>169538</xdr:rowOff>
    </xdr:to>
    <xdr:sp macro="" textlink="">
      <xdr:nvSpPr>
        <xdr:cNvPr id="436" name="楕円 435"/>
        <xdr:cNvSpPr/>
      </xdr:nvSpPr>
      <xdr:spPr>
        <a:xfrm>
          <a:off x="10426700" y="182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46365</xdr:rowOff>
    </xdr:from>
    <xdr:ext cx="534377" cy="259045"/>
    <xdr:sp macro="" textlink="">
      <xdr:nvSpPr>
        <xdr:cNvPr id="437" name="【港湾・漁港】&#10;一人当たり有形固定資産（償却資産）額該当値テキスト"/>
        <xdr:cNvSpPr txBox="1"/>
      </xdr:nvSpPr>
      <xdr:spPr>
        <a:xfrm>
          <a:off x="10515600" y="18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63557</xdr:rowOff>
    </xdr:from>
    <xdr:to>
      <xdr:col>50</xdr:col>
      <xdr:colOff>165100</xdr:colOff>
      <xdr:row>106</xdr:row>
      <xdr:rowOff>165157</xdr:rowOff>
    </xdr:to>
    <xdr:sp macro="" textlink="">
      <xdr:nvSpPr>
        <xdr:cNvPr id="438" name="楕円 437"/>
        <xdr:cNvSpPr/>
      </xdr:nvSpPr>
      <xdr:spPr>
        <a:xfrm>
          <a:off x="9588500" y="182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114357</xdr:rowOff>
    </xdr:from>
    <xdr:to>
      <xdr:col>55</xdr:col>
      <xdr:colOff>0</xdr:colOff>
      <xdr:row>106</xdr:row>
      <xdr:rowOff>118738</xdr:rowOff>
    </xdr:to>
    <xdr:cxnSp macro="">
      <xdr:nvCxnSpPr>
        <xdr:cNvPr id="439" name="直線コネクタ 438"/>
        <xdr:cNvCxnSpPr/>
      </xdr:nvCxnSpPr>
      <xdr:spPr>
        <a:xfrm>
          <a:off x="9639300" y="1828805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74473</xdr:rowOff>
    </xdr:from>
    <xdr:to>
      <xdr:col>46</xdr:col>
      <xdr:colOff>38100</xdr:colOff>
      <xdr:row>107</xdr:row>
      <xdr:rowOff>4623</xdr:rowOff>
    </xdr:to>
    <xdr:sp macro="" textlink="">
      <xdr:nvSpPr>
        <xdr:cNvPr id="440" name="楕円 439"/>
        <xdr:cNvSpPr/>
      </xdr:nvSpPr>
      <xdr:spPr>
        <a:xfrm>
          <a:off x="8699500" y="182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114357</xdr:rowOff>
    </xdr:from>
    <xdr:to>
      <xdr:col>50</xdr:col>
      <xdr:colOff>114300</xdr:colOff>
      <xdr:row>106</xdr:row>
      <xdr:rowOff>125273</xdr:rowOff>
    </xdr:to>
    <xdr:cxnSp macro="">
      <xdr:nvCxnSpPr>
        <xdr:cNvPr id="441" name="直線コネクタ 440"/>
        <xdr:cNvCxnSpPr/>
      </xdr:nvCxnSpPr>
      <xdr:spPr>
        <a:xfrm flipV="1">
          <a:off x="8750300" y="18288057"/>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95428</xdr:rowOff>
    </xdr:from>
    <xdr:to>
      <xdr:col>41</xdr:col>
      <xdr:colOff>101600</xdr:colOff>
      <xdr:row>107</xdr:row>
      <xdr:rowOff>25578</xdr:rowOff>
    </xdr:to>
    <xdr:sp macro="" textlink="">
      <xdr:nvSpPr>
        <xdr:cNvPr id="442" name="楕円 441"/>
        <xdr:cNvSpPr/>
      </xdr:nvSpPr>
      <xdr:spPr>
        <a:xfrm>
          <a:off x="7810500" y="182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125273</xdr:rowOff>
    </xdr:from>
    <xdr:to>
      <xdr:col>45</xdr:col>
      <xdr:colOff>177800</xdr:colOff>
      <xdr:row>106</xdr:row>
      <xdr:rowOff>146228</xdr:rowOff>
    </xdr:to>
    <xdr:cxnSp macro="">
      <xdr:nvCxnSpPr>
        <xdr:cNvPr id="443" name="直線コネクタ 442"/>
        <xdr:cNvCxnSpPr/>
      </xdr:nvCxnSpPr>
      <xdr:spPr>
        <a:xfrm flipV="1">
          <a:off x="7861300" y="1829897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44" name="n_1aveValue【港湾・漁港】&#10;一人当たり有形固定資産（償却資産）額"/>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45" name="n_2aveValue【港湾・漁港】&#10;一人当たり有形固定資産（償却資産）額"/>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46"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156284</xdr:rowOff>
    </xdr:from>
    <xdr:ext cx="534377" cy="259045"/>
    <xdr:sp macro="" textlink="">
      <xdr:nvSpPr>
        <xdr:cNvPr id="447" name="n_1mainValue【港湾・漁港】&#10;一人当たり有形固定資産（償却資産）額"/>
        <xdr:cNvSpPr txBox="1"/>
      </xdr:nvSpPr>
      <xdr:spPr>
        <a:xfrm>
          <a:off x="9359411" y="183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167200</xdr:rowOff>
    </xdr:from>
    <xdr:ext cx="534377" cy="259045"/>
    <xdr:sp macro="" textlink="">
      <xdr:nvSpPr>
        <xdr:cNvPr id="448" name="n_2mainValue【港湾・漁港】&#10;一人当たり有形固定資産（償却資産）額"/>
        <xdr:cNvSpPr txBox="1"/>
      </xdr:nvSpPr>
      <xdr:spPr>
        <a:xfrm>
          <a:off x="8483111" y="183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16705</xdr:rowOff>
    </xdr:from>
    <xdr:ext cx="534377" cy="259045"/>
    <xdr:sp macro="" textlink="">
      <xdr:nvSpPr>
        <xdr:cNvPr id="449" name="n_3mainValue【港湾・漁港】&#10;一人当たり有形固定資産（償却資産）額"/>
        <xdr:cNvSpPr txBox="1"/>
      </xdr:nvSpPr>
      <xdr:spPr>
        <a:xfrm>
          <a:off x="7594111" y="183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74" name="直線コネクタ 473"/>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7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76" name="直線コネクタ 47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77"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78" name="直線コネクタ 477"/>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479"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80" name="フローチャート: 判断 479"/>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81" name="フローチャート: 判断 480"/>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82" name="フローチャート: 判断 481"/>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89" name="楕円 488"/>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90" name="【認定こども園・幼稚園・保育所】&#10;有形固定資産減価償却率該当値テキスト"/>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91" name="楕円 490"/>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74295</xdr:rowOff>
    </xdr:to>
    <xdr:cxnSp macro="">
      <xdr:nvCxnSpPr>
        <xdr:cNvPr id="492" name="直線コネクタ 491"/>
        <xdr:cNvCxnSpPr/>
      </xdr:nvCxnSpPr>
      <xdr:spPr>
        <a:xfrm flipV="1">
          <a:off x="15481300" y="6202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93" name="楕円 492"/>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74295</xdr:rowOff>
    </xdr:from>
    <xdr:to>
      <xdr:col>81</xdr:col>
      <xdr:colOff>50800</xdr:colOff>
      <xdr:row>36</xdr:row>
      <xdr:rowOff>131445</xdr:rowOff>
    </xdr:to>
    <xdr:cxnSp macro="">
      <xdr:nvCxnSpPr>
        <xdr:cNvPr id="494" name="直線コネクタ 493"/>
        <xdr:cNvCxnSpPr/>
      </xdr:nvCxnSpPr>
      <xdr:spPr>
        <a:xfrm flipV="1">
          <a:off x="14592300" y="6246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5" name="楕円 494"/>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36</xdr:row>
      <xdr:rowOff>154305</xdr:rowOff>
    </xdr:to>
    <xdr:cxnSp macro="">
      <xdr:nvCxnSpPr>
        <xdr:cNvPr id="496" name="直線コネクタ 495"/>
        <xdr:cNvCxnSpPr/>
      </xdr:nvCxnSpPr>
      <xdr:spPr>
        <a:xfrm flipV="1">
          <a:off x="13703300" y="6303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497"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98"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99" name="n_3aveValue【認定こども園・幼稚園・保育所】&#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500" name="n_1mainValue【認定こども園・幼稚園・保育所】&#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501" name="n_2mainValue【認定こども園・幼稚園・保育所】&#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02"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4" name="テキスト ボックス 5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6" name="テキスト ボックス 5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8" name="テキスト ボックス 5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0" name="テキスト ボックス 5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2" name="テキスト ボックス 5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526" name="直線コネクタ 52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2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28" name="直線コネクタ 52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2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30" name="直線コネクタ 52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531"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32" name="フローチャート: 判断 53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33" name="フローチャート: 判断 53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34" name="フローチャート: 判断 53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5" name="フローチャート: 判断 53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170180</xdr:rowOff>
    </xdr:from>
    <xdr:to>
      <xdr:col>116</xdr:col>
      <xdr:colOff>114300</xdr:colOff>
      <xdr:row>37</xdr:row>
      <xdr:rowOff>100330</xdr:rowOff>
    </xdr:to>
    <xdr:sp macro="" textlink="">
      <xdr:nvSpPr>
        <xdr:cNvPr id="541" name="楕円 540"/>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21607</xdr:rowOff>
    </xdr:from>
    <xdr:ext cx="469744" cy="259045"/>
    <xdr:sp macro="" textlink="">
      <xdr:nvSpPr>
        <xdr:cNvPr id="542" name="【認定こども園・幼稚園・保育所】&#10;一人当たり面積該当値テキスト"/>
        <xdr:cNvSpPr txBox="1"/>
      </xdr:nvSpPr>
      <xdr:spPr>
        <a:xfrm>
          <a:off x="22199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43" name="楕円 542"/>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49530</xdr:rowOff>
    </xdr:from>
    <xdr:to>
      <xdr:col>116</xdr:col>
      <xdr:colOff>63500</xdr:colOff>
      <xdr:row>37</xdr:row>
      <xdr:rowOff>57150</xdr:rowOff>
    </xdr:to>
    <xdr:cxnSp macro="">
      <xdr:nvCxnSpPr>
        <xdr:cNvPr id="544" name="直線コネクタ 543"/>
        <xdr:cNvCxnSpPr/>
      </xdr:nvCxnSpPr>
      <xdr:spPr>
        <a:xfrm flipV="1">
          <a:off x="21323300" y="639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45" name="楕円 544"/>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64770</xdr:rowOff>
    </xdr:to>
    <xdr:cxnSp macro="">
      <xdr:nvCxnSpPr>
        <xdr:cNvPr id="546" name="直線コネクタ 545"/>
        <xdr:cNvCxnSpPr/>
      </xdr:nvCxnSpPr>
      <xdr:spPr>
        <a:xfrm flipV="1">
          <a:off x="20434300" y="640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547" name="楕円 546"/>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37</xdr:row>
      <xdr:rowOff>64770</xdr:rowOff>
    </xdr:to>
    <xdr:cxnSp macro="">
      <xdr:nvCxnSpPr>
        <xdr:cNvPr id="548" name="直線コネクタ 547"/>
        <xdr:cNvCxnSpPr/>
      </xdr:nvCxnSpPr>
      <xdr:spPr>
        <a:xfrm>
          <a:off x="19545300" y="6377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49"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50"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51"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52"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53"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54" name="n_3mainValue【認定こども園・幼稚園・保育所】&#10;一人当たり面積"/>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6" name="直線コネクタ 5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7" name="テキスト ボックス 56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8" name="直線コネクタ 5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9" name="テキスト ボックス 5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0" name="直線コネクタ 5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1" name="テキスト ボックス 5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2" name="直線コネクタ 5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3" name="テキスト ボックス 5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4" name="直線コネクタ 5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5" name="テキスト ボックス 5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6" name="直線コネクタ 5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7" name="テキスト ボックス 57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9" name="テキスト ボックス 5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81" name="直線コネクタ 580"/>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8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3" name="直線コネクタ 58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8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85" name="直線コネクタ 58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586" name="【学校施設】&#10;有形固定資産減価償却率平均値テキスト"/>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87" name="フローチャート: 判断 586"/>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88" name="フローチャート: 判断 587"/>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89" name="フローチャート: 判断 588"/>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90" name="フローチャート: 判断 589"/>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11249</xdr:rowOff>
    </xdr:from>
    <xdr:to>
      <xdr:col>85</xdr:col>
      <xdr:colOff>177800</xdr:colOff>
      <xdr:row>56</xdr:row>
      <xdr:rowOff>112849</xdr:rowOff>
    </xdr:to>
    <xdr:sp macro="" textlink="">
      <xdr:nvSpPr>
        <xdr:cNvPr id="596" name="楕円 595"/>
        <xdr:cNvSpPr/>
      </xdr:nvSpPr>
      <xdr:spPr>
        <a:xfrm>
          <a:off x="162687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99803</xdr:rowOff>
    </xdr:from>
    <xdr:ext cx="405111" cy="259045"/>
    <xdr:sp macro="" textlink="">
      <xdr:nvSpPr>
        <xdr:cNvPr id="597" name="【学校施設】&#10;有形固定資産減価償却率該当値テキスト"/>
        <xdr:cNvSpPr txBox="1"/>
      </xdr:nvSpPr>
      <xdr:spPr>
        <a:xfrm>
          <a:off x="16357600" y="952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156573</xdr:rowOff>
    </xdr:from>
    <xdr:to>
      <xdr:col>81</xdr:col>
      <xdr:colOff>101600</xdr:colOff>
      <xdr:row>56</xdr:row>
      <xdr:rowOff>86723</xdr:rowOff>
    </xdr:to>
    <xdr:sp macro="" textlink="">
      <xdr:nvSpPr>
        <xdr:cNvPr id="598" name="楕円 597"/>
        <xdr:cNvSpPr/>
      </xdr:nvSpPr>
      <xdr:spPr>
        <a:xfrm>
          <a:off x="15430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35923</xdr:rowOff>
    </xdr:from>
    <xdr:to>
      <xdr:col>85</xdr:col>
      <xdr:colOff>127000</xdr:colOff>
      <xdr:row>56</xdr:row>
      <xdr:rowOff>62049</xdr:rowOff>
    </xdr:to>
    <xdr:cxnSp macro="">
      <xdr:nvCxnSpPr>
        <xdr:cNvPr id="599" name="直線コネクタ 598"/>
        <xdr:cNvCxnSpPr/>
      </xdr:nvCxnSpPr>
      <xdr:spPr>
        <a:xfrm>
          <a:off x="15481300" y="9637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130447</xdr:rowOff>
    </xdr:from>
    <xdr:to>
      <xdr:col>76</xdr:col>
      <xdr:colOff>165100</xdr:colOff>
      <xdr:row>56</xdr:row>
      <xdr:rowOff>60597</xdr:rowOff>
    </xdr:to>
    <xdr:sp macro="" textlink="">
      <xdr:nvSpPr>
        <xdr:cNvPr id="600" name="楕円 599"/>
        <xdr:cNvSpPr/>
      </xdr:nvSpPr>
      <xdr:spPr>
        <a:xfrm>
          <a:off x="14541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xdr:rowOff>
    </xdr:from>
    <xdr:to>
      <xdr:col>81</xdr:col>
      <xdr:colOff>50800</xdr:colOff>
      <xdr:row>56</xdr:row>
      <xdr:rowOff>35923</xdr:rowOff>
    </xdr:to>
    <xdr:cxnSp macro="">
      <xdr:nvCxnSpPr>
        <xdr:cNvPr id="601" name="直線コネクタ 600"/>
        <xdr:cNvCxnSpPr/>
      </xdr:nvCxnSpPr>
      <xdr:spPr>
        <a:xfrm>
          <a:off x="14592300" y="9610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114119</xdr:rowOff>
    </xdr:from>
    <xdr:to>
      <xdr:col>72</xdr:col>
      <xdr:colOff>38100</xdr:colOff>
      <xdr:row>56</xdr:row>
      <xdr:rowOff>44269</xdr:rowOff>
    </xdr:to>
    <xdr:sp macro="" textlink="">
      <xdr:nvSpPr>
        <xdr:cNvPr id="602" name="楕円 601"/>
        <xdr:cNvSpPr/>
      </xdr:nvSpPr>
      <xdr:spPr>
        <a:xfrm>
          <a:off x="13652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164919</xdr:rowOff>
    </xdr:from>
    <xdr:to>
      <xdr:col>76</xdr:col>
      <xdr:colOff>114300</xdr:colOff>
      <xdr:row>56</xdr:row>
      <xdr:rowOff>9797</xdr:rowOff>
    </xdr:to>
    <xdr:cxnSp macro="">
      <xdr:nvCxnSpPr>
        <xdr:cNvPr id="603" name="直線コネクタ 602"/>
        <xdr:cNvCxnSpPr/>
      </xdr:nvCxnSpPr>
      <xdr:spPr>
        <a:xfrm>
          <a:off x="13703300" y="95946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04" name="n_1ave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05" name="n_2ave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56623</xdr:rowOff>
    </xdr:from>
    <xdr:ext cx="405111" cy="259045"/>
    <xdr:sp macro="" textlink="">
      <xdr:nvSpPr>
        <xdr:cNvPr id="606" name="n_3aveValue【学校施設】&#10;有形固定資産減価償却率"/>
        <xdr:cNvSpPr txBox="1"/>
      </xdr:nvSpPr>
      <xdr:spPr>
        <a:xfrm>
          <a:off x="13500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103250</xdr:rowOff>
    </xdr:from>
    <xdr:ext cx="405111" cy="259045"/>
    <xdr:sp macro="" textlink="">
      <xdr:nvSpPr>
        <xdr:cNvPr id="607" name="n_1mainValue【学校施設】&#10;有形固定資産減価償却率"/>
        <xdr:cNvSpPr txBox="1"/>
      </xdr:nvSpPr>
      <xdr:spPr>
        <a:xfrm>
          <a:off x="15266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77124</xdr:rowOff>
    </xdr:from>
    <xdr:ext cx="405111" cy="259045"/>
    <xdr:sp macro="" textlink="">
      <xdr:nvSpPr>
        <xdr:cNvPr id="608" name="n_2mainValue【学校施設】&#10;有形固定資産減価償却率"/>
        <xdr:cNvSpPr txBox="1"/>
      </xdr:nvSpPr>
      <xdr:spPr>
        <a:xfrm>
          <a:off x="14389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60796</xdr:rowOff>
    </xdr:from>
    <xdr:ext cx="405111" cy="259045"/>
    <xdr:sp macro="" textlink="">
      <xdr:nvSpPr>
        <xdr:cNvPr id="609" name="n_3mainValue【学校施設】&#10;有形固定資産減価償却率"/>
        <xdr:cNvSpPr txBox="1"/>
      </xdr:nvSpPr>
      <xdr:spPr>
        <a:xfrm>
          <a:off x="135007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632" name="直線コネクタ 631"/>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33"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34" name="直線コネクタ 633"/>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35"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36" name="直線コネクタ 635"/>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637"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38" name="フローチャート: 判断 637"/>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39" name="フローチャート: 判断 638"/>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40" name="フローチャート: 判断 639"/>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41" name="フローチャート: 判断 640"/>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55270</xdr:rowOff>
    </xdr:from>
    <xdr:to>
      <xdr:col>116</xdr:col>
      <xdr:colOff>114300</xdr:colOff>
      <xdr:row>60</xdr:row>
      <xdr:rowOff>156870</xdr:rowOff>
    </xdr:to>
    <xdr:sp macro="" textlink="">
      <xdr:nvSpPr>
        <xdr:cNvPr id="647" name="楕円 646"/>
        <xdr:cNvSpPr/>
      </xdr:nvSpPr>
      <xdr:spPr>
        <a:xfrm>
          <a:off x="22110700" y="10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33697</xdr:rowOff>
    </xdr:from>
    <xdr:ext cx="469744" cy="259045"/>
    <xdr:sp macro="" textlink="">
      <xdr:nvSpPr>
        <xdr:cNvPr id="648" name="【学校施設】&#10;一人当たり面積該当値テキスト"/>
        <xdr:cNvSpPr txBox="1"/>
      </xdr:nvSpPr>
      <xdr:spPr>
        <a:xfrm>
          <a:off x="22199600" y="103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51613</xdr:rowOff>
    </xdr:from>
    <xdr:to>
      <xdr:col>112</xdr:col>
      <xdr:colOff>38100</xdr:colOff>
      <xdr:row>60</xdr:row>
      <xdr:rowOff>153213</xdr:rowOff>
    </xdr:to>
    <xdr:sp macro="" textlink="">
      <xdr:nvSpPr>
        <xdr:cNvPr id="649" name="楕円 648"/>
        <xdr:cNvSpPr/>
      </xdr:nvSpPr>
      <xdr:spPr>
        <a:xfrm>
          <a:off x="21272500" y="103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102413</xdr:rowOff>
    </xdr:from>
    <xdr:to>
      <xdr:col>116</xdr:col>
      <xdr:colOff>63500</xdr:colOff>
      <xdr:row>60</xdr:row>
      <xdr:rowOff>106070</xdr:rowOff>
    </xdr:to>
    <xdr:cxnSp macro="">
      <xdr:nvCxnSpPr>
        <xdr:cNvPr id="650" name="直線コネクタ 649"/>
        <xdr:cNvCxnSpPr/>
      </xdr:nvCxnSpPr>
      <xdr:spPr>
        <a:xfrm>
          <a:off x="21323300" y="1038941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78130</xdr:rowOff>
    </xdr:from>
    <xdr:to>
      <xdr:col>107</xdr:col>
      <xdr:colOff>101600</xdr:colOff>
      <xdr:row>61</xdr:row>
      <xdr:rowOff>8280</xdr:rowOff>
    </xdr:to>
    <xdr:sp macro="" textlink="">
      <xdr:nvSpPr>
        <xdr:cNvPr id="651" name="楕円 650"/>
        <xdr:cNvSpPr/>
      </xdr:nvSpPr>
      <xdr:spPr>
        <a:xfrm>
          <a:off x="20383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102413</xdr:rowOff>
    </xdr:from>
    <xdr:to>
      <xdr:col>111</xdr:col>
      <xdr:colOff>177800</xdr:colOff>
      <xdr:row>60</xdr:row>
      <xdr:rowOff>128930</xdr:rowOff>
    </xdr:to>
    <xdr:cxnSp macro="">
      <xdr:nvCxnSpPr>
        <xdr:cNvPr id="652" name="直線コネクタ 651"/>
        <xdr:cNvCxnSpPr/>
      </xdr:nvCxnSpPr>
      <xdr:spPr>
        <a:xfrm flipV="1">
          <a:off x="20434300" y="103894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132994</xdr:rowOff>
    </xdr:from>
    <xdr:to>
      <xdr:col>102</xdr:col>
      <xdr:colOff>165100</xdr:colOff>
      <xdr:row>61</xdr:row>
      <xdr:rowOff>63144</xdr:rowOff>
    </xdr:to>
    <xdr:sp macro="" textlink="">
      <xdr:nvSpPr>
        <xdr:cNvPr id="653" name="楕円 652"/>
        <xdr:cNvSpPr/>
      </xdr:nvSpPr>
      <xdr:spPr>
        <a:xfrm>
          <a:off x="19494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128930</xdr:rowOff>
    </xdr:from>
    <xdr:to>
      <xdr:col>107</xdr:col>
      <xdr:colOff>50800</xdr:colOff>
      <xdr:row>61</xdr:row>
      <xdr:rowOff>12344</xdr:rowOff>
    </xdr:to>
    <xdr:cxnSp macro="">
      <xdr:nvCxnSpPr>
        <xdr:cNvPr id="654" name="直線コネクタ 653"/>
        <xdr:cNvCxnSpPr/>
      </xdr:nvCxnSpPr>
      <xdr:spPr>
        <a:xfrm flipV="1">
          <a:off x="19545300" y="10415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55"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56"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53814</xdr:rowOff>
    </xdr:from>
    <xdr:ext cx="469744" cy="259045"/>
    <xdr:sp macro="" textlink="">
      <xdr:nvSpPr>
        <xdr:cNvPr id="657" name="n_3aveValue【学校施設】&#10;一人当たり面積"/>
        <xdr:cNvSpPr txBox="1"/>
      </xdr:nvSpPr>
      <xdr:spPr>
        <a:xfrm>
          <a:off x="19310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169740</xdr:rowOff>
    </xdr:from>
    <xdr:ext cx="469744" cy="259045"/>
    <xdr:sp macro="" textlink="">
      <xdr:nvSpPr>
        <xdr:cNvPr id="658" name="n_1mainValue【学校施設】&#10;一人当たり面積"/>
        <xdr:cNvSpPr txBox="1"/>
      </xdr:nvSpPr>
      <xdr:spPr>
        <a:xfrm>
          <a:off x="21075727"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24807</xdr:rowOff>
    </xdr:from>
    <xdr:ext cx="469744" cy="259045"/>
    <xdr:sp macro="" textlink="">
      <xdr:nvSpPr>
        <xdr:cNvPr id="659" name="n_2mainValue【学校施設】&#10;一人当たり面積"/>
        <xdr:cNvSpPr txBox="1"/>
      </xdr:nvSpPr>
      <xdr:spPr>
        <a:xfrm>
          <a:off x="201994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79671</xdr:rowOff>
    </xdr:from>
    <xdr:ext cx="469744" cy="259045"/>
    <xdr:sp macro="" textlink="">
      <xdr:nvSpPr>
        <xdr:cNvPr id="660" name="n_3mainValue【学校施設】&#10;一人当たり面積"/>
        <xdr:cNvSpPr txBox="1"/>
      </xdr:nvSpPr>
      <xdr:spPr>
        <a:xfrm>
          <a:off x="19310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85" name="直線コネクタ 684"/>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86"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87" name="直線コネクタ 686"/>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88"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89" name="直線コネクタ 688"/>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690"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91" name="フローチャート: 判断 690"/>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92" name="フローチャート: 判断 691"/>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93" name="フローチャート: 判断 692"/>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94" name="フローチャート: 判断 693"/>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700" name="楕円 699"/>
        <xdr:cNvSpPr/>
      </xdr:nvSpPr>
      <xdr:spPr>
        <a:xfrm>
          <a:off x="16268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701" name="【児童館】&#10;有形固定資産減価償却率該当値テキスト"/>
        <xdr:cNvSpPr txBox="1"/>
      </xdr:nvSpPr>
      <xdr:spPr>
        <a:xfrm>
          <a:off x="16357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702" name="楕円 701"/>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80011</xdr:rowOff>
    </xdr:to>
    <xdr:cxnSp macro="">
      <xdr:nvCxnSpPr>
        <xdr:cNvPr id="703" name="直線コネクタ 702"/>
        <xdr:cNvCxnSpPr/>
      </xdr:nvCxnSpPr>
      <xdr:spPr>
        <a:xfrm flipV="1">
          <a:off x="15481300" y="13906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04" name="楕円 703"/>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140970</xdr:rowOff>
    </xdr:to>
    <xdr:cxnSp macro="">
      <xdr:nvCxnSpPr>
        <xdr:cNvPr id="705" name="直線コネクタ 704"/>
        <xdr:cNvCxnSpPr/>
      </xdr:nvCxnSpPr>
      <xdr:spPr>
        <a:xfrm flipV="1">
          <a:off x="14592300" y="13967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06" name="楕円 705"/>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81</xdr:row>
      <xdr:rowOff>140970</xdr:rowOff>
    </xdr:to>
    <xdr:cxnSp macro="">
      <xdr:nvCxnSpPr>
        <xdr:cNvPr id="707" name="直線コネクタ 706"/>
        <xdr:cNvCxnSpPr/>
      </xdr:nvCxnSpPr>
      <xdr:spPr>
        <a:xfrm>
          <a:off x="13703300" y="1402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708"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709"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710" name="n_3aveValue【児童館】&#10;有形固定資産減価償却率"/>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711" name="n_1mainValue【児童館】&#10;有形固定資産減価償却率"/>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12" name="n_2main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13" name="n_3mainValue【児童館】&#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735" name="直線コネクタ 734"/>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7" name="直線コネクタ 7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9" name="直線コネクタ 7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2" name="フローチャート: 判断 74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43" name="フローチャート: 判断 74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44" name="フローチャート: 判断 74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50" name="楕円 74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51"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52" name="楕円 75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53" name="直線コネクタ 75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54" name="楕円 753"/>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55" name="直線コネクタ 754"/>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56" name="楕円 755"/>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57" name="直線コネクタ 756"/>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5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60"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61"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62"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63"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4" name="テキスト ボックス 7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2" name="テキスト ボックス 7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86" name="直線コネクタ 785"/>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87"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88" name="直線コネクタ 787"/>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8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0" name="直線コネクタ 7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32275</xdr:rowOff>
    </xdr:from>
    <xdr:ext cx="405111" cy="259045"/>
    <xdr:sp macro="" textlink="">
      <xdr:nvSpPr>
        <xdr:cNvPr id="791" name="【公民館】&#10;有形固定資産減価償却率平均値テキスト"/>
        <xdr:cNvSpPr txBox="1"/>
      </xdr:nvSpPr>
      <xdr:spPr>
        <a:xfrm>
          <a:off x="16357600" y="1803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92" name="フローチャート: 判断 791"/>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93" name="フローチャート: 判断 792"/>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94" name="フローチャート: 判断 793"/>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95" name="フローチャート: 判断 794"/>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801" name="楕円 800"/>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802" name="【公民館】&#10;有形固定資産減価償却率該当値テキスト"/>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03" name="楕円 802"/>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67056</xdr:rowOff>
    </xdr:to>
    <xdr:cxnSp macro="">
      <xdr:nvCxnSpPr>
        <xdr:cNvPr id="804" name="直線コネクタ 803"/>
        <xdr:cNvCxnSpPr/>
      </xdr:nvCxnSpPr>
      <xdr:spPr>
        <a:xfrm>
          <a:off x="15481300" y="181813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167132</xdr:rowOff>
    </xdr:from>
    <xdr:to>
      <xdr:col>76</xdr:col>
      <xdr:colOff>165100</xdr:colOff>
      <xdr:row>106</xdr:row>
      <xdr:rowOff>97282</xdr:rowOff>
    </xdr:to>
    <xdr:sp macro="" textlink="">
      <xdr:nvSpPr>
        <xdr:cNvPr id="805" name="楕円 804"/>
        <xdr:cNvSpPr/>
      </xdr:nvSpPr>
      <xdr:spPr>
        <a:xfrm>
          <a:off x="14541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46482</xdr:rowOff>
    </xdr:to>
    <xdr:cxnSp macro="">
      <xdr:nvCxnSpPr>
        <xdr:cNvPr id="806" name="直線コネクタ 805"/>
        <xdr:cNvCxnSpPr/>
      </xdr:nvCxnSpPr>
      <xdr:spPr>
        <a:xfrm flipV="1">
          <a:off x="14592300" y="181813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07" name="楕円 806"/>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46482</xdr:rowOff>
    </xdr:to>
    <xdr:cxnSp macro="">
      <xdr:nvCxnSpPr>
        <xdr:cNvPr id="808" name="直線コネクタ 807"/>
        <xdr:cNvCxnSpPr/>
      </xdr:nvCxnSpPr>
      <xdr:spPr>
        <a:xfrm>
          <a:off x="13703300" y="182041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809"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810"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811" name="n_3aveValue【公民館】&#10;有形固定資産減価償却率"/>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74947</xdr:rowOff>
    </xdr:from>
    <xdr:ext cx="405111" cy="259045"/>
    <xdr:sp macro="" textlink="">
      <xdr:nvSpPr>
        <xdr:cNvPr id="812" name="n_1main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113809</xdr:rowOff>
    </xdr:from>
    <xdr:ext cx="405111" cy="259045"/>
    <xdr:sp macro="" textlink="">
      <xdr:nvSpPr>
        <xdr:cNvPr id="813" name="n_2mainValue【公民館】&#10;有形固定資産減価償却率"/>
        <xdr:cNvSpPr txBox="1"/>
      </xdr:nvSpPr>
      <xdr:spPr>
        <a:xfrm>
          <a:off x="14389744" y="1794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97807</xdr:rowOff>
    </xdr:from>
    <xdr:ext cx="405111" cy="259045"/>
    <xdr:sp macro="" textlink="">
      <xdr:nvSpPr>
        <xdr:cNvPr id="814" name="n_3mainValue【公民館】&#10;有形固定資産減価償却率"/>
        <xdr:cNvSpPr txBox="1"/>
      </xdr:nvSpPr>
      <xdr:spPr>
        <a:xfrm>
          <a:off x="13500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836" name="直線コネクタ 835"/>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3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38" name="直線コネクタ 83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839"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840" name="直線コネクタ 839"/>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41"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42" name="フローチャート: 判断 841"/>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43" name="フローチャート: 判断 84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44" name="フローチャート: 判断 84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45" name="フローチャート: 判断 844"/>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20828</xdr:rowOff>
    </xdr:from>
    <xdr:to>
      <xdr:col>116</xdr:col>
      <xdr:colOff>114300</xdr:colOff>
      <xdr:row>102</xdr:row>
      <xdr:rowOff>122428</xdr:rowOff>
    </xdr:to>
    <xdr:sp macro="" textlink="">
      <xdr:nvSpPr>
        <xdr:cNvPr id="851" name="楕円 850"/>
        <xdr:cNvSpPr/>
      </xdr:nvSpPr>
      <xdr:spPr>
        <a:xfrm>
          <a:off x="22110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43705</xdr:rowOff>
    </xdr:from>
    <xdr:ext cx="469744" cy="259045"/>
    <xdr:sp macro="" textlink="">
      <xdr:nvSpPr>
        <xdr:cNvPr id="852" name="【公民館】&#10;一人当たり面積該当値テキスト"/>
        <xdr:cNvSpPr txBox="1"/>
      </xdr:nvSpPr>
      <xdr:spPr>
        <a:xfrm>
          <a:off x="22199600"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29972</xdr:rowOff>
    </xdr:from>
    <xdr:to>
      <xdr:col>112</xdr:col>
      <xdr:colOff>38100</xdr:colOff>
      <xdr:row>102</xdr:row>
      <xdr:rowOff>131572</xdr:rowOff>
    </xdr:to>
    <xdr:sp macro="" textlink="">
      <xdr:nvSpPr>
        <xdr:cNvPr id="853" name="楕円 852"/>
        <xdr:cNvSpPr/>
      </xdr:nvSpPr>
      <xdr:spPr>
        <a:xfrm>
          <a:off x="21272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71628</xdr:rowOff>
    </xdr:from>
    <xdr:to>
      <xdr:col>116</xdr:col>
      <xdr:colOff>63500</xdr:colOff>
      <xdr:row>102</xdr:row>
      <xdr:rowOff>80772</xdr:rowOff>
    </xdr:to>
    <xdr:cxnSp macro="">
      <xdr:nvCxnSpPr>
        <xdr:cNvPr id="854" name="直線コネクタ 853"/>
        <xdr:cNvCxnSpPr/>
      </xdr:nvCxnSpPr>
      <xdr:spPr>
        <a:xfrm flipV="1">
          <a:off x="21323300" y="175595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39115</xdr:rowOff>
    </xdr:from>
    <xdr:to>
      <xdr:col>107</xdr:col>
      <xdr:colOff>101600</xdr:colOff>
      <xdr:row>102</xdr:row>
      <xdr:rowOff>140715</xdr:rowOff>
    </xdr:to>
    <xdr:sp macro="" textlink="">
      <xdr:nvSpPr>
        <xdr:cNvPr id="855" name="楕円 854"/>
        <xdr:cNvSpPr/>
      </xdr:nvSpPr>
      <xdr:spPr>
        <a:xfrm>
          <a:off x="20383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80772</xdr:rowOff>
    </xdr:from>
    <xdr:to>
      <xdr:col>111</xdr:col>
      <xdr:colOff>177800</xdr:colOff>
      <xdr:row>102</xdr:row>
      <xdr:rowOff>89915</xdr:rowOff>
    </xdr:to>
    <xdr:cxnSp macro="">
      <xdr:nvCxnSpPr>
        <xdr:cNvPr id="856" name="直線コネクタ 855"/>
        <xdr:cNvCxnSpPr/>
      </xdr:nvCxnSpPr>
      <xdr:spPr>
        <a:xfrm flipV="1">
          <a:off x="20434300" y="17568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107696</xdr:rowOff>
    </xdr:from>
    <xdr:to>
      <xdr:col>102</xdr:col>
      <xdr:colOff>165100</xdr:colOff>
      <xdr:row>103</xdr:row>
      <xdr:rowOff>37846</xdr:rowOff>
    </xdr:to>
    <xdr:sp macro="" textlink="">
      <xdr:nvSpPr>
        <xdr:cNvPr id="857" name="楕円 856"/>
        <xdr:cNvSpPr/>
      </xdr:nvSpPr>
      <xdr:spPr>
        <a:xfrm>
          <a:off x="19494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89915</xdr:rowOff>
    </xdr:from>
    <xdr:to>
      <xdr:col>107</xdr:col>
      <xdr:colOff>50800</xdr:colOff>
      <xdr:row>102</xdr:row>
      <xdr:rowOff>158496</xdr:rowOff>
    </xdr:to>
    <xdr:cxnSp macro="">
      <xdr:nvCxnSpPr>
        <xdr:cNvPr id="858" name="直線コネクタ 857"/>
        <xdr:cNvCxnSpPr/>
      </xdr:nvCxnSpPr>
      <xdr:spPr>
        <a:xfrm flipV="1">
          <a:off x="19545300" y="17577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59"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860"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61"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148099</xdr:rowOff>
    </xdr:from>
    <xdr:ext cx="469744" cy="259045"/>
    <xdr:sp macro="" textlink="">
      <xdr:nvSpPr>
        <xdr:cNvPr id="862" name="n_1mainValue【公民館】&#10;一人当たり面積"/>
        <xdr:cNvSpPr txBox="1"/>
      </xdr:nvSpPr>
      <xdr:spPr>
        <a:xfrm>
          <a:off x="210757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863" name="n_2mainValue【公民館】&#10;一人当たり面積"/>
        <xdr:cNvSpPr txBox="1"/>
      </xdr:nvSpPr>
      <xdr:spPr>
        <a:xfrm>
          <a:off x="20199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54373</xdr:rowOff>
    </xdr:from>
    <xdr:ext cx="469744" cy="259045"/>
    <xdr:sp macro="" textlink="">
      <xdr:nvSpPr>
        <xdr:cNvPr id="864" name="n_3mainValue【公民館】&#10;一人当たり面積"/>
        <xdr:cNvSpPr txBox="1"/>
      </xdr:nvSpPr>
      <xdr:spPr>
        <a:xfrm>
          <a:off x="19310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有形固定資産減価償却率については、本市は橋りょう・トンネルを除いてほとんどの施設において、類似団体平均より同程度、もしくは高い数値を示していることから、老朽化の進んだ施設が多い。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認定こども園・幼稚園・保育園、公民館は、一人当たりの面積が類似団体平均より大きく、それらについては維持管理費が他の類似団体よりも多額になることが予想されることから、効率的な施設の管理運営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109,681
108,382
510.02
51,504,049
48,934,947
2,475,198
27,259,431
56,499,892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29989</xdr:rowOff>
    </xdr:from>
    <xdr:ext cx="405111" cy="259045"/>
    <xdr:sp macro="" textlink="">
      <xdr:nvSpPr>
        <xdr:cNvPr id="59" name="【図書館】&#10;有形固定資産減価償却率平均値テキスト"/>
        <xdr:cNvSpPr txBox="1"/>
      </xdr:nvSpPr>
      <xdr:spPr>
        <a:xfrm>
          <a:off x="4673600" y="6373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69" name="楕円 68"/>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81551</xdr:rowOff>
    </xdr:from>
    <xdr:ext cx="405111" cy="259045"/>
    <xdr:sp macro="" textlink="">
      <xdr:nvSpPr>
        <xdr:cNvPr id="70" name="【図書館】&#10;有形固定資産減価償却率該当値テキスト"/>
        <xdr:cNvSpPr txBox="1"/>
      </xdr:nvSpPr>
      <xdr:spPr>
        <a:xfrm>
          <a:off x="467360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1" name="楕円 70"/>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48768</xdr:rowOff>
    </xdr:to>
    <xdr:cxnSp macro="">
      <xdr:nvCxnSpPr>
        <xdr:cNvPr id="72" name="直線コネクタ 71"/>
        <xdr:cNvCxnSpPr/>
      </xdr:nvCxnSpPr>
      <xdr:spPr>
        <a:xfrm flipV="1">
          <a:off x="3797300" y="66690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68834</xdr:rowOff>
    </xdr:from>
    <xdr:to>
      <xdr:col>15</xdr:col>
      <xdr:colOff>101600</xdr:colOff>
      <xdr:row>39</xdr:row>
      <xdr:rowOff>170434</xdr:rowOff>
    </xdr:to>
    <xdr:sp macro="" textlink="">
      <xdr:nvSpPr>
        <xdr:cNvPr id="73" name="楕円 72"/>
        <xdr:cNvSpPr/>
      </xdr:nvSpPr>
      <xdr:spPr>
        <a:xfrm>
          <a:off x="2857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48768</xdr:rowOff>
    </xdr:from>
    <xdr:to>
      <xdr:col>19</xdr:col>
      <xdr:colOff>177800</xdr:colOff>
      <xdr:row>39</xdr:row>
      <xdr:rowOff>119634</xdr:rowOff>
    </xdr:to>
    <xdr:cxnSp macro="">
      <xdr:nvCxnSpPr>
        <xdr:cNvPr id="74" name="直線コネクタ 73"/>
        <xdr:cNvCxnSpPr/>
      </xdr:nvCxnSpPr>
      <xdr:spPr>
        <a:xfrm flipV="1">
          <a:off x="2908300" y="673531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68834</xdr:rowOff>
    </xdr:from>
    <xdr:to>
      <xdr:col>10</xdr:col>
      <xdr:colOff>165100</xdr:colOff>
      <xdr:row>39</xdr:row>
      <xdr:rowOff>170434</xdr:rowOff>
    </xdr:to>
    <xdr:sp macro="" textlink="">
      <xdr:nvSpPr>
        <xdr:cNvPr id="75" name="楕円 74"/>
        <xdr:cNvSpPr/>
      </xdr:nvSpPr>
      <xdr:spPr>
        <a:xfrm>
          <a:off x="196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119634</xdr:rowOff>
    </xdr:from>
    <xdr:to>
      <xdr:col>15</xdr:col>
      <xdr:colOff>50800</xdr:colOff>
      <xdr:row>39</xdr:row>
      <xdr:rowOff>119634</xdr:rowOff>
    </xdr:to>
    <xdr:cxnSp macro="">
      <xdr:nvCxnSpPr>
        <xdr:cNvPr id="76" name="直線コネクタ 75"/>
        <xdr:cNvCxnSpPr/>
      </xdr:nvCxnSpPr>
      <xdr:spPr>
        <a:xfrm>
          <a:off x="2019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10939</xdr:rowOff>
    </xdr:from>
    <xdr:ext cx="405111" cy="259045"/>
    <xdr:sp macro="" textlink="">
      <xdr:nvSpPr>
        <xdr:cNvPr id="77" name="n_1aveValue【図書館】&#10;有形固定資産減価償却率"/>
        <xdr:cNvSpPr txBox="1"/>
      </xdr:nvSpPr>
      <xdr:spPr>
        <a:xfrm>
          <a:off x="35820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8"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90695</xdr:rowOff>
    </xdr:from>
    <xdr:ext cx="405111" cy="259045"/>
    <xdr:sp macro="" textlink="">
      <xdr:nvSpPr>
        <xdr:cNvPr id="80" name="n_1mainValue【図書館】&#10;有形固定資産減価償却率"/>
        <xdr:cNvSpPr txBox="1"/>
      </xdr:nvSpPr>
      <xdr:spPr>
        <a:xfrm>
          <a:off x="3582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161561</xdr:rowOff>
    </xdr:from>
    <xdr:ext cx="405111" cy="259045"/>
    <xdr:sp macro="" textlink="">
      <xdr:nvSpPr>
        <xdr:cNvPr id="81" name="n_2mainValue【図書館】&#10;有形固定資産減価償却率"/>
        <xdr:cNvSpPr txBox="1"/>
      </xdr:nvSpPr>
      <xdr:spPr>
        <a:xfrm>
          <a:off x="2705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15511</xdr:rowOff>
    </xdr:from>
    <xdr:ext cx="405111" cy="259045"/>
    <xdr:sp macro="" textlink="">
      <xdr:nvSpPr>
        <xdr:cNvPr id="82" name="n_3mainValue【図書館】&#10;有形固定資産減価償却率"/>
        <xdr:cNvSpPr txBox="1"/>
      </xdr:nvSpPr>
      <xdr:spPr>
        <a:xfrm>
          <a:off x="1816744"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126292</xdr:rowOff>
    </xdr:from>
    <xdr:ext cx="469744" cy="259045"/>
    <xdr:sp macro="" textlink="">
      <xdr:nvSpPr>
        <xdr:cNvPr id="114" name="【図書館】&#10;一人当たり面積平均値テキスト"/>
        <xdr:cNvSpPr txBox="1"/>
      </xdr:nvSpPr>
      <xdr:spPr>
        <a:xfrm>
          <a:off x="10515600" y="681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66222</xdr:rowOff>
    </xdr:from>
    <xdr:to>
      <xdr:col>55</xdr:col>
      <xdr:colOff>50800</xdr:colOff>
      <xdr:row>35</xdr:row>
      <xdr:rowOff>167822</xdr:rowOff>
    </xdr:to>
    <xdr:sp macro="" textlink="">
      <xdr:nvSpPr>
        <xdr:cNvPr id="124" name="楕円 123"/>
        <xdr:cNvSpPr/>
      </xdr:nvSpPr>
      <xdr:spPr>
        <a:xfrm>
          <a:off x="10426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89099</xdr:rowOff>
    </xdr:from>
    <xdr:ext cx="469744" cy="259045"/>
    <xdr:sp macro="" textlink="">
      <xdr:nvSpPr>
        <xdr:cNvPr id="125" name="【図書館】&#10;一人当たり面積該当値テキスト"/>
        <xdr:cNvSpPr txBox="1"/>
      </xdr:nvSpPr>
      <xdr:spPr>
        <a:xfrm>
          <a:off x="10515600"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26" name="楕円 125"/>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117022</xdr:rowOff>
    </xdr:from>
    <xdr:to>
      <xdr:col>55</xdr:col>
      <xdr:colOff>0</xdr:colOff>
      <xdr:row>35</xdr:row>
      <xdr:rowOff>133350</xdr:rowOff>
    </xdr:to>
    <xdr:cxnSp macro="">
      <xdr:nvCxnSpPr>
        <xdr:cNvPr id="127" name="直線コネクタ 126"/>
        <xdr:cNvCxnSpPr/>
      </xdr:nvCxnSpPr>
      <xdr:spPr>
        <a:xfrm flipV="1">
          <a:off x="9639300" y="6117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98878</xdr:rowOff>
    </xdr:from>
    <xdr:to>
      <xdr:col>46</xdr:col>
      <xdr:colOff>38100</xdr:colOff>
      <xdr:row>36</xdr:row>
      <xdr:rowOff>29028</xdr:rowOff>
    </xdr:to>
    <xdr:sp macro="" textlink="">
      <xdr:nvSpPr>
        <xdr:cNvPr id="128" name="楕円 127"/>
        <xdr:cNvSpPr/>
      </xdr:nvSpPr>
      <xdr:spPr>
        <a:xfrm>
          <a:off x="869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149678</xdr:rowOff>
    </xdr:to>
    <xdr:cxnSp macro="">
      <xdr:nvCxnSpPr>
        <xdr:cNvPr id="129" name="直線コネクタ 128"/>
        <xdr:cNvCxnSpPr/>
      </xdr:nvCxnSpPr>
      <xdr:spPr>
        <a:xfrm flipV="1">
          <a:off x="8750300" y="6134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98878</xdr:rowOff>
    </xdr:from>
    <xdr:to>
      <xdr:col>41</xdr:col>
      <xdr:colOff>101600</xdr:colOff>
      <xdr:row>36</xdr:row>
      <xdr:rowOff>29028</xdr:rowOff>
    </xdr:to>
    <xdr:sp macro="" textlink="">
      <xdr:nvSpPr>
        <xdr:cNvPr id="130" name="楕円 129"/>
        <xdr:cNvSpPr/>
      </xdr:nvSpPr>
      <xdr:spPr>
        <a:xfrm>
          <a:off x="781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149678</xdr:rowOff>
    </xdr:from>
    <xdr:to>
      <xdr:col>45</xdr:col>
      <xdr:colOff>177800</xdr:colOff>
      <xdr:row>35</xdr:row>
      <xdr:rowOff>149678</xdr:rowOff>
    </xdr:to>
    <xdr:cxnSp macro="">
      <xdr:nvCxnSpPr>
        <xdr:cNvPr id="131" name="直線コネクタ 130"/>
        <xdr:cNvCxnSpPr/>
      </xdr:nvCxnSpPr>
      <xdr:spPr>
        <a:xfrm>
          <a:off x="7861300" y="6150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32"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33" name="n_2ave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34"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35"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45555</xdr:rowOff>
    </xdr:from>
    <xdr:ext cx="469744" cy="259045"/>
    <xdr:sp macro="" textlink="">
      <xdr:nvSpPr>
        <xdr:cNvPr id="136" name="n_2mainValue【図書館】&#10;一人当たり面積"/>
        <xdr:cNvSpPr txBox="1"/>
      </xdr:nvSpPr>
      <xdr:spPr>
        <a:xfrm>
          <a:off x="8515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45555</xdr:rowOff>
    </xdr:from>
    <xdr:ext cx="469744" cy="259045"/>
    <xdr:sp macro="" textlink="">
      <xdr:nvSpPr>
        <xdr:cNvPr id="137" name="n_3mainValue【図書館】&#10;一人当たり面積"/>
        <xdr:cNvSpPr txBox="1"/>
      </xdr:nvSpPr>
      <xdr:spPr>
        <a:xfrm>
          <a:off x="7626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6"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フローチャート: 判断 168"/>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0" name="フローチャート: 判断 169"/>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76" name="楕円 175"/>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177" name="【体育館・プール】&#10;有形固定資産減価償却率該当値テキスト"/>
        <xdr:cNvSpPr txBox="1"/>
      </xdr:nvSpPr>
      <xdr:spPr>
        <a:xfrm>
          <a:off x="4673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78" name="楕円 177"/>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56</xdr:row>
      <xdr:rowOff>167640</xdr:rowOff>
    </xdr:to>
    <xdr:cxnSp macro="">
      <xdr:nvCxnSpPr>
        <xdr:cNvPr id="179" name="直線コネクタ 178"/>
        <xdr:cNvCxnSpPr/>
      </xdr:nvCxnSpPr>
      <xdr:spPr>
        <a:xfrm>
          <a:off x="3797300" y="97555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0" name="楕円 179"/>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56</xdr:row>
      <xdr:rowOff>160020</xdr:rowOff>
    </xdr:to>
    <xdr:cxnSp macro="">
      <xdr:nvCxnSpPr>
        <xdr:cNvPr id="181" name="直線コネクタ 180"/>
        <xdr:cNvCxnSpPr/>
      </xdr:nvCxnSpPr>
      <xdr:spPr>
        <a:xfrm flipV="1">
          <a:off x="2908300" y="9755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82" name="楕円 181"/>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56</xdr:row>
      <xdr:rowOff>160020</xdr:rowOff>
    </xdr:to>
    <xdr:cxnSp macro="">
      <xdr:nvCxnSpPr>
        <xdr:cNvPr id="183" name="直線コネクタ 182"/>
        <xdr:cNvCxnSpPr/>
      </xdr:nvCxnSpPr>
      <xdr:spPr>
        <a:xfrm>
          <a:off x="2019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4"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5"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6" name="n_3aveValue【体育館・プール】&#10;有形固定資産減価償却率"/>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50182</xdr:rowOff>
    </xdr:from>
    <xdr:ext cx="405111" cy="259045"/>
    <xdr:sp macro="" textlink="">
      <xdr:nvSpPr>
        <xdr:cNvPr id="187" name="n_1mainValue【体育館・プール】&#10;有形固定資産減価償却率"/>
        <xdr:cNvSpPr txBox="1"/>
      </xdr:nvSpPr>
      <xdr:spPr>
        <a:xfrm>
          <a:off x="3582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88" name="n_2mainValue【体育館・プール】&#10;有形固定資産減価償却率"/>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189" name="n_3mainValue【体育館・プール】&#10;有形固定資産減価償却率"/>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7" name="直線コネクタ 216"/>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8"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9" name="直線コネクタ 218"/>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20"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21" name="直線コネクタ 220"/>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4" name="フローチャート: 判断 223"/>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5" name="フローチャート: 判断 224"/>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6" name="フローチャート: 判断 22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129222</xdr:rowOff>
    </xdr:from>
    <xdr:to>
      <xdr:col>55</xdr:col>
      <xdr:colOff>50800</xdr:colOff>
      <xdr:row>62</xdr:row>
      <xdr:rowOff>59372</xdr:rowOff>
    </xdr:to>
    <xdr:sp macro="" textlink="">
      <xdr:nvSpPr>
        <xdr:cNvPr id="232" name="楕円 231"/>
        <xdr:cNvSpPr/>
      </xdr:nvSpPr>
      <xdr:spPr>
        <a:xfrm>
          <a:off x="104267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107649</xdr:rowOff>
    </xdr:from>
    <xdr:ext cx="469744" cy="259045"/>
    <xdr:sp macro="" textlink="">
      <xdr:nvSpPr>
        <xdr:cNvPr id="233" name="【体育館・プール】&#10;一人当たり面積該当値テキスト"/>
        <xdr:cNvSpPr txBox="1"/>
      </xdr:nvSpPr>
      <xdr:spPr>
        <a:xfrm>
          <a:off x="10515600" y="10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134938</xdr:rowOff>
    </xdr:from>
    <xdr:to>
      <xdr:col>50</xdr:col>
      <xdr:colOff>165100</xdr:colOff>
      <xdr:row>62</xdr:row>
      <xdr:rowOff>65088</xdr:rowOff>
    </xdr:to>
    <xdr:sp macro="" textlink="">
      <xdr:nvSpPr>
        <xdr:cNvPr id="234" name="楕円 233"/>
        <xdr:cNvSpPr/>
      </xdr:nvSpPr>
      <xdr:spPr>
        <a:xfrm>
          <a:off x="9588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8572</xdr:rowOff>
    </xdr:from>
    <xdr:to>
      <xdr:col>55</xdr:col>
      <xdr:colOff>0</xdr:colOff>
      <xdr:row>62</xdr:row>
      <xdr:rowOff>14288</xdr:rowOff>
    </xdr:to>
    <xdr:cxnSp macro="">
      <xdr:nvCxnSpPr>
        <xdr:cNvPr id="235" name="直線コネクタ 234"/>
        <xdr:cNvCxnSpPr/>
      </xdr:nvCxnSpPr>
      <xdr:spPr>
        <a:xfrm flipV="1">
          <a:off x="9639300" y="1063847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140653</xdr:rowOff>
    </xdr:from>
    <xdr:to>
      <xdr:col>46</xdr:col>
      <xdr:colOff>38100</xdr:colOff>
      <xdr:row>62</xdr:row>
      <xdr:rowOff>70803</xdr:rowOff>
    </xdr:to>
    <xdr:sp macro="" textlink="">
      <xdr:nvSpPr>
        <xdr:cNvPr id="236" name="楕円 235"/>
        <xdr:cNvSpPr/>
      </xdr:nvSpPr>
      <xdr:spPr>
        <a:xfrm>
          <a:off x="8699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14288</xdr:rowOff>
    </xdr:from>
    <xdr:to>
      <xdr:col>50</xdr:col>
      <xdr:colOff>114300</xdr:colOff>
      <xdr:row>62</xdr:row>
      <xdr:rowOff>20003</xdr:rowOff>
    </xdr:to>
    <xdr:cxnSp macro="">
      <xdr:nvCxnSpPr>
        <xdr:cNvPr id="237" name="直線コネクタ 236"/>
        <xdr:cNvCxnSpPr/>
      </xdr:nvCxnSpPr>
      <xdr:spPr>
        <a:xfrm flipV="1">
          <a:off x="8750300" y="106441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140653</xdr:rowOff>
    </xdr:from>
    <xdr:to>
      <xdr:col>41</xdr:col>
      <xdr:colOff>101600</xdr:colOff>
      <xdr:row>62</xdr:row>
      <xdr:rowOff>70803</xdr:rowOff>
    </xdr:to>
    <xdr:sp macro="" textlink="">
      <xdr:nvSpPr>
        <xdr:cNvPr id="238" name="楕円 237"/>
        <xdr:cNvSpPr/>
      </xdr:nvSpPr>
      <xdr:spPr>
        <a:xfrm>
          <a:off x="7810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20003</xdr:rowOff>
    </xdr:from>
    <xdr:to>
      <xdr:col>45</xdr:col>
      <xdr:colOff>177800</xdr:colOff>
      <xdr:row>62</xdr:row>
      <xdr:rowOff>20003</xdr:rowOff>
    </xdr:to>
    <xdr:cxnSp macro="">
      <xdr:nvCxnSpPr>
        <xdr:cNvPr id="239" name="直線コネクタ 238"/>
        <xdr:cNvCxnSpPr/>
      </xdr:nvCxnSpPr>
      <xdr:spPr>
        <a:xfrm>
          <a:off x="7861300" y="10649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40"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41"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2"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56215</xdr:rowOff>
    </xdr:from>
    <xdr:ext cx="469744" cy="259045"/>
    <xdr:sp macro="" textlink="">
      <xdr:nvSpPr>
        <xdr:cNvPr id="243" name="n_1mainValue【体育館・プール】&#10;一人当たり面積"/>
        <xdr:cNvSpPr txBox="1"/>
      </xdr:nvSpPr>
      <xdr:spPr>
        <a:xfrm>
          <a:off x="93917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61930</xdr:rowOff>
    </xdr:from>
    <xdr:ext cx="469744" cy="259045"/>
    <xdr:sp macro="" textlink="">
      <xdr:nvSpPr>
        <xdr:cNvPr id="244" name="n_2mainValue【体育館・プール】&#10;一人当たり面積"/>
        <xdr:cNvSpPr txBox="1"/>
      </xdr:nvSpPr>
      <xdr:spPr>
        <a:xfrm>
          <a:off x="8515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87330</xdr:rowOff>
    </xdr:from>
    <xdr:ext cx="469744" cy="259045"/>
    <xdr:sp macro="" textlink="">
      <xdr:nvSpPr>
        <xdr:cNvPr id="245" name="n_3mainValue【体育館・プール】&#10;一人当たり面積"/>
        <xdr:cNvSpPr txBox="1"/>
      </xdr:nvSpPr>
      <xdr:spPr>
        <a:xfrm>
          <a:off x="7626427" y="103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70" name="直線コネクタ 269"/>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71"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72" name="直線コネクタ 271"/>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73"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74" name="直線コネクタ 273"/>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75" name="【福祉施設】&#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6" name="フローチャート: 判断 275"/>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7" name="フローチャート: 判断 276"/>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8" name="フローチャート: 判断 277"/>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9" name="フローチャート: 判断 278"/>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12064</xdr:rowOff>
    </xdr:from>
    <xdr:to>
      <xdr:col>24</xdr:col>
      <xdr:colOff>114300</xdr:colOff>
      <xdr:row>79</xdr:row>
      <xdr:rowOff>113664</xdr:rowOff>
    </xdr:to>
    <xdr:sp macro="" textlink="">
      <xdr:nvSpPr>
        <xdr:cNvPr id="285" name="楕円 284"/>
        <xdr:cNvSpPr/>
      </xdr:nvSpPr>
      <xdr:spPr>
        <a:xfrm>
          <a:off x="4584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34941</xdr:rowOff>
    </xdr:from>
    <xdr:ext cx="405111" cy="259045"/>
    <xdr:sp macro="" textlink="">
      <xdr:nvSpPr>
        <xdr:cNvPr id="286" name="【福祉施設】&#10;有形固定資産減価償却率該当値テキスト"/>
        <xdr:cNvSpPr txBox="1"/>
      </xdr:nvSpPr>
      <xdr:spPr>
        <a:xfrm>
          <a:off x="4673600"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46355</xdr:rowOff>
    </xdr:from>
    <xdr:to>
      <xdr:col>20</xdr:col>
      <xdr:colOff>38100</xdr:colOff>
      <xdr:row>79</xdr:row>
      <xdr:rowOff>147955</xdr:rowOff>
    </xdr:to>
    <xdr:sp macro="" textlink="">
      <xdr:nvSpPr>
        <xdr:cNvPr id="287" name="楕円 286"/>
        <xdr:cNvSpPr/>
      </xdr:nvSpPr>
      <xdr:spPr>
        <a:xfrm>
          <a:off x="3746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62864</xdr:rowOff>
    </xdr:from>
    <xdr:to>
      <xdr:col>24</xdr:col>
      <xdr:colOff>63500</xdr:colOff>
      <xdr:row>79</xdr:row>
      <xdr:rowOff>97155</xdr:rowOff>
    </xdr:to>
    <xdr:cxnSp macro="">
      <xdr:nvCxnSpPr>
        <xdr:cNvPr id="288" name="直線コネクタ 287"/>
        <xdr:cNvCxnSpPr/>
      </xdr:nvCxnSpPr>
      <xdr:spPr>
        <a:xfrm flipV="1">
          <a:off x="3797300" y="136074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89" name="楕円 288"/>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97155</xdr:rowOff>
    </xdr:from>
    <xdr:to>
      <xdr:col>19</xdr:col>
      <xdr:colOff>177800</xdr:colOff>
      <xdr:row>79</xdr:row>
      <xdr:rowOff>129539</xdr:rowOff>
    </xdr:to>
    <xdr:cxnSp macro="">
      <xdr:nvCxnSpPr>
        <xdr:cNvPr id="290" name="直線コネクタ 289"/>
        <xdr:cNvCxnSpPr/>
      </xdr:nvCxnSpPr>
      <xdr:spPr>
        <a:xfrm flipV="1">
          <a:off x="2908300" y="136417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291" name="楕円 290"/>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79</xdr:row>
      <xdr:rowOff>129539</xdr:rowOff>
    </xdr:to>
    <xdr:cxnSp macro="">
      <xdr:nvCxnSpPr>
        <xdr:cNvPr id="292" name="直線コネクタ 291"/>
        <xdr:cNvCxnSpPr/>
      </xdr:nvCxnSpPr>
      <xdr:spPr>
        <a:xfrm>
          <a:off x="2019300" y="1367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93" name="n_1aveValue【福祉施設】&#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94" name="n_2ave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95" name="n_3aveValue【福祉施設】&#10;有形固定資産減価償却率"/>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164482</xdr:rowOff>
    </xdr:from>
    <xdr:ext cx="405111" cy="259045"/>
    <xdr:sp macro="" textlink="">
      <xdr:nvSpPr>
        <xdr:cNvPr id="296" name="n_1mainValue【福祉施設】&#10;有形固定資産減価償却率"/>
        <xdr:cNvSpPr txBox="1"/>
      </xdr:nvSpPr>
      <xdr:spPr>
        <a:xfrm>
          <a:off x="3582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297" name="n_2mainValue【福祉施設】&#10;有形固定資産減価償却率"/>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298" name="n_3mainValue【福祉施設】&#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20" name="直線コネクタ 319"/>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1"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2" name="直線コネクタ 321"/>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23"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24" name="直線コネクタ 323"/>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5"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6" name="フローチャート: 判断 325"/>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7" name="フローチャート: 判断 326"/>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8" name="フローチャート: 判断 327"/>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9" name="フローチャート: 判断 328"/>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35" name="楕円 334"/>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36" name="【福祉施設】&#10;一人当たり面積該当値テキスト"/>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37" name="楕円 336"/>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22098</xdr:rowOff>
    </xdr:to>
    <xdr:cxnSp macro="">
      <xdr:nvCxnSpPr>
        <xdr:cNvPr id="338" name="直線コネクタ 337"/>
        <xdr:cNvCxnSpPr/>
      </xdr:nvCxnSpPr>
      <xdr:spPr>
        <a:xfrm flipV="1">
          <a:off x="9639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39" name="楕円 338"/>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22098</xdr:rowOff>
    </xdr:to>
    <xdr:cxnSp macro="">
      <xdr:nvCxnSpPr>
        <xdr:cNvPr id="340" name="直線コネクタ 339"/>
        <xdr:cNvCxnSpPr/>
      </xdr:nvCxnSpPr>
      <xdr:spPr>
        <a:xfrm>
          <a:off x="8750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41" name="楕円 340"/>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22098</xdr:rowOff>
    </xdr:to>
    <xdr:cxnSp macro="">
      <xdr:nvCxnSpPr>
        <xdr:cNvPr id="342" name="直線コネクタ 341"/>
        <xdr:cNvCxnSpPr/>
      </xdr:nvCxnSpPr>
      <xdr:spPr>
        <a:xfrm>
          <a:off x="7861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43"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44"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45"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46"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47"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48" name="n_3main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7" name="テキスト ボックス 36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71" name="直線コネクタ 370"/>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72"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73" name="直線コネクタ 372"/>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74"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75" name="直線コネクタ 37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76" name="【市民会館】&#10;有形固定資産減価償却率平均値テキスト"/>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77" name="フローチャート: 判断 376"/>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78" name="フローチャート: 判断 377"/>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9" name="フローチャート: 判断 378"/>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80" name="フローチャート: 判断 379"/>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86" name="楕円 385"/>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387" name="【市民会館】&#10;有形固定資産減価償却率該当値テキスト"/>
        <xdr:cNvSpPr txBox="1"/>
      </xdr:nvSpPr>
      <xdr:spPr>
        <a:xfrm>
          <a:off x="4673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7113</xdr:rowOff>
    </xdr:from>
    <xdr:to>
      <xdr:col>20</xdr:col>
      <xdr:colOff>38100</xdr:colOff>
      <xdr:row>104</xdr:row>
      <xdr:rowOff>108713</xdr:rowOff>
    </xdr:to>
    <xdr:sp macro="" textlink="">
      <xdr:nvSpPr>
        <xdr:cNvPr id="388" name="楕円 387"/>
        <xdr:cNvSpPr/>
      </xdr:nvSpPr>
      <xdr:spPr>
        <a:xfrm>
          <a:off x="3746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57913</xdr:rowOff>
    </xdr:to>
    <xdr:cxnSp macro="">
      <xdr:nvCxnSpPr>
        <xdr:cNvPr id="389" name="直線コネクタ 388"/>
        <xdr:cNvCxnSpPr/>
      </xdr:nvCxnSpPr>
      <xdr:spPr>
        <a:xfrm flipV="1">
          <a:off x="3797300" y="178384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57404</xdr:rowOff>
    </xdr:from>
    <xdr:to>
      <xdr:col>15</xdr:col>
      <xdr:colOff>101600</xdr:colOff>
      <xdr:row>104</xdr:row>
      <xdr:rowOff>159004</xdr:rowOff>
    </xdr:to>
    <xdr:sp macro="" textlink="">
      <xdr:nvSpPr>
        <xdr:cNvPr id="390" name="楕円 389"/>
        <xdr:cNvSpPr/>
      </xdr:nvSpPr>
      <xdr:spPr>
        <a:xfrm>
          <a:off x="2857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57913</xdr:rowOff>
    </xdr:from>
    <xdr:to>
      <xdr:col>19</xdr:col>
      <xdr:colOff>177800</xdr:colOff>
      <xdr:row>104</xdr:row>
      <xdr:rowOff>108204</xdr:rowOff>
    </xdr:to>
    <xdr:cxnSp macro="">
      <xdr:nvCxnSpPr>
        <xdr:cNvPr id="391" name="直線コネクタ 390"/>
        <xdr:cNvCxnSpPr/>
      </xdr:nvCxnSpPr>
      <xdr:spPr>
        <a:xfrm flipV="1">
          <a:off x="2908300" y="178887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57404</xdr:rowOff>
    </xdr:from>
    <xdr:to>
      <xdr:col>10</xdr:col>
      <xdr:colOff>165100</xdr:colOff>
      <xdr:row>104</xdr:row>
      <xdr:rowOff>159004</xdr:rowOff>
    </xdr:to>
    <xdr:sp macro="" textlink="">
      <xdr:nvSpPr>
        <xdr:cNvPr id="392" name="楕円 391"/>
        <xdr:cNvSpPr/>
      </xdr:nvSpPr>
      <xdr:spPr>
        <a:xfrm>
          <a:off x="196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108204</xdr:rowOff>
    </xdr:from>
    <xdr:to>
      <xdr:col>15</xdr:col>
      <xdr:colOff>50800</xdr:colOff>
      <xdr:row>104</xdr:row>
      <xdr:rowOff>108204</xdr:rowOff>
    </xdr:to>
    <xdr:cxnSp macro="">
      <xdr:nvCxnSpPr>
        <xdr:cNvPr id="393" name="直線コネクタ 392"/>
        <xdr:cNvCxnSpPr/>
      </xdr:nvCxnSpPr>
      <xdr:spPr>
        <a:xfrm>
          <a:off x="2019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94"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95"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9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125240</xdr:rowOff>
    </xdr:from>
    <xdr:ext cx="405111" cy="259045"/>
    <xdr:sp macro="" textlink="">
      <xdr:nvSpPr>
        <xdr:cNvPr id="397" name="n_1mainValue【市民会館】&#10;有形固定資産減価償却率"/>
        <xdr:cNvSpPr txBox="1"/>
      </xdr:nvSpPr>
      <xdr:spPr>
        <a:xfrm>
          <a:off x="35820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150131</xdr:rowOff>
    </xdr:from>
    <xdr:ext cx="405111" cy="259045"/>
    <xdr:sp macro="" textlink="">
      <xdr:nvSpPr>
        <xdr:cNvPr id="398" name="n_2mainValue【市民会館】&#10;有形固定資産減価償却率"/>
        <xdr:cNvSpPr txBox="1"/>
      </xdr:nvSpPr>
      <xdr:spPr>
        <a:xfrm>
          <a:off x="2705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150131</xdr:rowOff>
    </xdr:from>
    <xdr:ext cx="405111" cy="259045"/>
    <xdr:sp macro="" textlink="">
      <xdr:nvSpPr>
        <xdr:cNvPr id="399" name="n_3mainValue【市民会館】&#10;有形固定資産減価償却率"/>
        <xdr:cNvSpPr txBox="1"/>
      </xdr:nvSpPr>
      <xdr:spPr>
        <a:xfrm>
          <a:off x="1816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23" name="直線コネクタ 422"/>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4"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5" name="直線コネクタ 424"/>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26"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27" name="直線コネクタ 426"/>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28"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9" name="フローチャート: 判断 428"/>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30" name="フローチャート: 判断 429"/>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31" name="フローチャート: 判断 43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32" name="フローチャート: 判断 431"/>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38" name="楕円 437"/>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152416</xdr:rowOff>
    </xdr:from>
    <xdr:ext cx="469744" cy="259045"/>
    <xdr:sp macro="" textlink="">
      <xdr:nvSpPr>
        <xdr:cNvPr id="439" name="【市民会館】&#10;一人当たり面積該当値テキスト"/>
        <xdr:cNvSpPr txBox="1"/>
      </xdr:nvSpPr>
      <xdr:spPr>
        <a:xfrm>
          <a:off x="10515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40" name="楕円 439"/>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57150</xdr:rowOff>
    </xdr:to>
    <xdr:cxnSp macro="">
      <xdr:nvCxnSpPr>
        <xdr:cNvPr id="441" name="直線コネクタ 440"/>
        <xdr:cNvCxnSpPr/>
      </xdr:nvCxnSpPr>
      <xdr:spPr>
        <a:xfrm flipV="1">
          <a:off x="9639300" y="18227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42" name="楕円 441"/>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60961</xdr:rowOff>
    </xdr:to>
    <xdr:cxnSp macro="">
      <xdr:nvCxnSpPr>
        <xdr:cNvPr id="443" name="直線コネクタ 442"/>
        <xdr:cNvCxnSpPr/>
      </xdr:nvCxnSpPr>
      <xdr:spPr>
        <a:xfrm flipV="1">
          <a:off x="8750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44" name="楕円 443"/>
        <xdr:cNvSpPr/>
      </xdr:nvSpPr>
      <xdr:spPr>
        <a:xfrm>
          <a:off x="781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106</xdr:row>
      <xdr:rowOff>60961</xdr:rowOff>
    </xdr:to>
    <xdr:cxnSp macro="">
      <xdr:nvCxnSpPr>
        <xdr:cNvPr id="445" name="直線コネクタ 444"/>
        <xdr:cNvCxnSpPr/>
      </xdr:nvCxnSpPr>
      <xdr:spPr>
        <a:xfrm>
          <a:off x="7861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46"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47"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4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449" name="n_1mainValue【市民会館】&#10;一人当たり面積"/>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50" name="n_2mainValue【市民会館】&#10;一人当たり面積"/>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102888</xdr:rowOff>
    </xdr:from>
    <xdr:ext cx="469744" cy="259045"/>
    <xdr:sp macro="" textlink="">
      <xdr:nvSpPr>
        <xdr:cNvPr id="451" name="n_3mainValue【市民会館】&#10;一人当たり面積"/>
        <xdr:cNvSpPr txBox="1"/>
      </xdr:nvSpPr>
      <xdr:spPr>
        <a:xfrm>
          <a:off x="7626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75" name="直線コネクタ 474"/>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76"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77" name="直線コネクタ 476"/>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78"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79" name="直線コネクタ 478"/>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80" name="【一般廃棄物処理施設】&#10;有形固定資産減価償却率平均値テキスト"/>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81" name="フローチャート: 判断 480"/>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82" name="フローチャート: 判断 481"/>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83" name="フローチャート: 判断 482"/>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84" name="フローチャート: 判断 483"/>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149225</xdr:rowOff>
    </xdr:from>
    <xdr:to>
      <xdr:col>85</xdr:col>
      <xdr:colOff>177800</xdr:colOff>
      <xdr:row>34</xdr:row>
      <xdr:rowOff>79375</xdr:rowOff>
    </xdr:to>
    <xdr:sp macro="" textlink="">
      <xdr:nvSpPr>
        <xdr:cNvPr id="490" name="楕円 489"/>
        <xdr:cNvSpPr/>
      </xdr:nvSpPr>
      <xdr:spPr>
        <a:xfrm>
          <a:off x="16268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652</xdr:rowOff>
    </xdr:from>
    <xdr:ext cx="405111" cy="259045"/>
    <xdr:sp macro="" textlink="">
      <xdr:nvSpPr>
        <xdr:cNvPr id="491" name="【一般廃棄物処理施設】&#10;有形固定資産減価償却率該当値テキスト"/>
        <xdr:cNvSpPr txBox="1"/>
      </xdr:nvSpPr>
      <xdr:spPr>
        <a:xfrm>
          <a:off x="16357600"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27305</xdr:rowOff>
    </xdr:from>
    <xdr:to>
      <xdr:col>81</xdr:col>
      <xdr:colOff>101600</xdr:colOff>
      <xdr:row>34</xdr:row>
      <xdr:rowOff>128905</xdr:rowOff>
    </xdr:to>
    <xdr:sp macro="" textlink="">
      <xdr:nvSpPr>
        <xdr:cNvPr id="492" name="楕円 491"/>
        <xdr:cNvSpPr/>
      </xdr:nvSpPr>
      <xdr:spPr>
        <a:xfrm>
          <a:off x="15430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28575</xdr:rowOff>
    </xdr:from>
    <xdr:to>
      <xdr:col>85</xdr:col>
      <xdr:colOff>127000</xdr:colOff>
      <xdr:row>34</xdr:row>
      <xdr:rowOff>78105</xdr:rowOff>
    </xdr:to>
    <xdr:cxnSp macro="">
      <xdr:nvCxnSpPr>
        <xdr:cNvPr id="493" name="直線コネクタ 492"/>
        <xdr:cNvCxnSpPr/>
      </xdr:nvCxnSpPr>
      <xdr:spPr>
        <a:xfrm flipV="1">
          <a:off x="15481300" y="58578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69215</xdr:rowOff>
    </xdr:from>
    <xdr:to>
      <xdr:col>76</xdr:col>
      <xdr:colOff>165100</xdr:colOff>
      <xdr:row>34</xdr:row>
      <xdr:rowOff>170815</xdr:rowOff>
    </xdr:to>
    <xdr:sp macro="" textlink="">
      <xdr:nvSpPr>
        <xdr:cNvPr id="494" name="楕円 493"/>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78105</xdr:rowOff>
    </xdr:from>
    <xdr:to>
      <xdr:col>81</xdr:col>
      <xdr:colOff>50800</xdr:colOff>
      <xdr:row>34</xdr:row>
      <xdr:rowOff>120015</xdr:rowOff>
    </xdr:to>
    <xdr:cxnSp macro="">
      <xdr:nvCxnSpPr>
        <xdr:cNvPr id="495" name="直線コネクタ 494"/>
        <xdr:cNvCxnSpPr/>
      </xdr:nvCxnSpPr>
      <xdr:spPr>
        <a:xfrm flipV="1">
          <a:off x="14592300" y="5907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90170</xdr:rowOff>
    </xdr:from>
    <xdr:to>
      <xdr:col>72</xdr:col>
      <xdr:colOff>38100</xdr:colOff>
      <xdr:row>35</xdr:row>
      <xdr:rowOff>20320</xdr:rowOff>
    </xdr:to>
    <xdr:sp macro="" textlink="">
      <xdr:nvSpPr>
        <xdr:cNvPr id="496" name="楕円 495"/>
        <xdr:cNvSpPr/>
      </xdr:nvSpPr>
      <xdr:spPr>
        <a:xfrm>
          <a:off x="1365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34</xdr:row>
      <xdr:rowOff>140970</xdr:rowOff>
    </xdr:to>
    <xdr:cxnSp macro="">
      <xdr:nvCxnSpPr>
        <xdr:cNvPr id="497" name="直線コネクタ 496"/>
        <xdr:cNvCxnSpPr/>
      </xdr:nvCxnSpPr>
      <xdr:spPr>
        <a:xfrm flipV="1">
          <a:off x="13703300" y="59493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98" name="n_1aveValue【一般廃棄物処理施設】&#10;有形固定資産減価償却率"/>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55262</xdr:rowOff>
    </xdr:from>
    <xdr:ext cx="405111" cy="259045"/>
    <xdr:sp macro="" textlink="">
      <xdr:nvSpPr>
        <xdr:cNvPr id="499" name="n_2aveValue【一般廃棄物処理施設】&#10;有形固定資産減価償却率"/>
        <xdr:cNvSpPr txBox="1"/>
      </xdr:nvSpPr>
      <xdr:spPr>
        <a:xfrm>
          <a:off x="143897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500"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145432</xdr:rowOff>
    </xdr:from>
    <xdr:ext cx="405111" cy="259045"/>
    <xdr:sp macro="" textlink="">
      <xdr:nvSpPr>
        <xdr:cNvPr id="501" name="n_1mainValue【一般廃棄物処理施設】&#10;有形固定資産減価償却率"/>
        <xdr:cNvSpPr txBox="1"/>
      </xdr:nvSpPr>
      <xdr:spPr>
        <a:xfrm>
          <a:off x="152660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15892</xdr:rowOff>
    </xdr:from>
    <xdr:ext cx="405111" cy="259045"/>
    <xdr:sp macro="" textlink="">
      <xdr:nvSpPr>
        <xdr:cNvPr id="502" name="n_2mainValue【一般廃棄物処理施設】&#10;有形固定資産減価償却率"/>
        <xdr:cNvSpPr txBox="1"/>
      </xdr:nvSpPr>
      <xdr:spPr>
        <a:xfrm>
          <a:off x="14389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11447</xdr:rowOff>
    </xdr:from>
    <xdr:ext cx="405111" cy="259045"/>
    <xdr:sp macro="" textlink="">
      <xdr:nvSpPr>
        <xdr:cNvPr id="503" name="n_3mainValue【一般廃棄物処理施設】&#10;有形固定資産減価償却率"/>
        <xdr:cNvSpPr txBox="1"/>
      </xdr:nvSpPr>
      <xdr:spPr>
        <a:xfrm>
          <a:off x="13500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7" name="テキスト ボックス 51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9" name="テキスト ボックス 51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21" name="テキスト ボックス 52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29" name="直線コネクタ 528"/>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30"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31" name="直線コネクタ 530"/>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32"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33" name="直線コネクタ 532"/>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34"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35" name="フローチャート: 判断 534"/>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36" name="フローチャート: 判断 535"/>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37" name="フローチャート: 判断 536"/>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38" name="フローチャート: 判断 537"/>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35382</xdr:rowOff>
    </xdr:from>
    <xdr:to>
      <xdr:col>116</xdr:col>
      <xdr:colOff>114300</xdr:colOff>
      <xdr:row>37</xdr:row>
      <xdr:rowOff>136982</xdr:rowOff>
    </xdr:to>
    <xdr:sp macro="" textlink="">
      <xdr:nvSpPr>
        <xdr:cNvPr id="544" name="楕円 543"/>
        <xdr:cNvSpPr/>
      </xdr:nvSpPr>
      <xdr:spPr>
        <a:xfrm>
          <a:off x="22110700" y="6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58259</xdr:rowOff>
    </xdr:from>
    <xdr:ext cx="534377" cy="259045"/>
    <xdr:sp macro="" textlink="">
      <xdr:nvSpPr>
        <xdr:cNvPr id="545" name="【一般廃棄物処理施設】&#10;一人当たり有形固定資産（償却資産）額該当値テキスト"/>
        <xdr:cNvSpPr txBox="1"/>
      </xdr:nvSpPr>
      <xdr:spPr>
        <a:xfrm>
          <a:off x="22199600" y="62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42741</xdr:rowOff>
    </xdr:from>
    <xdr:to>
      <xdr:col>112</xdr:col>
      <xdr:colOff>38100</xdr:colOff>
      <xdr:row>37</xdr:row>
      <xdr:rowOff>144341</xdr:rowOff>
    </xdr:to>
    <xdr:sp macro="" textlink="">
      <xdr:nvSpPr>
        <xdr:cNvPr id="546" name="楕円 545"/>
        <xdr:cNvSpPr/>
      </xdr:nvSpPr>
      <xdr:spPr>
        <a:xfrm>
          <a:off x="21272500" y="6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86182</xdr:rowOff>
    </xdr:from>
    <xdr:to>
      <xdr:col>116</xdr:col>
      <xdr:colOff>63500</xdr:colOff>
      <xdr:row>37</xdr:row>
      <xdr:rowOff>93541</xdr:rowOff>
    </xdr:to>
    <xdr:cxnSp macro="">
      <xdr:nvCxnSpPr>
        <xdr:cNvPr id="547" name="直線コネクタ 546"/>
        <xdr:cNvCxnSpPr/>
      </xdr:nvCxnSpPr>
      <xdr:spPr>
        <a:xfrm flipV="1">
          <a:off x="21323300" y="6429832"/>
          <a:ext cx="8382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50720</xdr:rowOff>
    </xdr:from>
    <xdr:to>
      <xdr:col>107</xdr:col>
      <xdr:colOff>101600</xdr:colOff>
      <xdr:row>37</xdr:row>
      <xdr:rowOff>152320</xdr:rowOff>
    </xdr:to>
    <xdr:sp macro="" textlink="">
      <xdr:nvSpPr>
        <xdr:cNvPr id="548" name="楕円 547"/>
        <xdr:cNvSpPr/>
      </xdr:nvSpPr>
      <xdr:spPr>
        <a:xfrm>
          <a:off x="20383500" y="63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93541</xdr:rowOff>
    </xdr:from>
    <xdr:to>
      <xdr:col>111</xdr:col>
      <xdr:colOff>177800</xdr:colOff>
      <xdr:row>37</xdr:row>
      <xdr:rowOff>101520</xdr:rowOff>
    </xdr:to>
    <xdr:cxnSp macro="">
      <xdr:nvCxnSpPr>
        <xdr:cNvPr id="549" name="直線コネクタ 548"/>
        <xdr:cNvCxnSpPr/>
      </xdr:nvCxnSpPr>
      <xdr:spPr>
        <a:xfrm flipV="1">
          <a:off x="20434300" y="6437191"/>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79589</xdr:rowOff>
    </xdr:from>
    <xdr:to>
      <xdr:col>102</xdr:col>
      <xdr:colOff>165100</xdr:colOff>
      <xdr:row>38</xdr:row>
      <xdr:rowOff>9739</xdr:rowOff>
    </xdr:to>
    <xdr:sp macro="" textlink="">
      <xdr:nvSpPr>
        <xdr:cNvPr id="550" name="楕円 549"/>
        <xdr:cNvSpPr/>
      </xdr:nvSpPr>
      <xdr:spPr>
        <a:xfrm>
          <a:off x="19494500" y="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101520</xdr:rowOff>
    </xdr:from>
    <xdr:to>
      <xdr:col>107</xdr:col>
      <xdr:colOff>50800</xdr:colOff>
      <xdr:row>37</xdr:row>
      <xdr:rowOff>130389</xdr:rowOff>
    </xdr:to>
    <xdr:cxnSp macro="">
      <xdr:nvCxnSpPr>
        <xdr:cNvPr id="551" name="直線コネクタ 550"/>
        <xdr:cNvCxnSpPr/>
      </xdr:nvCxnSpPr>
      <xdr:spPr>
        <a:xfrm flipV="1">
          <a:off x="19545300" y="6445170"/>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52"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53"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54"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160868</xdr:rowOff>
    </xdr:from>
    <xdr:ext cx="534377" cy="259045"/>
    <xdr:sp macro="" textlink="">
      <xdr:nvSpPr>
        <xdr:cNvPr id="555" name="n_1mainValue【一般廃棄物処理施設】&#10;一人当たり有形固定資産（償却資産）額"/>
        <xdr:cNvSpPr txBox="1"/>
      </xdr:nvSpPr>
      <xdr:spPr>
        <a:xfrm>
          <a:off x="21043411" y="61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168847</xdr:rowOff>
    </xdr:from>
    <xdr:ext cx="534377" cy="259045"/>
    <xdr:sp macro="" textlink="">
      <xdr:nvSpPr>
        <xdr:cNvPr id="556" name="n_2mainValue【一般廃棄物処理施設】&#10;一人当たり有形固定資産（償却資産）額"/>
        <xdr:cNvSpPr txBox="1"/>
      </xdr:nvSpPr>
      <xdr:spPr>
        <a:xfrm>
          <a:off x="20167111" y="61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866</xdr:rowOff>
    </xdr:from>
    <xdr:ext cx="534377" cy="259045"/>
    <xdr:sp macro="" textlink="">
      <xdr:nvSpPr>
        <xdr:cNvPr id="557" name="n_3mainValue【一般廃棄物処理施設】&#10;一人当たり有形固定資産（償却資産）額"/>
        <xdr:cNvSpPr txBox="1"/>
      </xdr:nvSpPr>
      <xdr:spPr>
        <a:xfrm>
          <a:off x="19278111" y="65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80" name="直線コネクタ 579"/>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81"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82" name="直線コネクタ 581"/>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83"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85"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86" name="フローチャート: 判断 58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87" name="フローチャート: 判断 586"/>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88" name="フローチャート: 判断 587"/>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9" name="フローチャート: 判断 588"/>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xdr:rowOff>
    </xdr:from>
    <xdr:to>
      <xdr:col>85</xdr:col>
      <xdr:colOff>177800</xdr:colOff>
      <xdr:row>60</xdr:row>
      <xdr:rowOff>103378</xdr:rowOff>
    </xdr:to>
    <xdr:sp macro="" textlink="">
      <xdr:nvSpPr>
        <xdr:cNvPr id="595" name="楕円 594"/>
        <xdr:cNvSpPr/>
      </xdr:nvSpPr>
      <xdr:spPr>
        <a:xfrm>
          <a:off x="16268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24655</xdr:rowOff>
    </xdr:from>
    <xdr:ext cx="405111" cy="259045"/>
    <xdr:sp macro="" textlink="">
      <xdr:nvSpPr>
        <xdr:cNvPr id="596" name="【保健センター・保健所】&#10;有形固定資産減価償却率該当値テキスト"/>
        <xdr:cNvSpPr txBox="1"/>
      </xdr:nvSpPr>
      <xdr:spPr>
        <a:xfrm>
          <a:off x="16357600" y="1014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597" name="楕円 596"/>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109728</xdr:rowOff>
    </xdr:to>
    <xdr:cxnSp macro="">
      <xdr:nvCxnSpPr>
        <xdr:cNvPr id="598" name="直線コネクタ 597"/>
        <xdr:cNvCxnSpPr/>
      </xdr:nvCxnSpPr>
      <xdr:spPr>
        <a:xfrm flipV="1">
          <a:off x="15481300" y="103395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116078</xdr:rowOff>
    </xdr:from>
    <xdr:to>
      <xdr:col>76</xdr:col>
      <xdr:colOff>165100</xdr:colOff>
      <xdr:row>61</xdr:row>
      <xdr:rowOff>46228</xdr:rowOff>
    </xdr:to>
    <xdr:sp macro="" textlink="">
      <xdr:nvSpPr>
        <xdr:cNvPr id="599" name="楕円 598"/>
        <xdr:cNvSpPr/>
      </xdr:nvSpPr>
      <xdr:spPr>
        <a:xfrm>
          <a:off x="14541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166878</xdr:rowOff>
    </xdr:to>
    <xdr:cxnSp macro="">
      <xdr:nvCxnSpPr>
        <xdr:cNvPr id="600" name="直線コネクタ 599"/>
        <xdr:cNvCxnSpPr/>
      </xdr:nvCxnSpPr>
      <xdr:spPr>
        <a:xfrm flipV="1">
          <a:off x="14592300" y="103967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116078</xdr:rowOff>
    </xdr:from>
    <xdr:to>
      <xdr:col>72</xdr:col>
      <xdr:colOff>38100</xdr:colOff>
      <xdr:row>61</xdr:row>
      <xdr:rowOff>46228</xdr:rowOff>
    </xdr:to>
    <xdr:sp macro="" textlink="">
      <xdr:nvSpPr>
        <xdr:cNvPr id="601" name="楕円 600"/>
        <xdr:cNvSpPr/>
      </xdr:nvSpPr>
      <xdr:spPr>
        <a:xfrm>
          <a:off x="1365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166878</xdr:rowOff>
    </xdr:from>
    <xdr:to>
      <xdr:col>76</xdr:col>
      <xdr:colOff>114300</xdr:colOff>
      <xdr:row>60</xdr:row>
      <xdr:rowOff>166878</xdr:rowOff>
    </xdr:to>
    <xdr:cxnSp macro="">
      <xdr:nvCxnSpPr>
        <xdr:cNvPr id="602" name="直線コネクタ 601"/>
        <xdr:cNvCxnSpPr/>
      </xdr:nvCxnSpPr>
      <xdr:spPr>
        <a:xfrm>
          <a:off x="13703300" y="10453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603"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604" name="n_2aveValue【保健センター・保健所】&#10;有形固定資産減価償却率"/>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05" name="n_3aveValue【保健センター・保健所】&#10;有形固定資産減価償却率"/>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5605</xdr:rowOff>
    </xdr:from>
    <xdr:ext cx="405111" cy="259045"/>
    <xdr:sp macro="" textlink="">
      <xdr:nvSpPr>
        <xdr:cNvPr id="606" name="n_1mainValue【保健センター・保健所】&#10;有形固定資産減価償却率"/>
        <xdr:cNvSpPr txBox="1"/>
      </xdr:nvSpPr>
      <xdr:spPr>
        <a:xfrm>
          <a:off x="15266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37355</xdr:rowOff>
    </xdr:from>
    <xdr:ext cx="405111" cy="259045"/>
    <xdr:sp macro="" textlink="">
      <xdr:nvSpPr>
        <xdr:cNvPr id="607" name="n_2mainValue【保健センター・保健所】&#10;有形固定資産減価償却率"/>
        <xdr:cNvSpPr txBox="1"/>
      </xdr:nvSpPr>
      <xdr:spPr>
        <a:xfrm>
          <a:off x="143897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62755</xdr:rowOff>
    </xdr:from>
    <xdr:ext cx="405111" cy="259045"/>
    <xdr:sp macro="" textlink="">
      <xdr:nvSpPr>
        <xdr:cNvPr id="608" name="n_3mainValue【保健センター・保健所】&#10;有形固定資産減価償却率"/>
        <xdr:cNvSpPr txBox="1"/>
      </xdr:nvSpPr>
      <xdr:spPr>
        <a:xfrm>
          <a:off x="13500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9" name="直線コネクタ 6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0" name="テキスト ボックス 6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1" name="直線コネクタ 6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2" name="テキスト ボックス 6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3" name="直線コネクタ 6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4" name="テキスト ボックス 6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5" name="直線コネクタ 6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6" name="テキスト ボックス 6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7" name="直線コネクタ 6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8" name="テキスト ボックス 6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9" name="直線コネクタ 6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0" name="テキスト ボックス 6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34" name="直線コネクタ 633"/>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35"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36" name="直線コネクタ 63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37"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38" name="直線コネクタ 637"/>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9"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0" name="フローチャート: 判断 63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41" name="フローチャート: 判断 640"/>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42" name="フローチャート: 判断 641"/>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43" name="フローチャート: 判断 642"/>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128815</xdr:rowOff>
    </xdr:from>
    <xdr:to>
      <xdr:col>116</xdr:col>
      <xdr:colOff>114300</xdr:colOff>
      <xdr:row>57</xdr:row>
      <xdr:rowOff>58965</xdr:rowOff>
    </xdr:to>
    <xdr:sp macro="" textlink="">
      <xdr:nvSpPr>
        <xdr:cNvPr id="649" name="楕円 648"/>
        <xdr:cNvSpPr/>
      </xdr:nvSpPr>
      <xdr:spPr>
        <a:xfrm>
          <a:off x="22110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151692</xdr:rowOff>
    </xdr:from>
    <xdr:ext cx="469744" cy="259045"/>
    <xdr:sp macro="" textlink="">
      <xdr:nvSpPr>
        <xdr:cNvPr id="650" name="【保健センター・保健所】&#10;一人当たり面積該当値テキスト"/>
        <xdr:cNvSpPr txBox="1"/>
      </xdr:nvSpPr>
      <xdr:spPr>
        <a:xfrm>
          <a:off x="22199600" y="95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145143</xdr:rowOff>
    </xdr:from>
    <xdr:to>
      <xdr:col>112</xdr:col>
      <xdr:colOff>38100</xdr:colOff>
      <xdr:row>57</xdr:row>
      <xdr:rowOff>75293</xdr:rowOff>
    </xdr:to>
    <xdr:sp macro="" textlink="">
      <xdr:nvSpPr>
        <xdr:cNvPr id="651" name="楕円 650"/>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8165</xdr:rowOff>
    </xdr:from>
    <xdr:to>
      <xdr:col>116</xdr:col>
      <xdr:colOff>63500</xdr:colOff>
      <xdr:row>57</xdr:row>
      <xdr:rowOff>24493</xdr:rowOff>
    </xdr:to>
    <xdr:cxnSp macro="">
      <xdr:nvCxnSpPr>
        <xdr:cNvPr id="652" name="直線コネクタ 651"/>
        <xdr:cNvCxnSpPr/>
      </xdr:nvCxnSpPr>
      <xdr:spPr>
        <a:xfrm flipV="1">
          <a:off x="21323300" y="9780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161472</xdr:rowOff>
    </xdr:from>
    <xdr:to>
      <xdr:col>107</xdr:col>
      <xdr:colOff>101600</xdr:colOff>
      <xdr:row>57</xdr:row>
      <xdr:rowOff>91622</xdr:rowOff>
    </xdr:to>
    <xdr:sp macro="" textlink="">
      <xdr:nvSpPr>
        <xdr:cNvPr id="653" name="楕円 652"/>
        <xdr:cNvSpPr/>
      </xdr:nvSpPr>
      <xdr:spPr>
        <a:xfrm>
          <a:off x="20383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24493</xdr:rowOff>
    </xdr:from>
    <xdr:to>
      <xdr:col>111</xdr:col>
      <xdr:colOff>177800</xdr:colOff>
      <xdr:row>57</xdr:row>
      <xdr:rowOff>40822</xdr:rowOff>
    </xdr:to>
    <xdr:cxnSp macro="">
      <xdr:nvCxnSpPr>
        <xdr:cNvPr id="654" name="直線コネクタ 653"/>
        <xdr:cNvCxnSpPr/>
      </xdr:nvCxnSpPr>
      <xdr:spPr>
        <a:xfrm flipV="1">
          <a:off x="20434300" y="9797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161472</xdr:rowOff>
    </xdr:from>
    <xdr:to>
      <xdr:col>102</xdr:col>
      <xdr:colOff>165100</xdr:colOff>
      <xdr:row>57</xdr:row>
      <xdr:rowOff>91622</xdr:rowOff>
    </xdr:to>
    <xdr:sp macro="" textlink="">
      <xdr:nvSpPr>
        <xdr:cNvPr id="655" name="楕円 654"/>
        <xdr:cNvSpPr/>
      </xdr:nvSpPr>
      <xdr:spPr>
        <a:xfrm>
          <a:off x="19494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40822</xdr:rowOff>
    </xdr:from>
    <xdr:to>
      <xdr:col>107</xdr:col>
      <xdr:colOff>50800</xdr:colOff>
      <xdr:row>57</xdr:row>
      <xdr:rowOff>40822</xdr:rowOff>
    </xdr:to>
    <xdr:cxnSp macro="">
      <xdr:nvCxnSpPr>
        <xdr:cNvPr id="656" name="直線コネクタ 655"/>
        <xdr:cNvCxnSpPr/>
      </xdr:nvCxnSpPr>
      <xdr:spPr>
        <a:xfrm>
          <a:off x="19545300" y="9813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57"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58"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59"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91820</xdr:rowOff>
    </xdr:from>
    <xdr:ext cx="469744" cy="259045"/>
    <xdr:sp macro="" textlink="">
      <xdr:nvSpPr>
        <xdr:cNvPr id="660" name="n_1mainValue【保健センター・保健所】&#10;一人当たり面積"/>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108149</xdr:rowOff>
    </xdr:from>
    <xdr:ext cx="469744" cy="259045"/>
    <xdr:sp macro="" textlink="">
      <xdr:nvSpPr>
        <xdr:cNvPr id="661" name="n_2mainValue【保健センター・保健所】&#10;一人当たり面積"/>
        <xdr:cNvSpPr txBox="1"/>
      </xdr:nvSpPr>
      <xdr:spPr>
        <a:xfrm>
          <a:off x="201994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108149</xdr:rowOff>
    </xdr:from>
    <xdr:ext cx="469744" cy="259045"/>
    <xdr:sp macro="" textlink="">
      <xdr:nvSpPr>
        <xdr:cNvPr id="662" name="n_3mainValue【保健センター・保健所】&#10;一人当たり面積"/>
        <xdr:cNvSpPr txBox="1"/>
      </xdr:nvSpPr>
      <xdr:spPr>
        <a:xfrm>
          <a:off x="193104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4" name="直線コネクタ 6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5" name="テキスト ボックス 6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6" name="直線コネクタ 6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7" name="テキスト ボックス 6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8" name="直線コネクタ 6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9" name="テキスト ボックス 6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0" name="直線コネクタ 6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1" name="テキスト ボックス 6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85" name="直線コネクタ 684"/>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86"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87" name="直線コネクタ 686"/>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88"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89" name="直線コネクタ 688"/>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90"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91" name="フローチャート: 判断 690"/>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92" name="フローチャート: 判断 691"/>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93" name="フローチャート: 判断 692"/>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94" name="フローチャート: 判断 693"/>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700" name="楕円 699"/>
        <xdr:cNvSpPr/>
      </xdr:nvSpPr>
      <xdr:spPr>
        <a:xfrm>
          <a:off x="16268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29735</xdr:rowOff>
    </xdr:from>
    <xdr:ext cx="405111" cy="259045"/>
    <xdr:sp macro="" textlink="">
      <xdr:nvSpPr>
        <xdr:cNvPr id="701" name="【消防施設】&#10;有形固定資産減価償却率該当値テキスト"/>
        <xdr:cNvSpPr txBox="1"/>
      </xdr:nvSpPr>
      <xdr:spPr>
        <a:xfrm>
          <a:off x="16357600"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106172</xdr:rowOff>
    </xdr:from>
    <xdr:to>
      <xdr:col>81</xdr:col>
      <xdr:colOff>101600</xdr:colOff>
      <xdr:row>82</xdr:row>
      <xdr:rowOff>36322</xdr:rowOff>
    </xdr:to>
    <xdr:sp macro="" textlink="">
      <xdr:nvSpPr>
        <xdr:cNvPr id="702" name="楕円 701"/>
        <xdr:cNvSpPr/>
      </xdr:nvSpPr>
      <xdr:spPr>
        <a:xfrm>
          <a:off x="15430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102108</xdr:rowOff>
    </xdr:from>
    <xdr:to>
      <xdr:col>85</xdr:col>
      <xdr:colOff>127000</xdr:colOff>
      <xdr:row>81</xdr:row>
      <xdr:rowOff>156972</xdr:rowOff>
    </xdr:to>
    <xdr:cxnSp macro="">
      <xdr:nvCxnSpPr>
        <xdr:cNvPr id="703" name="直線コネクタ 702"/>
        <xdr:cNvCxnSpPr/>
      </xdr:nvCxnSpPr>
      <xdr:spPr>
        <a:xfrm flipV="1">
          <a:off x="15481300" y="1398955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97028</xdr:rowOff>
    </xdr:from>
    <xdr:to>
      <xdr:col>76</xdr:col>
      <xdr:colOff>165100</xdr:colOff>
      <xdr:row>82</xdr:row>
      <xdr:rowOff>27178</xdr:rowOff>
    </xdr:to>
    <xdr:sp macro="" textlink="">
      <xdr:nvSpPr>
        <xdr:cNvPr id="704" name="楕円 703"/>
        <xdr:cNvSpPr/>
      </xdr:nvSpPr>
      <xdr:spPr>
        <a:xfrm>
          <a:off x="14541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147828</xdr:rowOff>
    </xdr:from>
    <xdr:to>
      <xdr:col>81</xdr:col>
      <xdr:colOff>50800</xdr:colOff>
      <xdr:row>81</xdr:row>
      <xdr:rowOff>156972</xdr:rowOff>
    </xdr:to>
    <xdr:cxnSp macro="">
      <xdr:nvCxnSpPr>
        <xdr:cNvPr id="705" name="直線コネクタ 704"/>
        <xdr:cNvCxnSpPr/>
      </xdr:nvCxnSpPr>
      <xdr:spPr>
        <a:xfrm>
          <a:off x="14592300" y="140352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74168</xdr:rowOff>
    </xdr:from>
    <xdr:to>
      <xdr:col>72</xdr:col>
      <xdr:colOff>38100</xdr:colOff>
      <xdr:row>82</xdr:row>
      <xdr:rowOff>4318</xdr:rowOff>
    </xdr:to>
    <xdr:sp macro="" textlink="">
      <xdr:nvSpPr>
        <xdr:cNvPr id="706" name="楕円 705"/>
        <xdr:cNvSpPr/>
      </xdr:nvSpPr>
      <xdr:spPr>
        <a:xfrm>
          <a:off x="13652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124968</xdr:rowOff>
    </xdr:from>
    <xdr:to>
      <xdr:col>76</xdr:col>
      <xdr:colOff>114300</xdr:colOff>
      <xdr:row>81</xdr:row>
      <xdr:rowOff>147828</xdr:rowOff>
    </xdr:to>
    <xdr:cxnSp macro="">
      <xdr:nvCxnSpPr>
        <xdr:cNvPr id="707" name="直線コネクタ 706"/>
        <xdr:cNvCxnSpPr/>
      </xdr:nvCxnSpPr>
      <xdr:spPr>
        <a:xfrm>
          <a:off x="13703300" y="140124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708"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709"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710"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27449</xdr:rowOff>
    </xdr:from>
    <xdr:ext cx="405111" cy="259045"/>
    <xdr:sp macro="" textlink="">
      <xdr:nvSpPr>
        <xdr:cNvPr id="711" name="n_1mainValue【消防施設】&#10;有形固定資産減価償却率"/>
        <xdr:cNvSpPr txBox="1"/>
      </xdr:nvSpPr>
      <xdr:spPr>
        <a:xfrm>
          <a:off x="15266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18305</xdr:rowOff>
    </xdr:from>
    <xdr:ext cx="405111" cy="259045"/>
    <xdr:sp macro="" textlink="">
      <xdr:nvSpPr>
        <xdr:cNvPr id="712" name="n_2main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166895</xdr:rowOff>
    </xdr:from>
    <xdr:ext cx="405111" cy="259045"/>
    <xdr:sp macro="" textlink="">
      <xdr:nvSpPr>
        <xdr:cNvPr id="713" name="n_3mainValue【消防施設】&#10;有形固定資産減価償却率"/>
        <xdr:cNvSpPr txBox="1"/>
      </xdr:nvSpPr>
      <xdr:spPr>
        <a:xfrm>
          <a:off x="13500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37" name="直線コネクタ 736"/>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3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39" name="直線コネクタ 73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40"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41" name="直線コネクタ 74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42"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43" name="フローチャート: 判断 742"/>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44" name="フローチャート: 判断 743"/>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45" name="フローチャート: 判断 744"/>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46" name="フローチャート: 判断 745"/>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132080</xdr:rowOff>
    </xdr:from>
    <xdr:to>
      <xdr:col>116</xdr:col>
      <xdr:colOff>114300</xdr:colOff>
      <xdr:row>84</xdr:row>
      <xdr:rowOff>62230</xdr:rowOff>
    </xdr:to>
    <xdr:sp macro="" textlink="">
      <xdr:nvSpPr>
        <xdr:cNvPr id="752" name="楕円 751"/>
        <xdr:cNvSpPr/>
      </xdr:nvSpPr>
      <xdr:spPr>
        <a:xfrm>
          <a:off x="22110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110507</xdr:rowOff>
    </xdr:from>
    <xdr:ext cx="469744" cy="259045"/>
    <xdr:sp macro="" textlink="">
      <xdr:nvSpPr>
        <xdr:cNvPr id="753" name="【消防施設】&#10;一人当たり面積該当値テキスト"/>
        <xdr:cNvSpPr txBox="1"/>
      </xdr:nvSpPr>
      <xdr:spPr>
        <a:xfrm>
          <a:off x="22199600"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54" name="楕円 753"/>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11430</xdr:rowOff>
    </xdr:to>
    <xdr:cxnSp macro="">
      <xdr:nvCxnSpPr>
        <xdr:cNvPr id="755" name="直線コネクタ 754"/>
        <xdr:cNvCxnSpPr/>
      </xdr:nvCxnSpPr>
      <xdr:spPr>
        <a:xfrm>
          <a:off x="21323300" y="1440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56" name="楕円 755"/>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19050</xdr:rowOff>
    </xdr:to>
    <xdr:cxnSp macro="">
      <xdr:nvCxnSpPr>
        <xdr:cNvPr id="757" name="直線コネクタ 756"/>
        <xdr:cNvCxnSpPr/>
      </xdr:nvCxnSpPr>
      <xdr:spPr>
        <a:xfrm flipV="1">
          <a:off x="20434300" y="1440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58" name="楕円 757"/>
        <xdr:cNvSpPr/>
      </xdr:nvSpPr>
      <xdr:spPr>
        <a:xfrm>
          <a:off x="19494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22861</xdr:rowOff>
    </xdr:to>
    <xdr:cxnSp macro="">
      <xdr:nvCxnSpPr>
        <xdr:cNvPr id="759" name="直線コネクタ 758"/>
        <xdr:cNvCxnSpPr/>
      </xdr:nvCxnSpPr>
      <xdr:spPr>
        <a:xfrm flipV="1">
          <a:off x="19545300" y="1442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760"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61"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62"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74947</xdr:rowOff>
    </xdr:from>
    <xdr:ext cx="469744" cy="259045"/>
    <xdr:sp macro="" textlink="">
      <xdr:nvSpPr>
        <xdr:cNvPr id="763" name="n_1main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764" name="n_2mainValue【消防施設】&#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90188</xdr:rowOff>
    </xdr:from>
    <xdr:ext cx="469744" cy="259045"/>
    <xdr:sp macro="" textlink="">
      <xdr:nvSpPr>
        <xdr:cNvPr id="765" name="n_3mainValue【消防施設】&#10;一人当たり面積"/>
        <xdr:cNvSpPr txBox="1"/>
      </xdr:nvSpPr>
      <xdr:spPr>
        <a:xfrm>
          <a:off x="19310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6" name="テキスト ボックス 7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7" name="直線コネクタ 7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8" name="テキスト ボックス 7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9" name="直線コネクタ 7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0" name="テキスト ボックス 7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1" name="直線コネクタ 7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2" name="テキスト ボックス 7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3" name="直線コネクタ 7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4" name="テキスト ボックス 7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5" name="直線コネクタ 7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6" name="テキスト ボックス 7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90" name="直線コネクタ 789"/>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91"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92" name="直線コネクタ 791"/>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93"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94" name="直線コネクタ 793"/>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795" name="【庁舎】&#10;有形固定資産減価償却率平均値テキスト"/>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96" name="フローチャート: 判断 795"/>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97" name="フローチャート: 判断 796"/>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98" name="フローチャート: 判断 797"/>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99" name="フローチャート: 判断 798"/>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05" name="楕円 804"/>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806" name="【庁舎】&#10;有形固定資産減価償却率該当値テキスト"/>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07" name="楕円 806"/>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133350</xdr:rowOff>
    </xdr:to>
    <xdr:cxnSp macro="">
      <xdr:nvCxnSpPr>
        <xdr:cNvPr id="808" name="直線コネクタ 807"/>
        <xdr:cNvCxnSpPr/>
      </xdr:nvCxnSpPr>
      <xdr:spPr>
        <a:xfrm flipV="1">
          <a:off x="15481300" y="180917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09" name="楕円 808"/>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9525</xdr:rowOff>
    </xdr:to>
    <xdr:cxnSp macro="">
      <xdr:nvCxnSpPr>
        <xdr:cNvPr id="810" name="直線コネクタ 809"/>
        <xdr:cNvCxnSpPr/>
      </xdr:nvCxnSpPr>
      <xdr:spPr>
        <a:xfrm flipV="1">
          <a:off x="14592300" y="18135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811" name="楕円 810"/>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9525</xdr:rowOff>
    </xdr:to>
    <xdr:cxnSp macro="">
      <xdr:nvCxnSpPr>
        <xdr:cNvPr id="812" name="直線コネクタ 811"/>
        <xdr:cNvCxnSpPr/>
      </xdr:nvCxnSpPr>
      <xdr:spPr>
        <a:xfrm>
          <a:off x="13703300" y="181679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13"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814" name="n_2aveValue【庁舎】&#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815"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816"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17" name="n_2main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818" name="n_3mainValue【庁舎】&#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0" name="直線コネクタ 82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1" name="テキスト ボックス 83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4" name="直線コネクタ 83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5" name="テキスト ボックス 83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39" name="直線コネクタ 838"/>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40"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41" name="直線コネクタ 840"/>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42"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3" name="直線コネクタ 842"/>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844"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45" name="フローチャート: 判断 844"/>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46" name="フローチャート: 判断 845"/>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47" name="フローチャート: 判断 846"/>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48" name="フローチャート: 判断 847"/>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xdr:rowOff>
    </xdr:from>
    <xdr:to>
      <xdr:col>116</xdr:col>
      <xdr:colOff>114300</xdr:colOff>
      <xdr:row>101</xdr:row>
      <xdr:rowOff>109855</xdr:rowOff>
    </xdr:to>
    <xdr:sp macro="" textlink="">
      <xdr:nvSpPr>
        <xdr:cNvPr id="854" name="楕円 853"/>
        <xdr:cNvSpPr/>
      </xdr:nvSpPr>
      <xdr:spPr>
        <a:xfrm>
          <a:off x="22110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31132</xdr:rowOff>
    </xdr:from>
    <xdr:ext cx="469744" cy="259045"/>
    <xdr:sp macro="" textlink="">
      <xdr:nvSpPr>
        <xdr:cNvPr id="855" name="【庁舎】&#10;一人当たり面積該当値テキスト"/>
        <xdr:cNvSpPr txBox="1"/>
      </xdr:nvSpPr>
      <xdr:spPr>
        <a:xfrm>
          <a:off x="22199600" y="171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856" name="楕円 855"/>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59055</xdr:rowOff>
    </xdr:from>
    <xdr:to>
      <xdr:col>116</xdr:col>
      <xdr:colOff>63500</xdr:colOff>
      <xdr:row>101</xdr:row>
      <xdr:rowOff>76200</xdr:rowOff>
    </xdr:to>
    <xdr:cxnSp macro="">
      <xdr:nvCxnSpPr>
        <xdr:cNvPr id="857" name="直線コネクタ 856"/>
        <xdr:cNvCxnSpPr/>
      </xdr:nvCxnSpPr>
      <xdr:spPr>
        <a:xfrm flipV="1">
          <a:off x="21323300" y="17375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36830</xdr:rowOff>
    </xdr:from>
    <xdr:to>
      <xdr:col>107</xdr:col>
      <xdr:colOff>101600</xdr:colOff>
      <xdr:row>101</xdr:row>
      <xdr:rowOff>138430</xdr:rowOff>
    </xdr:to>
    <xdr:sp macro="" textlink="">
      <xdr:nvSpPr>
        <xdr:cNvPr id="858" name="楕円 857"/>
        <xdr:cNvSpPr/>
      </xdr:nvSpPr>
      <xdr:spPr>
        <a:xfrm>
          <a:off x="20383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76200</xdr:rowOff>
    </xdr:from>
    <xdr:to>
      <xdr:col>111</xdr:col>
      <xdr:colOff>177800</xdr:colOff>
      <xdr:row>101</xdr:row>
      <xdr:rowOff>87630</xdr:rowOff>
    </xdr:to>
    <xdr:cxnSp macro="">
      <xdr:nvCxnSpPr>
        <xdr:cNvPr id="859" name="直線コネクタ 858"/>
        <xdr:cNvCxnSpPr/>
      </xdr:nvCxnSpPr>
      <xdr:spPr>
        <a:xfrm flipV="1">
          <a:off x="20434300" y="1739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48261</xdr:rowOff>
    </xdr:from>
    <xdr:to>
      <xdr:col>102</xdr:col>
      <xdr:colOff>165100</xdr:colOff>
      <xdr:row>101</xdr:row>
      <xdr:rowOff>149861</xdr:rowOff>
    </xdr:to>
    <xdr:sp macro="" textlink="">
      <xdr:nvSpPr>
        <xdr:cNvPr id="860" name="楕円 859"/>
        <xdr:cNvSpPr/>
      </xdr:nvSpPr>
      <xdr:spPr>
        <a:xfrm>
          <a:off x="19494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87630</xdr:rowOff>
    </xdr:from>
    <xdr:to>
      <xdr:col>107</xdr:col>
      <xdr:colOff>50800</xdr:colOff>
      <xdr:row>101</xdr:row>
      <xdr:rowOff>99061</xdr:rowOff>
    </xdr:to>
    <xdr:cxnSp macro="">
      <xdr:nvCxnSpPr>
        <xdr:cNvPr id="861" name="直線コネクタ 860"/>
        <xdr:cNvCxnSpPr/>
      </xdr:nvCxnSpPr>
      <xdr:spPr>
        <a:xfrm flipV="1">
          <a:off x="19545300" y="17404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62"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863"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140988</xdr:rowOff>
    </xdr:from>
    <xdr:ext cx="469744" cy="259045"/>
    <xdr:sp macro="" textlink="">
      <xdr:nvSpPr>
        <xdr:cNvPr id="864" name="n_3aveValue【庁舎】&#10;一人当たり面積"/>
        <xdr:cNvSpPr txBox="1"/>
      </xdr:nvSpPr>
      <xdr:spPr>
        <a:xfrm>
          <a:off x="19310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865" name="n_1mainValue【庁舎】&#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154957</xdr:rowOff>
    </xdr:from>
    <xdr:ext cx="469744" cy="259045"/>
    <xdr:sp macro="" textlink="">
      <xdr:nvSpPr>
        <xdr:cNvPr id="866" name="n_2mainValue【庁舎】&#10;一人当たり面積"/>
        <xdr:cNvSpPr txBox="1"/>
      </xdr:nvSpPr>
      <xdr:spPr>
        <a:xfrm>
          <a:off x="20199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166388</xdr:rowOff>
    </xdr:from>
    <xdr:ext cx="469744" cy="259045"/>
    <xdr:sp macro="" textlink="">
      <xdr:nvSpPr>
        <xdr:cNvPr id="867" name="n_3mainValue【庁舎】&#10;一人当たり面積"/>
        <xdr:cNvSpPr txBox="1"/>
      </xdr:nvSpPr>
      <xdr:spPr>
        <a:xfrm>
          <a:off x="19310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庁舎、消防施設、図書館は、整備から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年程度しか経過していない施設の割合が高いことから、類似団体と比較して有形固定資産減価償却率が低い水準となっている。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一方、一般廃棄物処理施設、福祉施設は、整備から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年以上経過する施設の割合が高いことから、類似団体と比較して高い水準である。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また図書館、保健センター、庁舎については、一人当たりの面積が類似団体に比べて著しく高くなっており、維持管理費の負担額が他団体よりも高くなることが予想される。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6%20&#35199;&#26465;&#24066;&#12295;/R2.9.28&#20462;&#27491;/&#12304;&#36001;&#25919;&#29366;&#27841;&#36039;&#26009;&#38598;&#12305;_382060_&#35199;&#26465;&#24066;_2018(2&#22238;&#30446;)(092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64.2</v>
          </cell>
          <cell r="CF51">
            <v>64.099999999999994</v>
          </cell>
          <cell r="CN51">
            <v>67.8</v>
          </cell>
          <cell r="CV51">
            <v>73.400000000000006</v>
          </cell>
        </row>
        <row r="53">
          <cell r="BX53">
            <v>65.400000000000006</v>
          </cell>
          <cell r="CF53">
            <v>65.2</v>
          </cell>
          <cell r="CN53">
            <v>66.2</v>
          </cell>
          <cell r="CV53">
            <v>66</v>
          </cell>
        </row>
        <row r="55">
          <cell r="AN55" t="str">
            <v>類似団体内平均値</v>
          </cell>
          <cell r="BX55">
            <v>34.9</v>
          </cell>
          <cell r="CF55">
            <v>53.1</v>
          </cell>
          <cell r="CN55">
            <v>51.2</v>
          </cell>
          <cell r="CV55">
            <v>47.2</v>
          </cell>
        </row>
        <row r="57">
          <cell r="BX57">
            <v>60.2</v>
          </cell>
          <cell r="CF57">
            <v>57.4</v>
          </cell>
          <cell r="CN57">
            <v>58.7</v>
          </cell>
          <cell r="CV57">
            <v>59.8</v>
          </cell>
        </row>
        <row r="72">
          <cell r="BP72" t="str">
            <v>H26</v>
          </cell>
          <cell r="BX72" t="str">
            <v>H27</v>
          </cell>
          <cell r="CF72" t="str">
            <v>H28</v>
          </cell>
          <cell r="CN72" t="str">
            <v>H29</v>
          </cell>
          <cell r="CV72" t="str">
            <v>H30</v>
          </cell>
        </row>
        <row r="73">
          <cell r="AN73" t="str">
            <v>当該団体値</v>
          </cell>
          <cell r="BP73">
            <v>62.1</v>
          </cell>
          <cell r="BX73">
            <v>64.2</v>
          </cell>
          <cell r="CF73">
            <v>64.099999999999994</v>
          </cell>
          <cell r="CN73">
            <v>67.8</v>
          </cell>
          <cell r="CV73">
            <v>73.400000000000006</v>
          </cell>
        </row>
        <row r="75">
          <cell r="BP75">
            <v>10.9</v>
          </cell>
          <cell r="BX75">
            <v>9.6</v>
          </cell>
          <cell r="CF75">
            <v>8.4</v>
          </cell>
          <cell r="CN75">
            <v>7.2</v>
          </cell>
          <cell r="CV75">
            <v>6.8</v>
          </cell>
        </row>
        <row r="77">
          <cell r="AN77" t="str">
            <v>類似団体内平均値</v>
          </cell>
          <cell r="BP77">
            <v>33.799999999999997</v>
          </cell>
          <cell r="BX77">
            <v>34.9</v>
          </cell>
          <cell r="CF77">
            <v>53.1</v>
          </cell>
          <cell r="CN77">
            <v>51.2</v>
          </cell>
          <cell r="CV77">
            <v>47.2</v>
          </cell>
        </row>
        <row r="79">
          <cell r="BP79">
            <v>7.1</v>
          </cell>
          <cell r="BX79">
            <v>7.2</v>
          </cell>
          <cell r="CF79">
            <v>8.6</v>
          </cell>
          <cell r="CN79">
            <v>8.1999999999999993</v>
          </cell>
          <cell r="CV79">
            <v>7.8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51504049</v>
      </c>
      <c r="BO4" s="392"/>
      <c r="BP4" s="392"/>
      <c r="BQ4" s="392"/>
      <c r="BR4" s="392"/>
      <c r="BS4" s="392"/>
      <c r="BT4" s="392"/>
      <c r="BU4" s="393"/>
      <c r="BV4" s="391">
        <v>51247148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9.1</v>
      </c>
      <c r="CU4" s="398"/>
      <c r="CV4" s="398"/>
      <c r="CW4" s="398"/>
      <c r="CX4" s="398"/>
      <c r="CY4" s="398"/>
      <c r="CZ4" s="398"/>
      <c r="DA4" s="399"/>
      <c r="DB4" s="397">
        <v>7.2</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48934947</v>
      </c>
      <c r="BO5" s="429"/>
      <c r="BP5" s="429"/>
      <c r="BQ5" s="429"/>
      <c r="BR5" s="429"/>
      <c r="BS5" s="429"/>
      <c r="BT5" s="429"/>
      <c r="BU5" s="430"/>
      <c r="BV5" s="428">
        <v>49134436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89.8</v>
      </c>
      <c r="CU5" s="426"/>
      <c r="CV5" s="426"/>
      <c r="CW5" s="426"/>
      <c r="CX5" s="426"/>
      <c r="CY5" s="426"/>
      <c r="CZ5" s="426"/>
      <c r="DA5" s="427"/>
      <c r="DB5" s="425">
        <v>87.8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2569102</v>
      </c>
      <c r="BO6" s="429"/>
      <c r="BP6" s="429"/>
      <c r="BQ6" s="429"/>
      <c r="BR6" s="429"/>
      <c r="BS6" s="429"/>
      <c r="BT6" s="429"/>
      <c r="BU6" s="430"/>
      <c r="BV6" s="428">
        <v>2112712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v>
      </c>
      <c r="CU6" s="466"/>
      <c r="CV6" s="466"/>
      <c r="CW6" s="466"/>
      <c r="CX6" s="466"/>
      <c r="CY6" s="466"/>
      <c r="CZ6" s="466"/>
      <c r="DA6" s="467"/>
      <c r="DB6" s="465">
        <v>94.1</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93904</v>
      </c>
      <c r="BO7" s="429"/>
      <c r="BP7" s="429"/>
      <c r="BQ7" s="429"/>
      <c r="BR7" s="429"/>
      <c r="BS7" s="429"/>
      <c r="BT7" s="429"/>
      <c r="BU7" s="430"/>
      <c r="BV7" s="428">
        <v>192664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27259431</v>
      </c>
      <c r="CU7" s="429"/>
      <c r="CV7" s="429"/>
      <c r="CW7" s="429"/>
      <c r="CX7" s="429"/>
      <c r="CY7" s="429"/>
      <c r="CZ7" s="429"/>
      <c r="DA7" s="430"/>
      <c r="DB7" s="428">
        <v>26824263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2475198</v>
      </c>
      <c r="BO8" s="429"/>
      <c r="BP8" s="429"/>
      <c r="BQ8" s="429"/>
      <c r="BR8" s="429"/>
      <c r="BS8" s="429"/>
      <c r="BT8" s="429"/>
      <c r="BU8" s="430"/>
      <c r="BV8" s="428">
        <v>1920048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0.69</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108174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555150</v>
      </c>
      <c r="BO9" s="429"/>
      <c r="BP9" s="429"/>
      <c r="BQ9" s="429"/>
      <c r="BR9" s="429"/>
      <c r="BS9" s="429"/>
      <c r="BT9" s="429"/>
      <c r="BU9" s="430"/>
      <c r="BV9" s="428">
        <v>-115084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12.1</v>
      </c>
      <c r="CU9" s="426"/>
      <c r="CV9" s="426"/>
      <c r="CW9" s="426"/>
      <c r="CX9" s="426"/>
      <c r="CY9" s="426"/>
      <c r="CZ9" s="426"/>
      <c r="DA9" s="427"/>
      <c r="DB9" s="425">
        <v>11.9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112091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1074424</v>
      </c>
      <c r="BO10" s="429"/>
      <c r="BP10" s="429"/>
      <c r="BQ10" s="429"/>
      <c r="BR10" s="429"/>
      <c r="BS10" s="429"/>
      <c r="BT10" s="429"/>
      <c r="BU10" s="430"/>
      <c r="BV10" s="428">
        <v>876565</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109681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1850000</v>
      </c>
      <c r="BO12" s="429"/>
      <c r="BP12" s="429"/>
      <c r="BQ12" s="429"/>
      <c r="BR12" s="429"/>
      <c r="BS12" s="429"/>
      <c r="BT12" s="429"/>
      <c r="BU12" s="430"/>
      <c r="BV12" s="428">
        <v>1700000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108382</v>
      </c>
      <c r="S13" s="510"/>
      <c r="T13" s="510"/>
      <c r="U13" s="510"/>
      <c r="V13" s="511"/>
      <c r="W13" s="444" t="s">
        <v>138</v>
      </c>
      <c r="X13" s="445"/>
      <c r="Y13" s="445"/>
      <c r="Z13" s="445"/>
      <c r="AA13" s="445"/>
      <c r="AB13" s="435"/>
      <c r="AC13" s="479">
        <v>3811</v>
      </c>
      <c r="AD13" s="480"/>
      <c r="AE13" s="480"/>
      <c r="AF13" s="480"/>
      <c r="AG13" s="519"/>
      <c r="AH13" s="479">
        <v>4240</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-220426</v>
      </c>
      <c r="BO13" s="429"/>
      <c r="BP13" s="429"/>
      <c r="BQ13" s="429"/>
      <c r="BR13" s="429"/>
      <c r="BS13" s="429"/>
      <c r="BT13" s="429"/>
      <c r="BU13" s="430"/>
      <c r="BV13" s="428">
        <v>-938519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6.8</v>
      </c>
      <c r="CU13" s="426"/>
      <c r="CV13" s="426"/>
      <c r="CW13" s="426"/>
      <c r="CX13" s="426"/>
      <c r="CY13" s="426"/>
      <c r="CZ13" s="426"/>
      <c r="DA13" s="427"/>
      <c r="DB13" s="425">
        <v>7.2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110767</v>
      </c>
      <c r="S14" s="510"/>
      <c r="T14" s="510"/>
      <c r="U14" s="510"/>
      <c r="V14" s="511"/>
      <c r="W14" s="418"/>
      <c r="X14" s="419"/>
      <c r="Y14" s="419"/>
      <c r="Z14" s="419"/>
      <c r="AA14" s="419"/>
      <c r="AB14" s="408"/>
      <c r="AC14" s="512">
        <v>7.7</v>
      </c>
      <c r="AD14" s="513"/>
      <c r="AE14" s="513"/>
      <c r="AF14" s="513"/>
      <c r="AG14" s="514"/>
      <c r="AH14" s="512">
        <v>8.4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73.400000000000006</v>
      </c>
      <c r="CU14" s="524"/>
      <c r="CV14" s="524"/>
      <c r="CW14" s="524"/>
      <c r="CX14" s="524"/>
      <c r="CY14" s="524"/>
      <c r="CZ14" s="524"/>
      <c r="DA14" s="525"/>
      <c r="DB14" s="523">
        <v>67.8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109435</v>
      </c>
      <c r="S15" s="510"/>
      <c r="T15" s="510"/>
      <c r="U15" s="510"/>
      <c r="V15" s="511"/>
      <c r="W15" s="444" t="s">
        <v>145</v>
      </c>
      <c r="X15" s="445"/>
      <c r="Y15" s="445"/>
      <c r="Z15" s="445"/>
      <c r="AA15" s="445"/>
      <c r="AB15" s="435"/>
      <c r="AC15" s="479">
        <v>16186</v>
      </c>
      <c r="AD15" s="480"/>
      <c r="AE15" s="480"/>
      <c r="AF15" s="480"/>
      <c r="AG15" s="519"/>
      <c r="AH15" s="479">
        <v>16891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14206311</v>
      </c>
      <c r="BO15" s="392"/>
      <c r="BP15" s="392"/>
      <c r="BQ15" s="392"/>
      <c r="BR15" s="392"/>
      <c r="BS15" s="392"/>
      <c r="BT15" s="392"/>
      <c r="BU15" s="393"/>
      <c r="BV15" s="391">
        <v>13771376</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32.5</v>
      </c>
      <c r="AD16" s="513"/>
      <c r="AE16" s="513"/>
      <c r="AF16" s="513"/>
      <c r="AG16" s="514"/>
      <c r="AH16" s="512">
        <v>33.299999999999997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20873676</v>
      </c>
      <c r="BO16" s="429"/>
      <c r="BP16" s="429"/>
      <c r="BQ16" s="429"/>
      <c r="BR16" s="429"/>
      <c r="BS16" s="429"/>
      <c r="BT16" s="429"/>
      <c r="BU16" s="430"/>
      <c r="BV16" s="428">
        <v>20333360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29752</v>
      </c>
      <c r="AD17" s="480"/>
      <c r="AE17" s="480"/>
      <c r="AF17" s="480"/>
      <c r="AG17" s="519"/>
      <c r="AH17" s="479">
        <v>29559</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18216317</v>
      </c>
      <c r="BO17" s="429"/>
      <c r="BP17" s="429"/>
      <c r="BQ17" s="429"/>
      <c r="BR17" s="429"/>
      <c r="BS17" s="429"/>
      <c r="BT17" s="429"/>
      <c r="BU17" s="430"/>
      <c r="BV17" s="428">
        <v>17654940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510.02</v>
      </c>
      <c r="M18" s="541"/>
      <c r="N18" s="541"/>
      <c r="O18" s="541"/>
      <c r="P18" s="541"/>
      <c r="Q18" s="541"/>
      <c r="R18" s="542"/>
      <c r="S18" s="542"/>
      <c r="T18" s="542"/>
      <c r="U18" s="542"/>
      <c r="V18" s="543"/>
      <c r="W18" s="446"/>
      <c r="X18" s="447"/>
      <c r="Y18" s="447"/>
      <c r="Z18" s="447"/>
      <c r="AA18" s="447"/>
      <c r="AB18" s="438"/>
      <c r="AC18" s="544">
        <v>59.8</v>
      </c>
      <c r="AD18" s="545"/>
      <c r="AE18" s="545"/>
      <c r="AF18" s="545"/>
      <c r="AG18" s="546"/>
      <c r="AH18" s="544">
        <v>58.3</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24718096</v>
      </c>
      <c r="BO18" s="429"/>
      <c r="BP18" s="429"/>
      <c r="BQ18" s="429"/>
      <c r="BR18" s="429"/>
      <c r="BS18" s="429"/>
      <c r="BT18" s="429"/>
      <c r="BU18" s="430"/>
      <c r="BV18" s="428">
        <v>24238601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212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32893690</v>
      </c>
      <c r="BO19" s="429"/>
      <c r="BP19" s="429"/>
      <c r="BQ19" s="429"/>
      <c r="BR19" s="429"/>
      <c r="BS19" s="429"/>
      <c r="BT19" s="429"/>
      <c r="BU19" s="430"/>
      <c r="BV19" s="428">
        <v>33036213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44595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56499892</v>
      </c>
      <c r="BO23" s="429"/>
      <c r="BP23" s="429"/>
      <c r="BQ23" s="429"/>
      <c r="BR23" s="429"/>
      <c r="BS23" s="429"/>
      <c r="BT23" s="429"/>
      <c r="BU23" s="430"/>
      <c r="BV23" s="428">
        <v>52403344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9130</v>
      </c>
      <c r="R24" s="480"/>
      <c r="S24" s="480"/>
      <c r="T24" s="480"/>
      <c r="U24" s="480"/>
      <c r="V24" s="519"/>
      <c r="W24" s="578"/>
      <c r="X24" s="566"/>
      <c r="Y24" s="567"/>
      <c r="Z24" s="478" t="s">
        <v>169</v>
      </c>
      <c r="AA24" s="458"/>
      <c r="AB24" s="458"/>
      <c r="AC24" s="458"/>
      <c r="AD24" s="458"/>
      <c r="AE24" s="458"/>
      <c r="AF24" s="458"/>
      <c r="AG24" s="459"/>
      <c r="AH24" s="479">
        <v>869</v>
      </c>
      <c r="AI24" s="480"/>
      <c r="AJ24" s="480"/>
      <c r="AK24" s="480"/>
      <c r="AL24" s="519"/>
      <c r="AM24" s="479">
        <v>2569633</v>
      </c>
      <c r="AN24" s="480"/>
      <c r="AO24" s="480"/>
      <c r="AP24" s="480"/>
      <c r="AQ24" s="480"/>
      <c r="AR24" s="519"/>
      <c r="AS24" s="479">
        <v>2957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40870549</v>
      </c>
      <c r="BO24" s="429"/>
      <c r="BP24" s="429"/>
      <c r="BQ24" s="429"/>
      <c r="BR24" s="429"/>
      <c r="BS24" s="429"/>
      <c r="BT24" s="429"/>
      <c r="BU24" s="430"/>
      <c r="BV24" s="428">
        <v>39487503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2</v>
      </c>
      <c r="M25" s="480"/>
      <c r="N25" s="480"/>
      <c r="O25" s="480"/>
      <c r="P25" s="519"/>
      <c r="Q25" s="479">
        <v>7210</v>
      </c>
      <c r="R25" s="480"/>
      <c r="S25" s="480"/>
      <c r="T25" s="480"/>
      <c r="U25" s="480"/>
      <c r="V25" s="519"/>
      <c r="W25" s="578"/>
      <c r="X25" s="566"/>
      <c r="Y25" s="567"/>
      <c r="Z25" s="478" t="s">
        <v>172</v>
      </c>
      <c r="AA25" s="458"/>
      <c r="AB25" s="458"/>
      <c r="AC25" s="458"/>
      <c r="AD25" s="458"/>
      <c r="AE25" s="458"/>
      <c r="AF25" s="458"/>
      <c r="AG25" s="459"/>
      <c r="AH25" s="479">
        <v>154</v>
      </c>
      <c r="AI25" s="480"/>
      <c r="AJ25" s="480"/>
      <c r="AK25" s="480"/>
      <c r="AL25" s="519"/>
      <c r="AM25" s="479">
        <v>420574</v>
      </c>
      <c r="AN25" s="480"/>
      <c r="AO25" s="480"/>
      <c r="AP25" s="480"/>
      <c r="AQ25" s="480"/>
      <c r="AR25" s="519"/>
      <c r="AS25" s="479">
        <v>2731</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7095907</v>
      </c>
      <c r="BO25" s="392"/>
      <c r="BP25" s="392"/>
      <c r="BQ25" s="392"/>
      <c r="BR25" s="392"/>
      <c r="BS25" s="392"/>
      <c r="BT25" s="392"/>
      <c r="BU25" s="393"/>
      <c r="BV25" s="391">
        <v>4769519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174</v>
      </c>
      <c r="F26" s="458"/>
      <c r="G26" s="458"/>
      <c r="H26" s="458"/>
      <c r="I26" s="458"/>
      <c r="J26" s="458"/>
      <c r="K26" s="459"/>
      <c r="L26" s="479">
        <v>1</v>
      </c>
      <c r="M26" s="480"/>
      <c r="N26" s="480"/>
      <c r="O26" s="480"/>
      <c r="P26" s="519"/>
      <c r="Q26" s="479">
        <v>6020</v>
      </c>
      <c r="R26" s="480"/>
      <c r="S26" s="480"/>
      <c r="T26" s="480"/>
      <c r="U26" s="480"/>
      <c r="V26" s="519"/>
      <c r="W26" s="578"/>
      <c r="X26" s="566"/>
      <c r="Y26" s="567"/>
      <c r="Z26" s="478" t="s">
        <v>175</v>
      </c>
      <c r="AA26" s="588"/>
      <c r="AB26" s="588"/>
      <c r="AC26" s="588"/>
      <c r="AD26" s="588"/>
      <c r="AE26" s="588"/>
      <c r="AF26" s="588"/>
      <c r="AG26" s="589"/>
      <c r="AH26" s="479">
        <v>49</v>
      </c>
      <c r="AI26" s="480"/>
      <c r="AJ26" s="480"/>
      <c r="AK26" s="480"/>
      <c r="AL26" s="519"/>
      <c r="AM26" s="479">
        <v>138817</v>
      </c>
      <c r="AN26" s="480"/>
      <c r="AO26" s="480"/>
      <c r="AP26" s="480"/>
      <c r="AQ26" s="480"/>
      <c r="AR26" s="519"/>
      <c r="AS26" s="479">
        <v>2833</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177</v>
      </c>
      <c r="F27" s="458"/>
      <c r="G27" s="458"/>
      <c r="H27" s="458"/>
      <c r="I27" s="458"/>
      <c r="J27" s="458"/>
      <c r="K27" s="459"/>
      <c r="L27" s="479">
        <v>1</v>
      </c>
      <c r="M27" s="480"/>
      <c r="N27" s="480"/>
      <c r="O27" s="480"/>
      <c r="P27" s="519"/>
      <c r="Q27" s="479">
        <v>4560</v>
      </c>
      <c r="R27" s="480"/>
      <c r="S27" s="480"/>
      <c r="T27" s="480"/>
      <c r="U27" s="480"/>
      <c r="V27" s="519"/>
      <c r="W27" s="578"/>
      <c r="X27" s="566"/>
      <c r="Y27" s="567"/>
      <c r="Z27" s="478" t="s">
        <v>178</v>
      </c>
      <c r="AA27" s="458"/>
      <c r="AB27" s="458"/>
      <c r="AC27" s="458"/>
      <c r="AD27" s="458"/>
      <c r="AE27" s="458"/>
      <c r="AF27" s="458"/>
      <c r="AG27" s="459"/>
      <c r="AH27" s="479">
        <v>20</v>
      </c>
      <c r="AI27" s="480"/>
      <c r="AJ27" s="480"/>
      <c r="AK27" s="480"/>
      <c r="AL27" s="519"/>
      <c r="AM27" s="479">
        <v>65928</v>
      </c>
      <c r="AN27" s="480"/>
      <c r="AO27" s="480"/>
      <c r="AP27" s="480"/>
      <c r="AQ27" s="480"/>
      <c r="AR27" s="519"/>
      <c r="AS27" s="479">
        <v>3296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1549735</v>
      </c>
      <c r="BO27" s="602"/>
      <c r="BP27" s="602"/>
      <c r="BQ27" s="602"/>
      <c r="BR27" s="602"/>
      <c r="BS27" s="602"/>
      <c r="BT27" s="602"/>
      <c r="BU27" s="603"/>
      <c r="BV27" s="601">
        <v>1549494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180</v>
      </c>
      <c r="F28" s="458"/>
      <c r="G28" s="458"/>
      <c r="H28" s="458"/>
      <c r="I28" s="458"/>
      <c r="J28" s="458"/>
      <c r="K28" s="459"/>
      <c r="L28" s="479">
        <v>1</v>
      </c>
      <c r="M28" s="480"/>
      <c r="N28" s="480"/>
      <c r="O28" s="480"/>
      <c r="P28" s="519"/>
      <c r="Q28" s="479">
        <v>3930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182</v>
      </c>
      <c r="AN28" s="480"/>
      <c r="AO28" s="480"/>
      <c r="AP28" s="480"/>
      <c r="AQ28" s="480"/>
      <c r="AR28" s="519"/>
      <c r="AS28" s="479" t="s">
        <v>136</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5060153</v>
      </c>
      <c r="BO28" s="392"/>
      <c r="BP28" s="392"/>
      <c r="BQ28" s="392"/>
      <c r="BR28" s="392"/>
      <c r="BS28" s="392"/>
      <c r="BT28" s="392"/>
      <c r="BU28" s="393"/>
      <c r="BV28" s="391">
        <v>5835729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28</v>
      </c>
      <c r="M29" s="480"/>
      <c r="N29" s="480"/>
      <c r="O29" s="480"/>
      <c r="P29" s="519"/>
      <c r="Q29" s="479">
        <v>3660</v>
      </c>
      <c r="R29" s="480"/>
      <c r="S29" s="480"/>
      <c r="T29" s="480"/>
      <c r="U29" s="480"/>
      <c r="V29" s="519"/>
      <c r="W29" s="579"/>
      <c r="X29" s="580"/>
      <c r="Y29" s="581"/>
      <c r="Z29" s="478" t="s">
        <v>185</v>
      </c>
      <c r="AA29" s="458"/>
      <c r="AB29" s="458"/>
      <c r="AC29" s="458"/>
      <c r="AD29" s="458"/>
      <c r="AE29" s="458"/>
      <c r="AF29" s="458"/>
      <c r="AG29" s="459"/>
      <c r="AH29" s="479">
        <v>889</v>
      </c>
      <c r="AI29" s="480"/>
      <c r="AJ29" s="480"/>
      <c r="AK29" s="480"/>
      <c r="AL29" s="519"/>
      <c r="AM29" s="479">
        <v>2635561</v>
      </c>
      <c r="AN29" s="480"/>
      <c r="AO29" s="480"/>
      <c r="AP29" s="480"/>
      <c r="AQ29" s="480"/>
      <c r="AR29" s="519"/>
      <c r="AS29" s="479">
        <v>2965</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1830758</v>
      </c>
      <c r="BO29" s="429"/>
      <c r="BP29" s="429"/>
      <c r="BQ29" s="429"/>
      <c r="BR29" s="429"/>
      <c r="BS29" s="429"/>
      <c r="BT29" s="429"/>
      <c r="BU29" s="430"/>
      <c r="BV29" s="428">
        <v>1849249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94.6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3354289</v>
      </c>
      <c r="BO30" s="602"/>
      <c r="BP30" s="602"/>
      <c r="BQ30" s="602"/>
      <c r="BR30" s="602"/>
      <c r="BS30" s="602"/>
      <c r="BT30" s="602"/>
      <c r="BU30" s="603"/>
      <c r="BV30" s="601">
        <v>2184900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6</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IF('各会計、関係団体の財政状況及び健全化判断比率'!B34="","",'各会計、関係団体の財政状況及び健全化判断比率'!B34)</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17</v>
      </c>
      <c r="BX34" s="614"/>
      <c r="BY34" s="615" t="str">
        <f>IF('各会計、関係団体の財政状況及び健全化判断比率'!B68="","",'各会計、関係団体の財政状況及び健全化判断比率'!B68)</f>
        <v>愛媛県市町総合事務組合（消防補償事業分）</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西条産業情報支援センター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ひうち地域振興整備事業特別会計</v>
      </c>
      <c r="F35" s="615"/>
      <c r="G35" s="615"/>
      <c r="H35" s="615"/>
      <c r="I35" s="615"/>
      <c r="J35" s="615"/>
      <c r="K35" s="615"/>
      <c r="L35" s="615"/>
      <c r="M35" s="615"/>
      <c r="N35" s="615"/>
      <c r="O35" s="615"/>
      <c r="P35" s="615"/>
      <c r="Q35" s="615"/>
      <c r="R35" s="615"/>
      <c r="S35" s="615"/>
      <c r="T35" s="213"/>
      <c r="U35" s="614">
        <f>IF(W35="","",U34+1)</f>
        <v>7</v>
      </c>
      <c r="V35" s="614"/>
      <c r="W35" s="615" t="str">
        <f>IF('各会計、関係団体の財政状況及び健全化判断比率'!B29="","",'各会計、関係団体の財政状況及び健全化判断比率'!B29)</f>
        <v>介護保険特別会計（介護保険事業勘定）</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IF('各会計、関係団体の財政状況及び健全化判断比率'!B33="","",'各会計、関係団体の財政状況及び健全化判断比率'!B33)</f>
        <v>病院事業会計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IF('各会計、関係団体の財政状況及び健全化判断比率'!B35="","",'各会計、関係団体の財政状況及び健全化判断比率'!B35)</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18</v>
      </c>
      <c r="BX35" s="614"/>
      <c r="BY35" s="615" t="str">
        <f>IF('各会計、関係団体の財政状況及び健全化判断比率'!B69="","",'各会計、関係団体の財政状況及び健全化判断比率'!B69)</f>
        <v>愛媛県市町総合事務組合（交通災害事業分）</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西条市体育協会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土地開発事業特別会計</v>
      </c>
      <c r="F36" s="615"/>
      <c r="G36" s="615"/>
      <c r="H36" s="615"/>
      <c r="I36" s="615"/>
      <c r="J36" s="615"/>
      <c r="K36" s="615"/>
      <c r="L36" s="615"/>
      <c r="M36" s="615"/>
      <c r="N36" s="615"/>
      <c r="O36" s="615"/>
      <c r="P36" s="615"/>
      <c r="Q36" s="615"/>
      <c r="R36" s="615"/>
      <c r="S36" s="615"/>
      <c r="T36" s="213"/>
      <c r="U36" s="614">
        <f t="shared" ref="U36:U43" si="4">IF(W36="","",U35+1)</f>
        <v>8</v>
      </c>
      <c r="V36" s="614"/>
      <c r="W36" s="615" t="str">
        <f>IF('各会計、関係団体の財政状況及び健全化判断比率'!B30="","",'各会計、関係団体の財政状況及び健全化判断比率'!B30)</f>
        <v>介護保険特別会計（介護サービス事業勘定）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IF('各会計、関係団体の財政状況及び健全化判断比率'!B36="","",'各会計、関係団体の財政状況及び健全化判断比率'!B36)</f>
        <v>港湾上屋事業特別会計</v>
      </c>
      <c r="BH36" s="615"/>
      <c r="BI36" s="615"/>
      <c r="BJ36" s="615"/>
      <c r="BK36" s="615"/>
      <c r="BL36" s="615"/>
      <c r="BM36" s="615"/>
      <c r="BN36" s="615"/>
      <c r="BO36" s="615"/>
      <c r="BP36" s="615"/>
      <c r="BQ36" s="615"/>
      <c r="BR36" s="615"/>
      <c r="BS36" s="615"/>
      <c r="BT36" s="615"/>
      <c r="BU36" s="615"/>
      <c r="BV36" s="213"/>
      <c r="BW36" s="614">
        <f t="shared" si="2"/>
        <v>19</v>
      </c>
      <c r="BX36" s="614"/>
      <c r="BY36" s="615" t="str">
        <f>IF('各会計、関係団体の財政状況及び健全化判断比率'!B70="","",'各会計、関係団体の財政状況及び健全化判断比率'!B70)</f>
        <v>愛媛地方税滞納整理機構</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西条市土地開発公社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住宅新築資金等貸付事業特別会計</v>
      </c>
      <c r="F37" s="615"/>
      <c r="G37" s="615"/>
      <c r="H37" s="615"/>
      <c r="I37" s="615"/>
      <c r="J37" s="615"/>
      <c r="K37" s="615"/>
      <c r="L37" s="615"/>
      <c r="M37" s="615"/>
      <c r="N37" s="615"/>
      <c r="O37" s="615"/>
      <c r="P37" s="615"/>
      <c r="Q37" s="615"/>
      <c r="R37" s="615"/>
      <c r="S37" s="615"/>
      <c r="T37" s="213"/>
      <c r="U37" s="614">
        <f t="shared" si="4"/>
        <v>9</v>
      </c>
      <c r="V37" s="614"/>
      <c r="W37" s="615" t="str">
        <f>IF('各会計、関係団体の財政状況及び健全化判断比率'!B31="","",'各会計、関係団体の財政状況及び健全化判断比率'!B31)</f>
        <v>後期高齢者医療保険特別会計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15</v>
      </c>
      <c r="BF37" s="614"/>
      <c r="BG37" s="615" t="str">
        <f>IF('各会計、関係団体の財政状況及び健全化判断比率'!B37="","",'各会計、関係団体の財政状況及び健全化判断比率'!B37)</f>
        <v>小松地域交流事業特別会計</v>
      </c>
      <c r="BH37" s="615"/>
      <c r="BI37" s="615"/>
      <c r="BJ37" s="615"/>
      <c r="BK37" s="615"/>
      <c r="BL37" s="615"/>
      <c r="BM37" s="615"/>
      <c r="BN37" s="615"/>
      <c r="BO37" s="615"/>
      <c r="BP37" s="615"/>
      <c r="BQ37" s="615"/>
      <c r="BR37" s="615"/>
      <c r="BS37" s="615"/>
      <c r="BT37" s="615"/>
      <c r="BU37" s="615"/>
      <c r="BV37" s="213"/>
      <c r="BW37" s="614">
        <f t="shared" si="2"/>
        <v>20</v>
      </c>
      <c r="BX37" s="614"/>
      <c r="BY37" s="615" t="str">
        <f>IF('各会計、関係団体の財政状況及び健全化判断比率'!B71="","",'各会計、関係団体の財政状況及び健全化判断比率'!B71)</f>
        <v>愛媛県後期高齢者医療広域連合（一般会計）</v>
      </c>
      <c r="BZ37" s="615"/>
      <c r="CA37" s="615"/>
      <c r="CB37" s="615"/>
      <c r="CC37" s="615"/>
      <c r="CD37" s="615"/>
      <c r="CE37" s="615"/>
      <c r="CF37" s="615"/>
      <c r="CG37" s="615"/>
      <c r="CH37" s="615"/>
      <c r="CI37" s="615"/>
      <c r="CJ37" s="615"/>
      <c r="CK37" s="615"/>
      <c r="CL37" s="615"/>
      <c r="CM37" s="615"/>
      <c r="CN37" s="213"/>
      <c r="CO37" s="614">
        <f t="shared" si="3"/>
        <v>25</v>
      </c>
      <c r="CP37" s="614"/>
      <c r="CQ37" s="615" t="str">
        <f>IF('各会計、関係団体の財政状況及び健全化判断比率'!BS10="","",'各会計、関係団体の財政状況及び健全化判断比率'!BS10)</f>
        <v>佐伯記念育英会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f t="shared" ref="C38:C43" si="5">IF(E38="","",C37+1)</f>
        <v>5</v>
      </c>
      <c r="D38" s="614"/>
      <c r="E38" s="615" t="str">
        <f>IF('各会計、関係団体の財政状況及び健全化判断比率'!B11="","",'各会計、関係団体の財政状況及び健全化判断比率'!B11)</f>
        <v>畑地かん水事業特別会計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16</v>
      </c>
      <c r="BF38" s="614"/>
      <c r="BG38" s="615" t="str">
        <f>IF('各会計、関係団体の財政状況及び健全化判断比率'!B38="","",'各会計、関係団体の財政状況及び健全化判断比率'!B38)</f>
        <v>本谷温泉事業特別会計</v>
      </c>
      <c r="BH38" s="615"/>
      <c r="BI38" s="615"/>
      <c r="BJ38" s="615"/>
      <c r="BK38" s="615"/>
      <c r="BL38" s="615"/>
      <c r="BM38" s="615"/>
      <c r="BN38" s="615"/>
      <c r="BO38" s="615"/>
      <c r="BP38" s="615"/>
      <c r="BQ38" s="615"/>
      <c r="BR38" s="615"/>
      <c r="BS38" s="615"/>
      <c r="BT38" s="615"/>
      <c r="BU38" s="615"/>
      <c r="BV38" s="213"/>
      <c r="BW38" s="614">
        <f t="shared" si="2"/>
        <v>21</v>
      </c>
      <c r="BX38" s="614"/>
      <c r="BY38" s="615" t="str">
        <f>IF('各会計、関係団体の財政状況及び健全化判断比率'!B72="","",'各会計、関係団体の財政状況及び健全化判断比率'!B72)</f>
        <v>愛媛県後期高齢者医療広域連合（後期高齢者医療特別会計）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f t="shared" si="3"/>
        <v>26</v>
      </c>
      <c r="CP38" s="614"/>
      <c r="CQ38" s="615" t="str">
        <f>IF('各会計、関係団体の財政状況及び健全化判断比率'!BS11="","",'各会計、関係団体の財政状況及び健全化判断比率'!BS11)</f>
        <v>ソラヤマいしづち</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IvRHyuE4xGSPT5w77jc9tFpsCT0OOHRKCro6b2odcBE5JVfooje0xX3E/iJVQb2m7OW/RIAT/ZyVjqUIcwxpDQ==" saltValue="VSmUK/aOd9lQFguAvEcV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222</v>
      </c>
      <c r="C5" s="628"/>
      <c r="D5" s="628"/>
      <c r="E5" s="628"/>
      <c r="F5" s="628"/>
      <c r="G5" s="628"/>
      <c r="H5" s="628"/>
      <c r="I5" s="628"/>
      <c r="J5" s="628"/>
      <c r="K5" s="628"/>
      <c r="L5" s="628"/>
      <c r="M5" s="628"/>
      <c r="N5" s="628"/>
      <c r="O5" s="628"/>
      <c r="P5" s="628"/>
      <c r="Q5" s="629"/>
      <c r="R5" s="630">
        <v>15777320</v>
      </c>
      <c r="S5" s="631"/>
      <c r="T5" s="631"/>
      <c r="U5" s="631"/>
      <c r="V5" s="631"/>
      <c r="W5" s="631"/>
      <c r="X5" s="631"/>
      <c r="Y5" s="632"/>
      <c r="Z5" s="633">
        <v>30.6</v>
      </c>
      <c r="AA5" s="633"/>
      <c r="AB5" s="633"/>
      <c r="AC5" s="633"/>
      <c r="AD5" s="634">
        <v>15777320</v>
      </c>
      <c r="AE5" s="634"/>
      <c r="AF5" s="634"/>
      <c r="AG5" s="634"/>
      <c r="AH5" s="634"/>
      <c r="AI5" s="634"/>
      <c r="AJ5" s="634"/>
      <c r="AK5" s="634"/>
      <c r="AL5" s="635">
        <v>61.3</v>
      </c>
      <c r="AM5" s="636"/>
      <c r="AN5" s="636"/>
      <c r="AO5" s="637"/>
      <c r="AP5" s="627" t="s">
        <v>223</v>
      </c>
      <c r="AQ5" s="628"/>
      <c r="AR5" s="628"/>
      <c r="AS5" s="628"/>
      <c r="AT5" s="628"/>
      <c r="AU5" s="628"/>
      <c r="AV5" s="628"/>
      <c r="AW5" s="628"/>
      <c r="AX5" s="628"/>
      <c r="AY5" s="628"/>
      <c r="AZ5" s="628"/>
      <c r="BA5" s="628"/>
      <c r="BB5" s="628"/>
      <c r="BC5" s="628"/>
      <c r="BD5" s="628"/>
      <c r="BE5" s="628"/>
      <c r="BF5" s="629"/>
      <c r="BG5" s="641">
        <v>15771470</v>
      </c>
      <c r="BH5" s="642"/>
      <c r="BI5" s="642"/>
      <c r="BJ5" s="642"/>
      <c r="BK5" s="642"/>
      <c r="BL5" s="642"/>
      <c r="BM5" s="642"/>
      <c r="BN5" s="643"/>
      <c r="BO5" s="644">
        <v>100</v>
      </c>
      <c r="BP5" s="644"/>
      <c r="BQ5" s="644"/>
      <c r="BR5" s="644"/>
      <c r="BS5" s="645">
        <v>208964</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c r="B6" s="638" t="s">
        <v>227</v>
      </c>
      <c r="C6" s="639"/>
      <c r="D6" s="639"/>
      <c r="E6" s="639"/>
      <c r="F6" s="639"/>
      <c r="G6" s="639"/>
      <c r="H6" s="639"/>
      <c r="I6" s="639"/>
      <c r="J6" s="639"/>
      <c r="K6" s="639"/>
      <c r="L6" s="639"/>
      <c r="M6" s="639"/>
      <c r="N6" s="639"/>
      <c r="O6" s="639"/>
      <c r="P6" s="639"/>
      <c r="Q6" s="640"/>
      <c r="R6" s="641">
        <v>371381</v>
      </c>
      <c r="S6" s="642"/>
      <c r="T6" s="642"/>
      <c r="U6" s="642"/>
      <c r="V6" s="642"/>
      <c r="W6" s="642"/>
      <c r="X6" s="642"/>
      <c r="Y6" s="643"/>
      <c r="Z6" s="644">
        <v>0.7</v>
      </c>
      <c r="AA6" s="644"/>
      <c r="AB6" s="644"/>
      <c r="AC6" s="644"/>
      <c r="AD6" s="645">
        <v>371381</v>
      </c>
      <c r="AE6" s="645"/>
      <c r="AF6" s="645"/>
      <c r="AG6" s="645"/>
      <c r="AH6" s="645"/>
      <c r="AI6" s="645"/>
      <c r="AJ6" s="645"/>
      <c r="AK6" s="645"/>
      <c r="AL6" s="646">
        <v>1.4</v>
      </c>
      <c r="AM6" s="647"/>
      <c r="AN6" s="647"/>
      <c r="AO6" s="648"/>
      <c r="AP6" s="638" t="s">
        <v>228</v>
      </c>
      <c r="AQ6" s="639"/>
      <c r="AR6" s="639"/>
      <c r="AS6" s="639"/>
      <c r="AT6" s="639"/>
      <c r="AU6" s="639"/>
      <c r="AV6" s="639"/>
      <c r="AW6" s="639"/>
      <c r="AX6" s="639"/>
      <c r="AY6" s="639"/>
      <c r="AZ6" s="639"/>
      <c r="BA6" s="639"/>
      <c r="BB6" s="639"/>
      <c r="BC6" s="639"/>
      <c r="BD6" s="639"/>
      <c r="BE6" s="639"/>
      <c r="BF6" s="640"/>
      <c r="BG6" s="641">
        <v>15771470</v>
      </c>
      <c r="BH6" s="642"/>
      <c r="BI6" s="642"/>
      <c r="BJ6" s="642"/>
      <c r="BK6" s="642"/>
      <c r="BL6" s="642"/>
      <c r="BM6" s="642"/>
      <c r="BN6" s="643"/>
      <c r="BO6" s="644">
        <v>100</v>
      </c>
      <c r="BP6" s="644"/>
      <c r="BQ6" s="644"/>
      <c r="BR6" s="644"/>
      <c r="BS6" s="645">
        <v>208964</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327723</v>
      </c>
      <c r="CS6" s="642"/>
      <c r="CT6" s="642"/>
      <c r="CU6" s="642"/>
      <c r="CV6" s="642"/>
      <c r="CW6" s="642"/>
      <c r="CX6" s="642"/>
      <c r="CY6" s="643"/>
      <c r="CZ6" s="635">
        <v>0.7</v>
      </c>
      <c r="DA6" s="636"/>
      <c r="DB6" s="636"/>
      <c r="DC6" s="655"/>
      <c r="DD6" s="650" t="s">
        <v>230</v>
      </c>
      <c r="DE6" s="642"/>
      <c r="DF6" s="642"/>
      <c r="DG6" s="642"/>
      <c r="DH6" s="642"/>
      <c r="DI6" s="642"/>
      <c r="DJ6" s="642"/>
      <c r="DK6" s="642"/>
      <c r="DL6" s="642"/>
      <c r="DM6" s="642"/>
      <c r="DN6" s="642"/>
      <c r="DO6" s="642"/>
      <c r="DP6" s="643"/>
      <c r="DQ6" s="650">
        <v>327723</v>
      </c>
      <c r="DR6" s="642"/>
      <c r="DS6" s="642"/>
      <c r="DT6" s="642"/>
      <c r="DU6" s="642"/>
      <c r="DV6" s="642"/>
      <c r="DW6" s="642"/>
      <c r="DX6" s="642"/>
      <c r="DY6" s="642"/>
      <c r="DZ6" s="642"/>
      <c r="EA6" s="642"/>
      <c r="EB6" s="642"/>
      <c r="EC6" s="651"/>
    </row>
    <row r="7" spans="2:143" ht="11.25" customHeight="1">
      <c r="B7" s="638" t="s">
        <v>231</v>
      </c>
      <c r="C7" s="639"/>
      <c r="D7" s="639"/>
      <c r="E7" s="639"/>
      <c r="F7" s="639"/>
      <c r="G7" s="639"/>
      <c r="H7" s="639"/>
      <c r="I7" s="639"/>
      <c r="J7" s="639"/>
      <c r="K7" s="639"/>
      <c r="L7" s="639"/>
      <c r="M7" s="639"/>
      <c r="N7" s="639"/>
      <c r="O7" s="639"/>
      <c r="P7" s="639"/>
      <c r="Q7" s="640"/>
      <c r="R7" s="641">
        <v>27903</v>
      </c>
      <c r="S7" s="642"/>
      <c r="T7" s="642"/>
      <c r="U7" s="642"/>
      <c r="V7" s="642"/>
      <c r="W7" s="642"/>
      <c r="X7" s="642"/>
      <c r="Y7" s="643"/>
      <c r="Z7" s="644">
        <v>0.1</v>
      </c>
      <c r="AA7" s="644"/>
      <c r="AB7" s="644"/>
      <c r="AC7" s="644"/>
      <c r="AD7" s="645">
        <v>27903</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5951589</v>
      </c>
      <c r="BH7" s="642"/>
      <c r="BI7" s="642"/>
      <c r="BJ7" s="642"/>
      <c r="BK7" s="642"/>
      <c r="BL7" s="642"/>
      <c r="BM7" s="642"/>
      <c r="BN7" s="643"/>
      <c r="BO7" s="644">
        <v>37.700000000000003</v>
      </c>
      <c r="BP7" s="644"/>
      <c r="BQ7" s="644"/>
      <c r="BR7" s="644"/>
      <c r="BS7" s="645">
        <v>208964</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6627116</v>
      </c>
      <c r="CS7" s="642"/>
      <c r="CT7" s="642"/>
      <c r="CU7" s="642"/>
      <c r="CV7" s="642"/>
      <c r="CW7" s="642"/>
      <c r="CX7" s="642"/>
      <c r="CY7" s="643"/>
      <c r="CZ7" s="644">
        <v>13.5</v>
      </c>
      <c r="DA7" s="644"/>
      <c r="DB7" s="644"/>
      <c r="DC7" s="644"/>
      <c r="DD7" s="650">
        <v>70462</v>
      </c>
      <c r="DE7" s="642"/>
      <c r="DF7" s="642"/>
      <c r="DG7" s="642"/>
      <c r="DH7" s="642"/>
      <c r="DI7" s="642"/>
      <c r="DJ7" s="642"/>
      <c r="DK7" s="642"/>
      <c r="DL7" s="642"/>
      <c r="DM7" s="642"/>
      <c r="DN7" s="642"/>
      <c r="DO7" s="642"/>
      <c r="DP7" s="643"/>
      <c r="DQ7" s="650">
        <v>5056639</v>
      </c>
      <c r="DR7" s="642"/>
      <c r="DS7" s="642"/>
      <c r="DT7" s="642"/>
      <c r="DU7" s="642"/>
      <c r="DV7" s="642"/>
      <c r="DW7" s="642"/>
      <c r="DX7" s="642"/>
      <c r="DY7" s="642"/>
      <c r="DZ7" s="642"/>
      <c r="EA7" s="642"/>
      <c r="EB7" s="642"/>
      <c r="EC7" s="651"/>
    </row>
    <row r="8" spans="2:143" ht="11.25" customHeight="1">
      <c r="B8" s="638" t="s">
        <v>234</v>
      </c>
      <c r="C8" s="639"/>
      <c r="D8" s="639"/>
      <c r="E8" s="639"/>
      <c r="F8" s="639"/>
      <c r="G8" s="639"/>
      <c r="H8" s="639"/>
      <c r="I8" s="639"/>
      <c r="J8" s="639"/>
      <c r="K8" s="639"/>
      <c r="L8" s="639"/>
      <c r="M8" s="639"/>
      <c r="N8" s="639"/>
      <c r="O8" s="639"/>
      <c r="P8" s="639"/>
      <c r="Q8" s="640"/>
      <c r="R8" s="641">
        <v>45791</v>
      </c>
      <c r="S8" s="642"/>
      <c r="T8" s="642"/>
      <c r="U8" s="642"/>
      <c r="V8" s="642"/>
      <c r="W8" s="642"/>
      <c r="X8" s="642"/>
      <c r="Y8" s="643"/>
      <c r="Z8" s="644">
        <v>0.1</v>
      </c>
      <c r="AA8" s="644"/>
      <c r="AB8" s="644"/>
      <c r="AC8" s="644"/>
      <c r="AD8" s="645">
        <v>45791</v>
      </c>
      <c r="AE8" s="645"/>
      <c r="AF8" s="645"/>
      <c r="AG8" s="645"/>
      <c r="AH8" s="645"/>
      <c r="AI8" s="645"/>
      <c r="AJ8" s="645"/>
      <c r="AK8" s="645"/>
      <c r="AL8" s="646">
        <v>0.2</v>
      </c>
      <c r="AM8" s="647"/>
      <c r="AN8" s="647"/>
      <c r="AO8" s="648"/>
      <c r="AP8" s="638" t="s">
        <v>235</v>
      </c>
      <c r="AQ8" s="639"/>
      <c r="AR8" s="639"/>
      <c r="AS8" s="639"/>
      <c r="AT8" s="639"/>
      <c r="AU8" s="639"/>
      <c r="AV8" s="639"/>
      <c r="AW8" s="639"/>
      <c r="AX8" s="639"/>
      <c r="AY8" s="639"/>
      <c r="AZ8" s="639"/>
      <c r="BA8" s="639"/>
      <c r="BB8" s="639"/>
      <c r="BC8" s="639"/>
      <c r="BD8" s="639"/>
      <c r="BE8" s="639"/>
      <c r="BF8" s="640"/>
      <c r="BG8" s="641">
        <v>179229</v>
      </c>
      <c r="BH8" s="642"/>
      <c r="BI8" s="642"/>
      <c r="BJ8" s="642"/>
      <c r="BK8" s="642"/>
      <c r="BL8" s="642"/>
      <c r="BM8" s="642"/>
      <c r="BN8" s="643"/>
      <c r="BO8" s="644">
        <v>1.1000000000000001</v>
      </c>
      <c r="BP8" s="644"/>
      <c r="BQ8" s="644"/>
      <c r="BR8" s="644"/>
      <c r="BS8" s="650" t="s">
        <v>236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17113340</v>
      </c>
      <c r="CS8" s="642"/>
      <c r="CT8" s="642"/>
      <c r="CU8" s="642"/>
      <c r="CV8" s="642"/>
      <c r="CW8" s="642"/>
      <c r="CX8" s="642"/>
      <c r="CY8" s="643"/>
      <c r="CZ8" s="644">
        <v>35</v>
      </c>
      <c r="DA8" s="644"/>
      <c r="DB8" s="644"/>
      <c r="DC8" s="644"/>
      <c r="DD8" s="650">
        <v>561351</v>
      </c>
      <c r="DE8" s="642"/>
      <c r="DF8" s="642"/>
      <c r="DG8" s="642"/>
      <c r="DH8" s="642"/>
      <c r="DI8" s="642"/>
      <c r="DJ8" s="642"/>
      <c r="DK8" s="642"/>
      <c r="DL8" s="642"/>
      <c r="DM8" s="642"/>
      <c r="DN8" s="642"/>
      <c r="DO8" s="642"/>
      <c r="DP8" s="643"/>
      <c r="DQ8" s="650">
        <v>8442554</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38516</v>
      </c>
      <c r="S9" s="642"/>
      <c r="T9" s="642"/>
      <c r="U9" s="642"/>
      <c r="V9" s="642"/>
      <c r="W9" s="642"/>
      <c r="X9" s="642"/>
      <c r="Y9" s="643"/>
      <c r="Z9" s="644">
        <v>0.1</v>
      </c>
      <c r="AA9" s="644"/>
      <c r="AB9" s="644"/>
      <c r="AC9" s="644"/>
      <c r="AD9" s="645">
        <v>38516</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4420737</v>
      </c>
      <c r="BH9" s="642"/>
      <c r="BI9" s="642"/>
      <c r="BJ9" s="642"/>
      <c r="BK9" s="642"/>
      <c r="BL9" s="642"/>
      <c r="BM9" s="642"/>
      <c r="BN9" s="643"/>
      <c r="BO9" s="644">
        <v>28</v>
      </c>
      <c r="BP9" s="644"/>
      <c r="BQ9" s="644"/>
      <c r="BR9" s="644"/>
      <c r="BS9" s="650" t="s">
        <v>236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2962160</v>
      </c>
      <c r="CS9" s="642"/>
      <c r="CT9" s="642"/>
      <c r="CU9" s="642"/>
      <c r="CV9" s="642"/>
      <c r="CW9" s="642"/>
      <c r="CX9" s="642"/>
      <c r="CY9" s="643"/>
      <c r="CZ9" s="644">
        <v>6.1</v>
      </c>
      <c r="DA9" s="644"/>
      <c r="DB9" s="644"/>
      <c r="DC9" s="644"/>
      <c r="DD9" s="650">
        <v>459498</v>
      </c>
      <c r="DE9" s="642"/>
      <c r="DF9" s="642"/>
      <c r="DG9" s="642"/>
      <c r="DH9" s="642"/>
      <c r="DI9" s="642"/>
      <c r="DJ9" s="642"/>
      <c r="DK9" s="642"/>
      <c r="DL9" s="642"/>
      <c r="DM9" s="642"/>
      <c r="DN9" s="642"/>
      <c r="DO9" s="642"/>
      <c r="DP9" s="643"/>
      <c r="DQ9" s="650">
        <v>2535484</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136</v>
      </c>
      <c r="AA10" s="644"/>
      <c r="AB10" s="644"/>
      <c r="AC10" s="644"/>
      <c r="AD10" s="645" t="s">
        <v>236</v>
      </c>
      <c r="AE10" s="645"/>
      <c r="AF10" s="645"/>
      <c r="AG10" s="645"/>
      <c r="AH10" s="645"/>
      <c r="AI10" s="645"/>
      <c r="AJ10" s="645"/>
      <c r="AK10" s="645"/>
      <c r="AL10" s="646" t="s">
        <v>230</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295924</v>
      </c>
      <c r="BH10" s="642"/>
      <c r="BI10" s="642"/>
      <c r="BJ10" s="642"/>
      <c r="BK10" s="642"/>
      <c r="BL10" s="642"/>
      <c r="BM10" s="642"/>
      <c r="BN10" s="643"/>
      <c r="BO10" s="644">
        <v>1.9</v>
      </c>
      <c r="BP10" s="644"/>
      <c r="BQ10" s="644"/>
      <c r="BR10" s="644"/>
      <c r="BS10" s="650" t="s">
        <v>230</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214369</v>
      </c>
      <c r="CS10" s="642"/>
      <c r="CT10" s="642"/>
      <c r="CU10" s="642"/>
      <c r="CV10" s="642"/>
      <c r="CW10" s="642"/>
      <c r="CX10" s="642"/>
      <c r="CY10" s="643"/>
      <c r="CZ10" s="644">
        <v>0.4</v>
      </c>
      <c r="DA10" s="644"/>
      <c r="DB10" s="644"/>
      <c r="DC10" s="644"/>
      <c r="DD10" s="650" t="s">
        <v>230</v>
      </c>
      <c r="DE10" s="642"/>
      <c r="DF10" s="642"/>
      <c r="DG10" s="642"/>
      <c r="DH10" s="642"/>
      <c r="DI10" s="642"/>
      <c r="DJ10" s="642"/>
      <c r="DK10" s="642"/>
      <c r="DL10" s="642"/>
      <c r="DM10" s="642"/>
      <c r="DN10" s="642"/>
      <c r="DO10" s="642"/>
      <c r="DP10" s="643"/>
      <c r="DQ10" s="650">
        <v>3110</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230</v>
      </c>
      <c r="AA11" s="644"/>
      <c r="AB11" s="644"/>
      <c r="AC11" s="644"/>
      <c r="AD11" s="645" t="s">
        <v>236</v>
      </c>
      <c r="AE11" s="645"/>
      <c r="AF11" s="645"/>
      <c r="AG11" s="645"/>
      <c r="AH11" s="645"/>
      <c r="AI11" s="645"/>
      <c r="AJ11" s="645"/>
      <c r="AK11" s="645"/>
      <c r="AL11" s="646" t="s">
        <v>230</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1055699</v>
      </c>
      <c r="BH11" s="642"/>
      <c r="BI11" s="642"/>
      <c r="BJ11" s="642"/>
      <c r="BK11" s="642"/>
      <c r="BL11" s="642"/>
      <c r="BM11" s="642"/>
      <c r="BN11" s="643"/>
      <c r="BO11" s="644">
        <v>6.7</v>
      </c>
      <c r="BP11" s="644"/>
      <c r="BQ11" s="644"/>
      <c r="BR11" s="644"/>
      <c r="BS11" s="650">
        <v>208964</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1660472</v>
      </c>
      <c r="CS11" s="642"/>
      <c r="CT11" s="642"/>
      <c r="CU11" s="642"/>
      <c r="CV11" s="642"/>
      <c r="CW11" s="642"/>
      <c r="CX11" s="642"/>
      <c r="CY11" s="643"/>
      <c r="CZ11" s="644">
        <v>3.4</v>
      </c>
      <c r="DA11" s="644"/>
      <c r="DB11" s="644"/>
      <c r="DC11" s="644"/>
      <c r="DD11" s="650">
        <v>677407</v>
      </c>
      <c r="DE11" s="642"/>
      <c r="DF11" s="642"/>
      <c r="DG11" s="642"/>
      <c r="DH11" s="642"/>
      <c r="DI11" s="642"/>
      <c r="DJ11" s="642"/>
      <c r="DK11" s="642"/>
      <c r="DL11" s="642"/>
      <c r="DM11" s="642"/>
      <c r="DN11" s="642"/>
      <c r="DO11" s="642"/>
      <c r="DP11" s="643"/>
      <c r="DQ11" s="650">
        <v>908408</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1977093</v>
      </c>
      <c r="S12" s="642"/>
      <c r="T12" s="642"/>
      <c r="U12" s="642"/>
      <c r="V12" s="642"/>
      <c r="W12" s="642"/>
      <c r="X12" s="642"/>
      <c r="Y12" s="643"/>
      <c r="Z12" s="644">
        <v>3.8</v>
      </c>
      <c r="AA12" s="644"/>
      <c r="AB12" s="644"/>
      <c r="AC12" s="644"/>
      <c r="AD12" s="645">
        <v>1977093</v>
      </c>
      <c r="AE12" s="645"/>
      <c r="AF12" s="645"/>
      <c r="AG12" s="645"/>
      <c r="AH12" s="645"/>
      <c r="AI12" s="645"/>
      <c r="AJ12" s="645"/>
      <c r="AK12" s="645"/>
      <c r="AL12" s="646">
        <v>7.7</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8701131</v>
      </c>
      <c r="BH12" s="642"/>
      <c r="BI12" s="642"/>
      <c r="BJ12" s="642"/>
      <c r="BK12" s="642"/>
      <c r="BL12" s="642"/>
      <c r="BM12" s="642"/>
      <c r="BN12" s="643"/>
      <c r="BO12" s="644">
        <v>55.1</v>
      </c>
      <c r="BP12" s="644"/>
      <c r="BQ12" s="644"/>
      <c r="BR12" s="644"/>
      <c r="BS12" s="650" t="s">
        <v>236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2001946</v>
      </c>
      <c r="CS12" s="642"/>
      <c r="CT12" s="642"/>
      <c r="CU12" s="642"/>
      <c r="CV12" s="642"/>
      <c r="CW12" s="642"/>
      <c r="CX12" s="642"/>
      <c r="CY12" s="643"/>
      <c r="CZ12" s="644">
        <v>4.0999999999999996</v>
      </c>
      <c r="DA12" s="644"/>
      <c r="DB12" s="644"/>
      <c r="DC12" s="644"/>
      <c r="DD12" s="650">
        <v>567992</v>
      </c>
      <c r="DE12" s="642"/>
      <c r="DF12" s="642"/>
      <c r="DG12" s="642"/>
      <c r="DH12" s="642"/>
      <c r="DI12" s="642"/>
      <c r="DJ12" s="642"/>
      <c r="DK12" s="642"/>
      <c r="DL12" s="642"/>
      <c r="DM12" s="642"/>
      <c r="DN12" s="642"/>
      <c r="DO12" s="642"/>
      <c r="DP12" s="643"/>
      <c r="DQ12" s="650">
        <v>899283</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v>1963</v>
      </c>
      <c r="S13" s="642"/>
      <c r="T13" s="642"/>
      <c r="U13" s="642"/>
      <c r="V13" s="642"/>
      <c r="W13" s="642"/>
      <c r="X13" s="642"/>
      <c r="Y13" s="643"/>
      <c r="Z13" s="644">
        <v>0</v>
      </c>
      <c r="AA13" s="644"/>
      <c r="AB13" s="644"/>
      <c r="AC13" s="644"/>
      <c r="AD13" s="645">
        <v>1963</v>
      </c>
      <c r="AE13" s="645"/>
      <c r="AF13" s="645"/>
      <c r="AG13" s="645"/>
      <c r="AH13" s="645"/>
      <c r="AI13" s="645"/>
      <c r="AJ13" s="645"/>
      <c r="AK13" s="645"/>
      <c r="AL13" s="646">
        <v>0</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8672036</v>
      </c>
      <c r="BH13" s="642"/>
      <c r="BI13" s="642"/>
      <c r="BJ13" s="642"/>
      <c r="BK13" s="642"/>
      <c r="BL13" s="642"/>
      <c r="BM13" s="642"/>
      <c r="BN13" s="643"/>
      <c r="BO13" s="644">
        <v>55</v>
      </c>
      <c r="BP13" s="644"/>
      <c r="BQ13" s="644"/>
      <c r="BR13" s="644"/>
      <c r="BS13" s="650" t="s">
        <v>230</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6959541</v>
      </c>
      <c r="CS13" s="642"/>
      <c r="CT13" s="642"/>
      <c r="CU13" s="642"/>
      <c r="CV13" s="642"/>
      <c r="CW13" s="642"/>
      <c r="CX13" s="642"/>
      <c r="CY13" s="643"/>
      <c r="CZ13" s="644">
        <v>14.2</v>
      </c>
      <c r="DA13" s="644"/>
      <c r="DB13" s="644"/>
      <c r="DC13" s="644"/>
      <c r="DD13" s="650">
        <v>4287904</v>
      </c>
      <c r="DE13" s="642"/>
      <c r="DF13" s="642"/>
      <c r="DG13" s="642"/>
      <c r="DH13" s="642"/>
      <c r="DI13" s="642"/>
      <c r="DJ13" s="642"/>
      <c r="DK13" s="642"/>
      <c r="DL13" s="642"/>
      <c r="DM13" s="642"/>
      <c r="DN13" s="642"/>
      <c r="DO13" s="642"/>
      <c r="DP13" s="643"/>
      <c r="DQ13" s="650">
        <v>3263271</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136</v>
      </c>
      <c r="S14" s="642"/>
      <c r="T14" s="642"/>
      <c r="U14" s="642"/>
      <c r="V14" s="642"/>
      <c r="W14" s="642"/>
      <c r="X14" s="642"/>
      <c r="Y14" s="643"/>
      <c r="Z14" s="644" t="s">
        <v>236</v>
      </c>
      <c r="AA14" s="644"/>
      <c r="AB14" s="644"/>
      <c r="AC14" s="644"/>
      <c r="AD14" s="645" t="s">
        <v>230</v>
      </c>
      <c r="AE14" s="645"/>
      <c r="AF14" s="645"/>
      <c r="AG14" s="645"/>
      <c r="AH14" s="645"/>
      <c r="AI14" s="645"/>
      <c r="AJ14" s="645"/>
      <c r="AK14" s="645"/>
      <c r="AL14" s="646" t="s">
        <v>230</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382557</v>
      </c>
      <c r="BH14" s="642"/>
      <c r="BI14" s="642"/>
      <c r="BJ14" s="642"/>
      <c r="BK14" s="642"/>
      <c r="BL14" s="642"/>
      <c r="BM14" s="642"/>
      <c r="BN14" s="643"/>
      <c r="BO14" s="644">
        <v>2.4</v>
      </c>
      <c r="BP14" s="644"/>
      <c r="BQ14" s="644"/>
      <c r="BR14" s="644"/>
      <c r="BS14" s="650" t="s">
        <v>236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1544293</v>
      </c>
      <c r="CS14" s="642"/>
      <c r="CT14" s="642"/>
      <c r="CU14" s="642"/>
      <c r="CV14" s="642"/>
      <c r="CW14" s="642"/>
      <c r="CX14" s="642"/>
      <c r="CY14" s="643"/>
      <c r="CZ14" s="644">
        <v>3.2</v>
      </c>
      <c r="DA14" s="644"/>
      <c r="DB14" s="644"/>
      <c r="DC14" s="644"/>
      <c r="DD14" s="650">
        <v>239649</v>
      </c>
      <c r="DE14" s="642"/>
      <c r="DF14" s="642"/>
      <c r="DG14" s="642"/>
      <c r="DH14" s="642"/>
      <c r="DI14" s="642"/>
      <c r="DJ14" s="642"/>
      <c r="DK14" s="642"/>
      <c r="DL14" s="642"/>
      <c r="DM14" s="642"/>
      <c r="DN14" s="642"/>
      <c r="DO14" s="642"/>
      <c r="DP14" s="643"/>
      <c r="DQ14" s="650">
        <v>1328987</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96720</v>
      </c>
      <c r="S15" s="642"/>
      <c r="T15" s="642"/>
      <c r="U15" s="642"/>
      <c r="V15" s="642"/>
      <c r="W15" s="642"/>
      <c r="X15" s="642"/>
      <c r="Y15" s="643"/>
      <c r="Z15" s="644">
        <v>0.2</v>
      </c>
      <c r="AA15" s="644"/>
      <c r="AB15" s="644"/>
      <c r="AC15" s="644"/>
      <c r="AD15" s="645">
        <v>96720</v>
      </c>
      <c r="AE15" s="645"/>
      <c r="AF15" s="645"/>
      <c r="AG15" s="645"/>
      <c r="AH15" s="645"/>
      <c r="AI15" s="645"/>
      <c r="AJ15" s="645"/>
      <c r="AK15" s="645"/>
      <c r="AL15" s="646">
        <v>0.4</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736193</v>
      </c>
      <c r="BH15" s="642"/>
      <c r="BI15" s="642"/>
      <c r="BJ15" s="642"/>
      <c r="BK15" s="642"/>
      <c r="BL15" s="642"/>
      <c r="BM15" s="642"/>
      <c r="BN15" s="643"/>
      <c r="BO15" s="644">
        <v>4.7</v>
      </c>
      <c r="BP15" s="644"/>
      <c r="BQ15" s="644"/>
      <c r="BR15" s="644"/>
      <c r="BS15" s="650" t="s">
        <v>230</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5053519</v>
      </c>
      <c r="CS15" s="642"/>
      <c r="CT15" s="642"/>
      <c r="CU15" s="642"/>
      <c r="CV15" s="642"/>
      <c r="CW15" s="642"/>
      <c r="CX15" s="642"/>
      <c r="CY15" s="643"/>
      <c r="CZ15" s="644">
        <v>10.3</v>
      </c>
      <c r="DA15" s="644"/>
      <c r="DB15" s="644"/>
      <c r="DC15" s="644"/>
      <c r="DD15" s="650">
        <v>1562922</v>
      </c>
      <c r="DE15" s="642"/>
      <c r="DF15" s="642"/>
      <c r="DG15" s="642"/>
      <c r="DH15" s="642"/>
      <c r="DI15" s="642"/>
      <c r="DJ15" s="642"/>
      <c r="DK15" s="642"/>
      <c r="DL15" s="642"/>
      <c r="DM15" s="642"/>
      <c r="DN15" s="642"/>
      <c r="DO15" s="642"/>
      <c r="DP15" s="643"/>
      <c r="DQ15" s="650">
        <v>3435466</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230</v>
      </c>
      <c r="AA16" s="644"/>
      <c r="AB16" s="644"/>
      <c r="AC16" s="644"/>
      <c r="AD16" s="645" t="s">
        <v>236</v>
      </c>
      <c r="AE16" s="645"/>
      <c r="AF16" s="645"/>
      <c r="AG16" s="645"/>
      <c r="AH16" s="645"/>
      <c r="AI16" s="645"/>
      <c r="AJ16" s="645"/>
      <c r="AK16" s="645"/>
      <c r="AL16" s="646" t="s">
        <v>236</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236</v>
      </c>
      <c r="BP16" s="644"/>
      <c r="BQ16" s="644"/>
      <c r="BR16" s="644"/>
      <c r="BS16" s="650" t="s">
        <v>230</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334941</v>
      </c>
      <c r="CS16" s="642"/>
      <c r="CT16" s="642"/>
      <c r="CU16" s="642"/>
      <c r="CV16" s="642"/>
      <c r="CW16" s="642"/>
      <c r="CX16" s="642"/>
      <c r="CY16" s="643"/>
      <c r="CZ16" s="644">
        <v>0.7</v>
      </c>
      <c r="DA16" s="644"/>
      <c r="DB16" s="644"/>
      <c r="DC16" s="644"/>
      <c r="DD16" s="650" t="s">
        <v>236</v>
      </c>
      <c r="DE16" s="642"/>
      <c r="DF16" s="642"/>
      <c r="DG16" s="642"/>
      <c r="DH16" s="642"/>
      <c r="DI16" s="642"/>
      <c r="DJ16" s="642"/>
      <c r="DK16" s="642"/>
      <c r="DL16" s="642"/>
      <c r="DM16" s="642"/>
      <c r="DN16" s="642"/>
      <c r="DO16" s="642"/>
      <c r="DP16" s="643"/>
      <c r="DQ16" s="650">
        <v>128493</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76507</v>
      </c>
      <c r="S17" s="642"/>
      <c r="T17" s="642"/>
      <c r="U17" s="642"/>
      <c r="V17" s="642"/>
      <c r="W17" s="642"/>
      <c r="X17" s="642"/>
      <c r="Y17" s="643"/>
      <c r="Z17" s="644">
        <v>0.1</v>
      </c>
      <c r="AA17" s="644"/>
      <c r="AB17" s="644"/>
      <c r="AC17" s="644"/>
      <c r="AD17" s="645">
        <v>76507</v>
      </c>
      <c r="AE17" s="645"/>
      <c r="AF17" s="645"/>
      <c r="AG17" s="645"/>
      <c r="AH17" s="645"/>
      <c r="AI17" s="645"/>
      <c r="AJ17" s="645"/>
      <c r="AK17" s="645"/>
      <c r="AL17" s="646">
        <v>0.3</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236</v>
      </c>
      <c r="BP17" s="644"/>
      <c r="BQ17" s="644"/>
      <c r="BR17" s="644"/>
      <c r="BS17" s="650" t="s">
        <v>236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4135527</v>
      </c>
      <c r="CS17" s="642"/>
      <c r="CT17" s="642"/>
      <c r="CU17" s="642"/>
      <c r="CV17" s="642"/>
      <c r="CW17" s="642"/>
      <c r="CX17" s="642"/>
      <c r="CY17" s="643"/>
      <c r="CZ17" s="644">
        <v>8.5</v>
      </c>
      <c r="DA17" s="644"/>
      <c r="DB17" s="644"/>
      <c r="DC17" s="644"/>
      <c r="DD17" s="650" t="s">
        <v>230</v>
      </c>
      <c r="DE17" s="642"/>
      <c r="DF17" s="642"/>
      <c r="DG17" s="642"/>
      <c r="DH17" s="642"/>
      <c r="DI17" s="642"/>
      <c r="DJ17" s="642"/>
      <c r="DK17" s="642"/>
      <c r="DL17" s="642"/>
      <c r="DM17" s="642"/>
      <c r="DN17" s="642"/>
      <c r="DO17" s="642"/>
      <c r="DP17" s="643"/>
      <c r="DQ17" s="650">
        <v>3995170</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8409338</v>
      </c>
      <c r="S18" s="642"/>
      <c r="T18" s="642"/>
      <c r="U18" s="642"/>
      <c r="V18" s="642"/>
      <c r="W18" s="642"/>
      <c r="X18" s="642"/>
      <c r="Y18" s="643"/>
      <c r="Z18" s="644">
        <v>16.3</v>
      </c>
      <c r="AA18" s="644"/>
      <c r="AB18" s="644"/>
      <c r="AC18" s="644"/>
      <c r="AD18" s="645">
        <v>7255062</v>
      </c>
      <c r="AE18" s="645"/>
      <c r="AF18" s="645"/>
      <c r="AG18" s="645"/>
      <c r="AH18" s="645"/>
      <c r="AI18" s="645"/>
      <c r="AJ18" s="645"/>
      <c r="AK18" s="645"/>
      <c r="AL18" s="646">
        <v>28.2</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230</v>
      </c>
      <c r="BP18" s="644"/>
      <c r="BQ18" s="644"/>
      <c r="BR18" s="644"/>
      <c r="BS18" s="650" t="s">
        <v>236</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236</v>
      </c>
      <c r="DA18" s="644"/>
      <c r="DB18" s="644"/>
      <c r="DC18" s="644"/>
      <c r="DD18" s="650" t="s">
        <v>236</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7255062</v>
      </c>
      <c r="S19" s="642"/>
      <c r="T19" s="642"/>
      <c r="U19" s="642"/>
      <c r="V19" s="642"/>
      <c r="W19" s="642"/>
      <c r="X19" s="642"/>
      <c r="Y19" s="643"/>
      <c r="Z19" s="644">
        <v>14.1</v>
      </c>
      <c r="AA19" s="644"/>
      <c r="AB19" s="644"/>
      <c r="AC19" s="644"/>
      <c r="AD19" s="645">
        <v>7255062</v>
      </c>
      <c r="AE19" s="645"/>
      <c r="AF19" s="645"/>
      <c r="AG19" s="645"/>
      <c r="AH19" s="645"/>
      <c r="AI19" s="645"/>
      <c r="AJ19" s="645"/>
      <c r="AK19" s="645"/>
      <c r="AL19" s="646">
        <v>28.2</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5850</v>
      </c>
      <c r="BH19" s="642"/>
      <c r="BI19" s="642"/>
      <c r="BJ19" s="642"/>
      <c r="BK19" s="642"/>
      <c r="BL19" s="642"/>
      <c r="BM19" s="642"/>
      <c r="BN19" s="643"/>
      <c r="BO19" s="644">
        <v>0</v>
      </c>
      <c r="BP19" s="644"/>
      <c r="BQ19" s="644"/>
      <c r="BR19" s="644"/>
      <c r="BS19" s="650" t="s">
        <v>136</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236</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1154276</v>
      </c>
      <c r="S20" s="642"/>
      <c r="T20" s="642"/>
      <c r="U20" s="642"/>
      <c r="V20" s="642"/>
      <c r="W20" s="642"/>
      <c r="X20" s="642"/>
      <c r="Y20" s="643"/>
      <c r="Z20" s="644">
        <v>2.2000000000000002</v>
      </c>
      <c r="AA20" s="644"/>
      <c r="AB20" s="644"/>
      <c r="AC20" s="644"/>
      <c r="AD20" s="645" t="s">
        <v>236</v>
      </c>
      <c r="AE20" s="645"/>
      <c r="AF20" s="645"/>
      <c r="AG20" s="645"/>
      <c r="AH20" s="645"/>
      <c r="AI20" s="645"/>
      <c r="AJ20" s="645"/>
      <c r="AK20" s="645"/>
      <c r="AL20" s="646" t="s">
        <v>236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5850</v>
      </c>
      <c r="BH20" s="642"/>
      <c r="BI20" s="642"/>
      <c r="BJ20" s="642"/>
      <c r="BK20" s="642"/>
      <c r="BL20" s="642"/>
      <c r="BM20" s="642"/>
      <c r="BN20" s="643"/>
      <c r="BO20" s="644">
        <v>0</v>
      </c>
      <c r="BP20" s="644"/>
      <c r="BQ20" s="644"/>
      <c r="BR20" s="644"/>
      <c r="BS20" s="650" t="s">
        <v>236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48934947</v>
      </c>
      <c r="CS20" s="642"/>
      <c r="CT20" s="642"/>
      <c r="CU20" s="642"/>
      <c r="CV20" s="642"/>
      <c r="CW20" s="642"/>
      <c r="CX20" s="642"/>
      <c r="CY20" s="643"/>
      <c r="CZ20" s="644">
        <v>100</v>
      </c>
      <c r="DA20" s="644"/>
      <c r="DB20" s="644"/>
      <c r="DC20" s="644"/>
      <c r="DD20" s="650">
        <v>8427185</v>
      </c>
      <c r="DE20" s="642"/>
      <c r="DF20" s="642"/>
      <c r="DG20" s="642"/>
      <c r="DH20" s="642"/>
      <c r="DI20" s="642"/>
      <c r="DJ20" s="642"/>
      <c r="DK20" s="642"/>
      <c r="DL20" s="642"/>
      <c r="DM20" s="642"/>
      <c r="DN20" s="642"/>
      <c r="DO20" s="642"/>
      <c r="DP20" s="643"/>
      <c r="DQ20" s="650">
        <v>30324588</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230</v>
      </c>
      <c r="AA21" s="644"/>
      <c r="AB21" s="644"/>
      <c r="AC21" s="644"/>
      <c r="AD21" s="645" t="s">
        <v>230</v>
      </c>
      <c r="AE21" s="645"/>
      <c r="AF21" s="645"/>
      <c r="AG21" s="645"/>
      <c r="AH21" s="645"/>
      <c r="AI21" s="645"/>
      <c r="AJ21" s="645"/>
      <c r="AK21" s="645"/>
      <c r="AL21" s="646" t="s">
        <v>230</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5850</v>
      </c>
      <c r="BH21" s="642"/>
      <c r="BI21" s="642"/>
      <c r="BJ21" s="642"/>
      <c r="BK21" s="642"/>
      <c r="BL21" s="642"/>
      <c r="BM21" s="642"/>
      <c r="BN21" s="643"/>
      <c r="BO21" s="644">
        <v>0</v>
      </c>
      <c r="BP21" s="644"/>
      <c r="BQ21" s="644"/>
      <c r="BR21" s="644"/>
      <c r="BS21" s="650" t="s">
        <v>230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26822532</v>
      </c>
      <c r="S22" s="642"/>
      <c r="T22" s="642"/>
      <c r="U22" s="642"/>
      <c r="V22" s="642"/>
      <c r="W22" s="642"/>
      <c r="X22" s="642"/>
      <c r="Y22" s="643"/>
      <c r="Z22" s="644">
        <v>52.1</v>
      </c>
      <c r="AA22" s="644"/>
      <c r="AB22" s="644"/>
      <c r="AC22" s="644"/>
      <c r="AD22" s="645">
        <v>25668256</v>
      </c>
      <c r="AE22" s="645"/>
      <c r="AF22" s="645"/>
      <c r="AG22" s="645"/>
      <c r="AH22" s="645"/>
      <c r="AI22" s="645"/>
      <c r="AJ22" s="645"/>
      <c r="AK22" s="645"/>
      <c r="AL22" s="646">
        <v>99.7</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13574</v>
      </c>
      <c r="S23" s="642"/>
      <c r="T23" s="642"/>
      <c r="U23" s="642"/>
      <c r="V23" s="642"/>
      <c r="W23" s="642"/>
      <c r="X23" s="642"/>
      <c r="Y23" s="643"/>
      <c r="Z23" s="644">
        <v>0</v>
      </c>
      <c r="AA23" s="644"/>
      <c r="AB23" s="644"/>
      <c r="AC23" s="644"/>
      <c r="AD23" s="645">
        <v>13574</v>
      </c>
      <c r="AE23" s="645"/>
      <c r="AF23" s="645"/>
      <c r="AG23" s="645"/>
      <c r="AH23" s="645"/>
      <c r="AI23" s="645"/>
      <c r="AJ23" s="645"/>
      <c r="AK23" s="645"/>
      <c r="AL23" s="646">
        <v>0.1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136</v>
      </c>
      <c r="BH23" s="642"/>
      <c r="BI23" s="642"/>
      <c r="BJ23" s="642"/>
      <c r="BK23" s="642"/>
      <c r="BL23" s="642"/>
      <c r="BM23" s="642"/>
      <c r="BN23" s="643"/>
      <c r="BO23" s="644" t="s">
        <v>236</v>
      </c>
      <c r="BP23" s="644"/>
      <c r="BQ23" s="644"/>
      <c r="BR23" s="644"/>
      <c r="BS23" s="650" t="s">
        <v>236</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532853</v>
      </c>
      <c r="S24" s="642"/>
      <c r="T24" s="642"/>
      <c r="U24" s="642"/>
      <c r="V24" s="642"/>
      <c r="W24" s="642"/>
      <c r="X24" s="642"/>
      <c r="Y24" s="643"/>
      <c r="Z24" s="644">
        <v>1</v>
      </c>
      <c r="AA24" s="644"/>
      <c r="AB24" s="644"/>
      <c r="AC24" s="644"/>
      <c r="AD24" s="645" t="s">
        <v>236</v>
      </c>
      <c r="AE24" s="645"/>
      <c r="AF24" s="645"/>
      <c r="AG24" s="645"/>
      <c r="AH24" s="645"/>
      <c r="AI24" s="645"/>
      <c r="AJ24" s="645"/>
      <c r="AK24" s="645"/>
      <c r="AL24" s="646" t="s">
        <v>236</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236</v>
      </c>
      <c r="BH24" s="642"/>
      <c r="BI24" s="642"/>
      <c r="BJ24" s="642"/>
      <c r="BK24" s="642"/>
      <c r="BL24" s="642"/>
      <c r="BM24" s="642"/>
      <c r="BN24" s="643"/>
      <c r="BO24" s="644" t="s">
        <v>136</v>
      </c>
      <c r="BP24" s="644"/>
      <c r="BQ24" s="644"/>
      <c r="BR24" s="644"/>
      <c r="BS24" s="650" t="s">
        <v>236</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22323344</v>
      </c>
      <c r="CS24" s="631"/>
      <c r="CT24" s="631"/>
      <c r="CU24" s="631"/>
      <c r="CV24" s="631"/>
      <c r="CW24" s="631"/>
      <c r="CX24" s="631"/>
      <c r="CY24" s="632"/>
      <c r="CZ24" s="635">
        <v>45.6</v>
      </c>
      <c r="DA24" s="636"/>
      <c r="DB24" s="636"/>
      <c r="DC24" s="655"/>
      <c r="DD24" s="674">
        <v>14644716</v>
      </c>
      <c r="DE24" s="631"/>
      <c r="DF24" s="631"/>
      <c r="DG24" s="631"/>
      <c r="DH24" s="631"/>
      <c r="DI24" s="631"/>
      <c r="DJ24" s="631"/>
      <c r="DK24" s="632"/>
      <c r="DL24" s="674">
        <v>14559048</v>
      </c>
      <c r="DM24" s="631"/>
      <c r="DN24" s="631"/>
      <c r="DO24" s="631"/>
      <c r="DP24" s="631"/>
      <c r="DQ24" s="631"/>
      <c r="DR24" s="631"/>
      <c r="DS24" s="631"/>
      <c r="DT24" s="631"/>
      <c r="DU24" s="631"/>
      <c r="DV24" s="632"/>
      <c r="DW24" s="635">
        <v>52.9</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600534</v>
      </c>
      <c r="S25" s="642"/>
      <c r="T25" s="642"/>
      <c r="U25" s="642"/>
      <c r="V25" s="642"/>
      <c r="W25" s="642"/>
      <c r="X25" s="642"/>
      <c r="Y25" s="643"/>
      <c r="Z25" s="644">
        <v>1.2</v>
      </c>
      <c r="AA25" s="644"/>
      <c r="AB25" s="644"/>
      <c r="AC25" s="644"/>
      <c r="AD25" s="645">
        <v>34137</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236</v>
      </c>
      <c r="BP25" s="644"/>
      <c r="BQ25" s="644"/>
      <c r="BR25" s="644"/>
      <c r="BS25" s="650" t="s">
        <v>236</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7752248</v>
      </c>
      <c r="CS25" s="677"/>
      <c r="CT25" s="677"/>
      <c r="CU25" s="677"/>
      <c r="CV25" s="677"/>
      <c r="CW25" s="677"/>
      <c r="CX25" s="677"/>
      <c r="CY25" s="678"/>
      <c r="CZ25" s="646">
        <v>15.8</v>
      </c>
      <c r="DA25" s="675"/>
      <c r="DB25" s="675"/>
      <c r="DC25" s="679"/>
      <c r="DD25" s="650">
        <v>7373155</v>
      </c>
      <c r="DE25" s="677"/>
      <c r="DF25" s="677"/>
      <c r="DG25" s="677"/>
      <c r="DH25" s="677"/>
      <c r="DI25" s="677"/>
      <c r="DJ25" s="677"/>
      <c r="DK25" s="678"/>
      <c r="DL25" s="650">
        <v>7296239</v>
      </c>
      <c r="DM25" s="677"/>
      <c r="DN25" s="677"/>
      <c r="DO25" s="677"/>
      <c r="DP25" s="677"/>
      <c r="DQ25" s="677"/>
      <c r="DR25" s="677"/>
      <c r="DS25" s="677"/>
      <c r="DT25" s="677"/>
      <c r="DU25" s="677"/>
      <c r="DV25" s="678"/>
      <c r="DW25" s="646">
        <v>26.5</v>
      </c>
      <c r="DX25" s="675"/>
      <c r="DY25" s="675"/>
      <c r="DZ25" s="675"/>
      <c r="EA25" s="675"/>
      <c r="EB25" s="675"/>
      <c r="EC25" s="676"/>
    </row>
    <row r="26" spans="2:133" ht="11.25" customHeight="1">
      <c r="B26" s="638" t="s">
        <v>292</v>
      </c>
      <c r="C26" s="639"/>
      <c r="D26" s="639"/>
      <c r="E26" s="639"/>
      <c r="F26" s="639"/>
      <c r="G26" s="639"/>
      <c r="H26" s="639"/>
      <c r="I26" s="639"/>
      <c r="J26" s="639"/>
      <c r="K26" s="639"/>
      <c r="L26" s="639"/>
      <c r="M26" s="639"/>
      <c r="N26" s="639"/>
      <c r="O26" s="639"/>
      <c r="P26" s="639"/>
      <c r="Q26" s="640"/>
      <c r="R26" s="641">
        <v>128371</v>
      </c>
      <c r="S26" s="642"/>
      <c r="T26" s="642"/>
      <c r="U26" s="642"/>
      <c r="V26" s="642"/>
      <c r="W26" s="642"/>
      <c r="X26" s="642"/>
      <c r="Y26" s="643"/>
      <c r="Z26" s="644">
        <v>0.2</v>
      </c>
      <c r="AA26" s="644"/>
      <c r="AB26" s="644"/>
      <c r="AC26" s="644"/>
      <c r="AD26" s="645" t="s">
        <v>236</v>
      </c>
      <c r="AE26" s="645"/>
      <c r="AF26" s="645"/>
      <c r="AG26" s="645"/>
      <c r="AH26" s="645"/>
      <c r="AI26" s="645"/>
      <c r="AJ26" s="645"/>
      <c r="AK26" s="645"/>
      <c r="AL26" s="646" t="s">
        <v>230</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236</v>
      </c>
      <c r="BP26" s="644"/>
      <c r="BQ26" s="644"/>
      <c r="BR26" s="644"/>
      <c r="BS26" s="650" t="s">
        <v>236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4701728</v>
      </c>
      <c r="CS26" s="642"/>
      <c r="CT26" s="642"/>
      <c r="CU26" s="642"/>
      <c r="CV26" s="642"/>
      <c r="CW26" s="642"/>
      <c r="CX26" s="642"/>
      <c r="CY26" s="643"/>
      <c r="CZ26" s="646">
        <v>9.6</v>
      </c>
      <c r="DA26" s="675"/>
      <c r="DB26" s="675"/>
      <c r="DC26" s="679"/>
      <c r="DD26" s="650">
        <v>4444274</v>
      </c>
      <c r="DE26" s="642"/>
      <c r="DF26" s="642"/>
      <c r="DG26" s="642"/>
      <c r="DH26" s="642"/>
      <c r="DI26" s="642"/>
      <c r="DJ26" s="642"/>
      <c r="DK26" s="643"/>
      <c r="DL26" s="650" t="s">
        <v>236</v>
      </c>
      <c r="DM26" s="642"/>
      <c r="DN26" s="642"/>
      <c r="DO26" s="642"/>
      <c r="DP26" s="642"/>
      <c r="DQ26" s="642"/>
      <c r="DR26" s="642"/>
      <c r="DS26" s="642"/>
      <c r="DT26" s="642"/>
      <c r="DU26" s="642"/>
      <c r="DV26" s="643"/>
      <c r="DW26" s="646" t="s">
        <v>236</v>
      </c>
      <c r="DX26" s="675"/>
      <c r="DY26" s="675"/>
      <c r="DZ26" s="675"/>
      <c r="EA26" s="675"/>
      <c r="EB26" s="675"/>
      <c r="EC26" s="676"/>
    </row>
    <row r="27" spans="2:133" ht="11.25" customHeight="1">
      <c r="B27" s="638" t="s">
        <v>295</v>
      </c>
      <c r="C27" s="639"/>
      <c r="D27" s="639"/>
      <c r="E27" s="639"/>
      <c r="F27" s="639"/>
      <c r="G27" s="639"/>
      <c r="H27" s="639"/>
      <c r="I27" s="639"/>
      <c r="J27" s="639"/>
      <c r="K27" s="639"/>
      <c r="L27" s="639"/>
      <c r="M27" s="639"/>
      <c r="N27" s="639"/>
      <c r="O27" s="639"/>
      <c r="P27" s="639"/>
      <c r="Q27" s="640"/>
      <c r="R27" s="641">
        <v>6516079</v>
      </c>
      <c r="S27" s="642"/>
      <c r="T27" s="642"/>
      <c r="U27" s="642"/>
      <c r="V27" s="642"/>
      <c r="W27" s="642"/>
      <c r="X27" s="642"/>
      <c r="Y27" s="643"/>
      <c r="Z27" s="644">
        <v>12.7</v>
      </c>
      <c r="AA27" s="644"/>
      <c r="AB27" s="644"/>
      <c r="AC27" s="644"/>
      <c r="AD27" s="645" t="s">
        <v>236</v>
      </c>
      <c r="AE27" s="645"/>
      <c r="AF27" s="645"/>
      <c r="AG27" s="645"/>
      <c r="AH27" s="645"/>
      <c r="AI27" s="645"/>
      <c r="AJ27" s="645"/>
      <c r="AK27" s="645"/>
      <c r="AL27" s="646" t="s">
        <v>236</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15777320</v>
      </c>
      <c r="BH27" s="642"/>
      <c r="BI27" s="642"/>
      <c r="BJ27" s="642"/>
      <c r="BK27" s="642"/>
      <c r="BL27" s="642"/>
      <c r="BM27" s="642"/>
      <c r="BN27" s="643"/>
      <c r="BO27" s="644">
        <v>100</v>
      </c>
      <c r="BP27" s="644"/>
      <c r="BQ27" s="644"/>
      <c r="BR27" s="644"/>
      <c r="BS27" s="650">
        <v>208964</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10435569</v>
      </c>
      <c r="CS27" s="677"/>
      <c r="CT27" s="677"/>
      <c r="CU27" s="677"/>
      <c r="CV27" s="677"/>
      <c r="CW27" s="677"/>
      <c r="CX27" s="677"/>
      <c r="CY27" s="678"/>
      <c r="CZ27" s="646">
        <v>21.3</v>
      </c>
      <c r="DA27" s="675"/>
      <c r="DB27" s="675"/>
      <c r="DC27" s="679"/>
      <c r="DD27" s="650">
        <v>3276391</v>
      </c>
      <c r="DE27" s="677"/>
      <c r="DF27" s="677"/>
      <c r="DG27" s="677"/>
      <c r="DH27" s="677"/>
      <c r="DI27" s="677"/>
      <c r="DJ27" s="677"/>
      <c r="DK27" s="678"/>
      <c r="DL27" s="650">
        <v>3267639</v>
      </c>
      <c r="DM27" s="677"/>
      <c r="DN27" s="677"/>
      <c r="DO27" s="677"/>
      <c r="DP27" s="677"/>
      <c r="DQ27" s="677"/>
      <c r="DR27" s="677"/>
      <c r="DS27" s="677"/>
      <c r="DT27" s="677"/>
      <c r="DU27" s="677"/>
      <c r="DV27" s="678"/>
      <c r="DW27" s="646">
        <v>11.9</v>
      </c>
      <c r="DX27" s="675"/>
      <c r="DY27" s="675"/>
      <c r="DZ27" s="675"/>
      <c r="EA27" s="675"/>
      <c r="EB27" s="675"/>
      <c r="EC27" s="676"/>
    </row>
    <row r="28" spans="2:133" ht="11.25" customHeight="1">
      <c r="B28" s="683" t="s">
        <v>298</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4135527</v>
      </c>
      <c r="CS28" s="642"/>
      <c r="CT28" s="642"/>
      <c r="CU28" s="642"/>
      <c r="CV28" s="642"/>
      <c r="CW28" s="642"/>
      <c r="CX28" s="642"/>
      <c r="CY28" s="643"/>
      <c r="CZ28" s="646">
        <v>8.5</v>
      </c>
      <c r="DA28" s="675"/>
      <c r="DB28" s="675"/>
      <c r="DC28" s="679"/>
      <c r="DD28" s="650">
        <v>3995170</v>
      </c>
      <c r="DE28" s="642"/>
      <c r="DF28" s="642"/>
      <c r="DG28" s="642"/>
      <c r="DH28" s="642"/>
      <c r="DI28" s="642"/>
      <c r="DJ28" s="642"/>
      <c r="DK28" s="643"/>
      <c r="DL28" s="650">
        <v>3995170</v>
      </c>
      <c r="DM28" s="642"/>
      <c r="DN28" s="642"/>
      <c r="DO28" s="642"/>
      <c r="DP28" s="642"/>
      <c r="DQ28" s="642"/>
      <c r="DR28" s="642"/>
      <c r="DS28" s="642"/>
      <c r="DT28" s="642"/>
      <c r="DU28" s="642"/>
      <c r="DV28" s="643"/>
      <c r="DW28" s="646">
        <v>14.5</v>
      </c>
      <c r="DX28" s="675"/>
      <c r="DY28" s="675"/>
      <c r="DZ28" s="675"/>
      <c r="EA28" s="675"/>
      <c r="EB28" s="675"/>
      <c r="EC28" s="676"/>
    </row>
    <row r="29" spans="2:133" ht="11.25" customHeight="1">
      <c r="B29" s="638" t="s">
        <v>300</v>
      </c>
      <c r="C29" s="639"/>
      <c r="D29" s="639"/>
      <c r="E29" s="639"/>
      <c r="F29" s="639"/>
      <c r="G29" s="639"/>
      <c r="H29" s="639"/>
      <c r="I29" s="639"/>
      <c r="J29" s="639"/>
      <c r="K29" s="639"/>
      <c r="L29" s="639"/>
      <c r="M29" s="639"/>
      <c r="N29" s="639"/>
      <c r="O29" s="639"/>
      <c r="P29" s="639"/>
      <c r="Q29" s="640"/>
      <c r="R29" s="641">
        <v>3432375</v>
      </c>
      <c r="S29" s="642"/>
      <c r="T29" s="642"/>
      <c r="U29" s="642"/>
      <c r="V29" s="642"/>
      <c r="W29" s="642"/>
      <c r="X29" s="642"/>
      <c r="Y29" s="643"/>
      <c r="Z29" s="644">
        <v>6.7</v>
      </c>
      <c r="AA29" s="644"/>
      <c r="AB29" s="644"/>
      <c r="AC29" s="644"/>
      <c r="AD29" s="645" t="s">
        <v>230</v>
      </c>
      <c r="AE29" s="645"/>
      <c r="AF29" s="645"/>
      <c r="AG29" s="645"/>
      <c r="AH29" s="645"/>
      <c r="AI29" s="645"/>
      <c r="AJ29" s="645"/>
      <c r="AK29" s="645"/>
      <c r="AL29" s="646" t="s">
        <v>236</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4135492</v>
      </c>
      <c r="CS29" s="677"/>
      <c r="CT29" s="677"/>
      <c r="CU29" s="677"/>
      <c r="CV29" s="677"/>
      <c r="CW29" s="677"/>
      <c r="CX29" s="677"/>
      <c r="CY29" s="678"/>
      <c r="CZ29" s="646">
        <v>8.5</v>
      </c>
      <c r="DA29" s="675"/>
      <c r="DB29" s="675"/>
      <c r="DC29" s="679"/>
      <c r="DD29" s="650">
        <v>3995135</v>
      </c>
      <c r="DE29" s="677"/>
      <c r="DF29" s="677"/>
      <c r="DG29" s="677"/>
      <c r="DH29" s="677"/>
      <c r="DI29" s="677"/>
      <c r="DJ29" s="677"/>
      <c r="DK29" s="678"/>
      <c r="DL29" s="650">
        <v>3995135</v>
      </c>
      <c r="DM29" s="677"/>
      <c r="DN29" s="677"/>
      <c r="DO29" s="677"/>
      <c r="DP29" s="677"/>
      <c r="DQ29" s="677"/>
      <c r="DR29" s="677"/>
      <c r="DS29" s="677"/>
      <c r="DT29" s="677"/>
      <c r="DU29" s="677"/>
      <c r="DV29" s="678"/>
      <c r="DW29" s="646">
        <v>14.5</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42819</v>
      </c>
      <c r="S30" s="642"/>
      <c r="T30" s="642"/>
      <c r="U30" s="642"/>
      <c r="V30" s="642"/>
      <c r="W30" s="642"/>
      <c r="X30" s="642"/>
      <c r="Y30" s="643"/>
      <c r="Z30" s="644">
        <v>0.1</v>
      </c>
      <c r="AA30" s="644"/>
      <c r="AB30" s="644"/>
      <c r="AC30" s="644"/>
      <c r="AD30" s="645">
        <v>13789</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99.3</v>
      </c>
      <c r="BH30" s="702"/>
      <c r="BI30" s="702"/>
      <c r="BJ30" s="702"/>
      <c r="BK30" s="702"/>
      <c r="BL30" s="702"/>
      <c r="BM30" s="636">
        <v>97</v>
      </c>
      <c r="BN30" s="702"/>
      <c r="BO30" s="702"/>
      <c r="BP30" s="702"/>
      <c r="BQ30" s="703"/>
      <c r="BR30" s="701">
        <v>99.2</v>
      </c>
      <c r="BS30" s="702"/>
      <c r="BT30" s="702"/>
      <c r="BU30" s="702"/>
      <c r="BV30" s="702"/>
      <c r="BW30" s="702"/>
      <c r="BX30" s="636">
        <v>96.6</v>
      </c>
      <c r="BY30" s="702"/>
      <c r="BZ30" s="702"/>
      <c r="CA30" s="702"/>
      <c r="CB30" s="703"/>
      <c r="CD30" s="706"/>
      <c r="CE30" s="707"/>
      <c r="CF30" s="656" t="s">
        <v>308</v>
      </c>
      <c r="CG30" s="657"/>
      <c r="CH30" s="657"/>
      <c r="CI30" s="657"/>
      <c r="CJ30" s="657"/>
      <c r="CK30" s="657"/>
      <c r="CL30" s="657"/>
      <c r="CM30" s="657"/>
      <c r="CN30" s="657"/>
      <c r="CO30" s="657"/>
      <c r="CP30" s="657"/>
      <c r="CQ30" s="658"/>
      <c r="CR30" s="641">
        <v>3728752</v>
      </c>
      <c r="CS30" s="642"/>
      <c r="CT30" s="642"/>
      <c r="CU30" s="642"/>
      <c r="CV30" s="642"/>
      <c r="CW30" s="642"/>
      <c r="CX30" s="642"/>
      <c r="CY30" s="643"/>
      <c r="CZ30" s="646">
        <v>7.6</v>
      </c>
      <c r="DA30" s="675"/>
      <c r="DB30" s="675"/>
      <c r="DC30" s="679"/>
      <c r="DD30" s="650">
        <v>3603467</v>
      </c>
      <c r="DE30" s="642"/>
      <c r="DF30" s="642"/>
      <c r="DG30" s="642"/>
      <c r="DH30" s="642"/>
      <c r="DI30" s="642"/>
      <c r="DJ30" s="642"/>
      <c r="DK30" s="643"/>
      <c r="DL30" s="650">
        <v>3603467</v>
      </c>
      <c r="DM30" s="642"/>
      <c r="DN30" s="642"/>
      <c r="DO30" s="642"/>
      <c r="DP30" s="642"/>
      <c r="DQ30" s="642"/>
      <c r="DR30" s="642"/>
      <c r="DS30" s="642"/>
      <c r="DT30" s="642"/>
      <c r="DU30" s="642"/>
      <c r="DV30" s="643"/>
      <c r="DW30" s="646">
        <v>13.1</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235646</v>
      </c>
      <c r="S31" s="642"/>
      <c r="T31" s="642"/>
      <c r="U31" s="642"/>
      <c r="V31" s="642"/>
      <c r="W31" s="642"/>
      <c r="X31" s="642"/>
      <c r="Y31" s="643"/>
      <c r="Z31" s="644">
        <v>0.5</v>
      </c>
      <c r="AA31" s="644"/>
      <c r="AB31" s="644"/>
      <c r="AC31" s="644"/>
      <c r="AD31" s="645" t="s">
        <v>236</v>
      </c>
      <c r="AE31" s="645"/>
      <c r="AF31" s="645"/>
      <c r="AG31" s="645"/>
      <c r="AH31" s="645"/>
      <c r="AI31" s="645"/>
      <c r="AJ31" s="645"/>
      <c r="AK31" s="645"/>
      <c r="AL31" s="646" t="s">
        <v>236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99.3</v>
      </c>
      <c r="BH31" s="677"/>
      <c r="BI31" s="677"/>
      <c r="BJ31" s="677"/>
      <c r="BK31" s="677"/>
      <c r="BL31" s="677"/>
      <c r="BM31" s="647">
        <v>97.8</v>
      </c>
      <c r="BN31" s="699"/>
      <c r="BO31" s="699"/>
      <c r="BP31" s="699"/>
      <c r="BQ31" s="700"/>
      <c r="BR31" s="698">
        <v>99.3</v>
      </c>
      <c r="BS31" s="677"/>
      <c r="BT31" s="677"/>
      <c r="BU31" s="677"/>
      <c r="BV31" s="677"/>
      <c r="BW31" s="677"/>
      <c r="BX31" s="647">
        <v>97.4</v>
      </c>
      <c r="BY31" s="699"/>
      <c r="BZ31" s="699"/>
      <c r="CA31" s="699"/>
      <c r="CB31" s="700"/>
      <c r="CD31" s="706"/>
      <c r="CE31" s="707"/>
      <c r="CF31" s="656" t="s">
        <v>312</v>
      </c>
      <c r="CG31" s="657"/>
      <c r="CH31" s="657"/>
      <c r="CI31" s="657"/>
      <c r="CJ31" s="657"/>
      <c r="CK31" s="657"/>
      <c r="CL31" s="657"/>
      <c r="CM31" s="657"/>
      <c r="CN31" s="657"/>
      <c r="CO31" s="657"/>
      <c r="CP31" s="657"/>
      <c r="CQ31" s="658"/>
      <c r="CR31" s="641">
        <v>406740</v>
      </c>
      <c r="CS31" s="677"/>
      <c r="CT31" s="677"/>
      <c r="CU31" s="677"/>
      <c r="CV31" s="677"/>
      <c r="CW31" s="677"/>
      <c r="CX31" s="677"/>
      <c r="CY31" s="678"/>
      <c r="CZ31" s="646">
        <v>0.8</v>
      </c>
      <c r="DA31" s="675"/>
      <c r="DB31" s="675"/>
      <c r="DC31" s="679"/>
      <c r="DD31" s="650">
        <v>391668</v>
      </c>
      <c r="DE31" s="677"/>
      <c r="DF31" s="677"/>
      <c r="DG31" s="677"/>
      <c r="DH31" s="677"/>
      <c r="DI31" s="677"/>
      <c r="DJ31" s="677"/>
      <c r="DK31" s="678"/>
      <c r="DL31" s="650">
        <v>391668</v>
      </c>
      <c r="DM31" s="677"/>
      <c r="DN31" s="677"/>
      <c r="DO31" s="677"/>
      <c r="DP31" s="677"/>
      <c r="DQ31" s="677"/>
      <c r="DR31" s="677"/>
      <c r="DS31" s="677"/>
      <c r="DT31" s="677"/>
      <c r="DU31" s="677"/>
      <c r="DV31" s="678"/>
      <c r="DW31" s="646">
        <v>1.4</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2080482</v>
      </c>
      <c r="S32" s="642"/>
      <c r="T32" s="642"/>
      <c r="U32" s="642"/>
      <c r="V32" s="642"/>
      <c r="W32" s="642"/>
      <c r="X32" s="642"/>
      <c r="Y32" s="643"/>
      <c r="Z32" s="644">
        <v>4</v>
      </c>
      <c r="AA32" s="644"/>
      <c r="AB32" s="644"/>
      <c r="AC32" s="644"/>
      <c r="AD32" s="645" t="s">
        <v>236</v>
      </c>
      <c r="AE32" s="645"/>
      <c r="AF32" s="645"/>
      <c r="AG32" s="645"/>
      <c r="AH32" s="645"/>
      <c r="AI32" s="645"/>
      <c r="AJ32" s="645"/>
      <c r="AK32" s="645"/>
      <c r="AL32" s="646" t="s">
        <v>236</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99.3</v>
      </c>
      <c r="BH32" s="711"/>
      <c r="BI32" s="711"/>
      <c r="BJ32" s="711"/>
      <c r="BK32" s="711"/>
      <c r="BL32" s="711"/>
      <c r="BM32" s="712">
        <v>96.4</v>
      </c>
      <c r="BN32" s="711"/>
      <c r="BO32" s="711"/>
      <c r="BP32" s="711"/>
      <c r="BQ32" s="713"/>
      <c r="BR32" s="710">
        <v>99.1</v>
      </c>
      <c r="BS32" s="711"/>
      <c r="BT32" s="711"/>
      <c r="BU32" s="711"/>
      <c r="BV32" s="711"/>
      <c r="BW32" s="711"/>
      <c r="BX32" s="712">
        <v>95.9</v>
      </c>
      <c r="BY32" s="711"/>
      <c r="BZ32" s="711"/>
      <c r="CA32" s="711"/>
      <c r="CB32" s="713"/>
      <c r="CD32" s="708"/>
      <c r="CE32" s="709"/>
      <c r="CF32" s="656" t="s">
        <v>315</v>
      </c>
      <c r="CG32" s="657"/>
      <c r="CH32" s="657"/>
      <c r="CI32" s="657"/>
      <c r="CJ32" s="657"/>
      <c r="CK32" s="657"/>
      <c r="CL32" s="657"/>
      <c r="CM32" s="657"/>
      <c r="CN32" s="657"/>
      <c r="CO32" s="657"/>
      <c r="CP32" s="657"/>
      <c r="CQ32" s="658"/>
      <c r="CR32" s="641">
        <v>35</v>
      </c>
      <c r="CS32" s="642"/>
      <c r="CT32" s="642"/>
      <c r="CU32" s="642"/>
      <c r="CV32" s="642"/>
      <c r="CW32" s="642"/>
      <c r="CX32" s="642"/>
      <c r="CY32" s="643"/>
      <c r="CZ32" s="646">
        <v>0</v>
      </c>
      <c r="DA32" s="675"/>
      <c r="DB32" s="675"/>
      <c r="DC32" s="679"/>
      <c r="DD32" s="650">
        <v>35</v>
      </c>
      <c r="DE32" s="642"/>
      <c r="DF32" s="642"/>
      <c r="DG32" s="642"/>
      <c r="DH32" s="642"/>
      <c r="DI32" s="642"/>
      <c r="DJ32" s="642"/>
      <c r="DK32" s="643"/>
      <c r="DL32" s="650">
        <v>35</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2112712</v>
      </c>
      <c r="S33" s="642"/>
      <c r="T33" s="642"/>
      <c r="U33" s="642"/>
      <c r="V33" s="642"/>
      <c r="W33" s="642"/>
      <c r="X33" s="642"/>
      <c r="Y33" s="643"/>
      <c r="Z33" s="644">
        <v>4.0999999999999996</v>
      </c>
      <c r="AA33" s="644"/>
      <c r="AB33" s="644"/>
      <c r="AC33" s="644"/>
      <c r="AD33" s="645" t="s">
        <v>236</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17849477</v>
      </c>
      <c r="CS33" s="677"/>
      <c r="CT33" s="677"/>
      <c r="CU33" s="677"/>
      <c r="CV33" s="677"/>
      <c r="CW33" s="677"/>
      <c r="CX33" s="677"/>
      <c r="CY33" s="678"/>
      <c r="CZ33" s="646">
        <v>36.5</v>
      </c>
      <c r="DA33" s="675"/>
      <c r="DB33" s="675"/>
      <c r="DC33" s="679"/>
      <c r="DD33" s="650">
        <v>13871929</v>
      </c>
      <c r="DE33" s="677"/>
      <c r="DF33" s="677"/>
      <c r="DG33" s="677"/>
      <c r="DH33" s="677"/>
      <c r="DI33" s="677"/>
      <c r="DJ33" s="677"/>
      <c r="DK33" s="678"/>
      <c r="DL33" s="650">
        <v>10159048</v>
      </c>
      <c r="DM33" s="677"/>
      <c r="DN33" s="677"/>
      <c r="DO33" s="677"/>
      <c r="DP33" s="677"/>
      <c r="DQ33" s="677"/>
      <c r="DR33" s="677"/>
      <c r="DS33" s="677"/>
      <c r="DT33" s="677"/>
      <c r="DU33" s="677"/>
      <c r="DV33" s="678"/>
      <c r="DW33" s="646">
        <v>36.9</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1160772</v>
      </c>
      <c r="S34" s="642"/>
      <c r="T34" s="642"/>
      <c r="U34" s="642"/>
      <c r="V34" s="642"/>
      <c r="W34" s="642"/>
      <c r="X34" s="642"/>
      <c r="Y34" s="643"/>
      <c r="Z34" s="644">
        <v>2.2999999999999998</v>
      </c>
      <c r="AA34" s="644"/>
      <c r="AB34" s="644"/>
      <c r="AC34" s="644"/>
      <c r="AD34" s="645">
        <v>5967</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5614840</v>
      </c>
      <c r="CS34" s="642"/>
      <c r="CT34" s="642"/>
      <c r="CU34" s="642"/>
      <c r="CV34" s="642"/>
      <c r="CW34" s="642"/>
      <c r="CX34" s="642"/>
      <c r="CY34" s="643"/>
      <c r="CZ34" s="646">
        <v>11.5</v>
      </c>
      <c r="DA34" s="675"/>
      <c r="DB34" s="675"/>
      <c r="DC34" s="679"/>
      <c r="DD34" s="650">
        <v>4938421</v>
      </c>
      <c r="DE34" s="642"/>
      <c r="DF34" s="642"/>
      <c r="DG34" s="642"/>
      <c r="DH34" s="642"/>
      <c r="DI34" s="642"/>
      <c r="DJ34" s="642"/>
      <c r="DK34" s="643"/>
      <c r="DL34" s="650">
        <v>4436338</v>
      </c>
      <c r="DM34" s="642"/>
      <c r="DN34" s="642"/>
      <c r="DO34" s="642"/>
      <c r="DP34" s="642"/>
      <c r="DQ34" s="642"/>
      <c r="DR34" s="642"/>
      <c r="DS34" s="642"/>
      <c r="DT34" s="642"/>
      <c r="DU34" s="642"/>
      <c r="DV34" s="643"/>
      <c r="DW34" s="646">
        <v>16.100000000000001</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7825300</v>
      </c>
      <c r="S35" s="642"/>
      <c r="T35" s="642"/>
      <c r="U35" s="642"/>
      <c r="V35" s="642"/>
      <c r="W35" s="642"/>
      <c r="X35" s="642"/>
      <c r="Y35" s="643"/>
      <c r="Z35" s="644">
        <v>15.2</v>
      </c>
      <c r="AA35" s="644"/>
      <c r="AB35" s="644"/>
      <c r="AC35" s="644"/>
      <c r="AD35" s="645" t="s">
        <v>236</v>
      </c>
      <c r="AE35" s="645"/>
      <c r="AF35" s="645"/>
      <c r="AG35" s="645"/>
      <c r="AH35" s="645"/>
      <c r="AI35" s="645"/>
      <c r="AJ35" s="645"/>
      <c r="AK35" s="645"/>
      <c r="AL35" s="646" t="s">
        <v>236</v>
      </c>
      <c r="AM35" s="647"/>
      <c r="AN35" s="647"/>
      <c r="AO35" s="648"/>
      <c r="AP35" s="234"/>
      <c r="AQ35" s="714" t="s">
        <v>323</v>
      </c>
      <c r="AR35" s="715"/>
      <c r="AS35" s="715"/>
      <c r="AT35" s="715"/>
      <c r="AU35" s="715"/>
      <c r="AV35" s="715"/>
      <c r="AW35" s="715"/>
      <c r="AX35" s="715"/>
      <c r="AY35" s="716"/>
      <c r="AZ35" s="630">
        <v>6589942</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393970</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594213</v>
      </c>
      <c r="CS35" s="677"/>
      <c r="CT35" s="677"/>
      <c r="CU35" s="677"/>
      <c r="CV35" s="677"/>
      <c r="CW35" s="677"/>
      <c r="CX35" s="677"/>
      <c r="CY35" s="678"/>
      <c r="CZ35" s="646">
        <v>1.2</v>
      </c>
      <c r="DA35" s="675"/>
      <c r="DB35" s="675"/>
      <c r="DC35" s="679"/>
      <c r="DD35" s="650">
        <v>445576</v>
      </c>
      <c r="DE35" s="677"/>
      <c r="DF35" s="677"/>
      <c r="DG35" s="677"/>
      <c r="DH35" s="677"/>
      <c r="DI35" s="677"/>
      <c r="DJ35" s="677"/>
      <c r="DK35" s="678"/>
      <c r="DL35" s="650">
        <v>436193</v>
      </c>
      <c r="DM35" s="677"/>
      <c r="DN35" s="677"/>
      <c r="DO35" s="677"/>
      <c r="DP35" s="677"/>
      <c r="DQ35" s="677"/>
      <c r="DR35" s="677"/>
      <c r="DS35" s="677"/>
      <c r="DT35" s="677"/>
      <c r="DU35" s="677"/>
      <c r="DV35" s="678"/>
      <c r="DW35" s="646">
        <v>1.6</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230</v>
      </c>
      <c r="AA36" s="644"/>
      <c r="AB36" s="644"/>
      <c r="AC36" s="644"/>
      <c r="AD36" s="645" t="s">
        <v>236</v>
      </c>
      <c r="AE36" s="645"/>
      <c r="AF36" s="645"/>
      <c r="AG36" s="645"/>
      <c r="AH36" s="645"/>
      <c r="AI36" s="645"/>
      <c r="AJ36" s="645"/>
      <c r="AK36" s="645"/>
      <c r="AL36" s="646" t="s">
        <v>236</v>
      </c>
      <c r="AM36" s="647"/>
      <c r="AN36" s="647"/>
      <c r="AO36" s="648"/>
      <c r="AQ36" s="718" t="s">
        <v>327</v>
      </c>
      <c r="AR36" s="719"/>
      <c r="AS36" s="719"/>
      <c r="AT36" s="719"/>
      <c r="AU36" s="719"/>
      <c r="AV36" s="719"/>
      <c r="AW36" s="719"/>
      <c r="AX36" s="719"/>
      <c r="AY36" s="720"/>
      <c r="AZ36" s="641">
        <v>1779929</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215811</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2406238</v>
      </c>
      <c r="CS36" s="642"/>
      <c r="CT36" s="642"/>
      <c r="CU36" s="642"/>
      <c r="CV36" s="642"/>
      <c r="CW36" s="642"/>
      <c r="CX36" s="642"/>
      <c r="CY36" s="643"/>
      <c r="CZ36" s="646">
        <v>4.9000000000000004</v>
      </c>
      <c r="DA36" s="675"/>
      <c r="DB36" s="675"/>
      <c r="DC36" s="679"/>
      <c r="DD36" s="650">
        <v>1877681</v>
      </c>
      <c r="DE36" s="642"/>
      <c r="DF36" s="642"/>
      <c r="DG36" s="642"/>
      <c r="DH36" s="642"/>
      <c r="DI36" s="642"/>
      <c r="DJ36" s="642"/>
      <c r="DK36" s="643"/>
      <c r="DL36" s="650">
        <v>897777</v>
      </c>
      <c r="DM36" s="642"/>
      <c r="DN36" s="642"/>
      <c r="DO36" s="642"/>
      <c r="DP36" s="642"/>
      <c r="DQ36" s="642"/>
      <c r="DR36" s="642"/>
      <c r="DS36" s="642"/>
      <c r="DT36" s="642"/>
      <c r="DU36" s="642"/>
      <c r="DV36" s="643"/>
      <c r="DW36" s="646">
        <v>3.3</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1788000</v>
      </c>
      <c r="S37" s="642"/>
      <c r="T37" s="642"/>
      <c r="U37" s="642"/>
      <c r="V37" s="642"/>
      <c r="W37" s="642"/>
      <c r="X37" s="642"/>
      <c r="Y37" s="643"/>
      <c r="Z37" s="644">
        <v>3.5</v>
      </c>
      <c r="AA37" s="644"/>
      <c r="AB37" s="644"/>
      <c r="AC37" s="644"/>
      <c r="AD37" s="645" t="s">
        <v>236</v>
      </c>
      <c r="AE37" s="645"/>
      <c r="AF37" s="645"/>
      <c r="AG37" s="645"/>
      <c r="AH37" s="645"/>
      <c r="AI37" s="645"/>
      <c r="AJ37" s="645"/>
      <c r="AK37" s="645"/>
      <c r="AL37" s="646" t="s">
        <v>230</v>
      </c>
      <c r="AM37" s="647"/>
      <c r="AN37" s="647"/>
      <c r="AO37" s="648"/>
      <c r="AQ37" s="718" t="s">
        <v>331</v>
      </c>
      <c r="AR37" s="719"/>
      <c r="AS37" s="719"/>
      <c r="AT37" s="719"/>
      <c r="AU37" s="719"/>
      <c r="AV37" s="719"/>
      <c r="AW37" s="719"/>
      <c r="AX37" s="719"/>
      <c r="AY37" s="720"/>
      <c r="AZ37" s="641">
        <v>265337</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15568</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53223</v>
      </c>
      <c r="CS37" s="677"/>
      <c r="CT37" s="677"/>
      <c r="CU37" s="677"/>
      <c r="CV37" s="677"/>
      <c r="CW37" s="677"/>
      <c r="CX37" s="677"/>
      <c r="CY37" s="678"/>
      <c r="CZ37" s="646">
        <v>0.1</v>
      </c>
      <c r="DA37" s="675"/>
      <c r="DB37" s="675"/>
      <c r="DC37" s="679"/>
      <c r="DD37" s="650">
        <v>53223</v>
      </c>
      <c r="DE37" s="677"/>
      <c r="DF37" s="677"/>
      <c r="DG37" s="677"/>
      <c r="DH37" s="677"/>
      <c r="DI37" s="677"/>
      <c r="DJ37" s="677"/>
      <c r="DK37" s="678"/>
      <c r="DL37" s="650">
        <v>53223</v>
      </c>
      <c r="DM37" s="677"/>
      <c r="DN37" s="677"/>
      <c r="DO37" s="677"/>
      <c r="DP37" s="677"/>
      <c r="DQ37" s="677"/>
      <c r="DR37" s="677"/>
      <c r="DS37" s="677"/>
      <c r="DT37" s="677"/>
      <c r="DU37" s="677"/>
      <c r="DV37" s="678"/>
      <c r="DW37" s="646">
        <v>0.2</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51504049</v>
      </c>
      <c r="S38" s="722"/>
      <c r="T38" s="722"/>
      <c r="U38" s="722"/>
      <c r="V38" s="722"/>
      <c r="W38" s="722"/>
      <c r="X38" s="722"/>
      <c r="Y38" s="723"/>
      <c r="Z38" s="724">
        <v>100</v>
      </c>
      <c r="AA38" s="724"/>
      <c r="AB38" s="724"/>
      <c r="AC38" s="724"/>
      <c r="AD38" s="725">
        <v>25735723</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55541</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24493</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6269064</v>
      </c>
      <c r="CS38" s="642"/>
      <c r="CT38" s="642"/>
      <c r="CU38" s="642"/>
      <c r="CV38" s="642"/>
      <c r="CW38" s="642"/>
      <c r="CX38" s="642"/>
      <c r="CY38" s="643"/>
      <c r="CZ38" s="646">
        <v>12.8</v>
      </c>
      <c r="DA38" s="675"/>
      <c r="DB38" s="675"/>
      <c r="DC38" s="679"/>
      <c r="DD38" s="650">
        <v>5419820</v>
      </c>
      <c r="DE38" s="642"/>
      <c r="DF38" s="642"/>
      <c r="DG38" s="642"/>
      <c r="DH38" s="642"/>
      <c r="DI38" s="642"/>
      <c r="DJ38" s="642"/>
      <c r="DK38" s="643"/>
      <c r="DL38" s="650">
        <v>4331809</v>
      </c>
      <c r="DM38" s="642"/>
      <c r="DN38" s="642"/>
      <c r="DO38" s="642"/>
      <c r="DP38" s="642"/>
      <c r="DQ38" s="642"/>
      <c r="DR38" s="642"/>
      <c r="DS38" s="642"/>
      <c r="DT38" s="642"/>
      <c r="DU38" s="642"/>
      <c r="DV38" s="643"/>
      <c r="DW38" s="646">
        <v>15.7</v>
      </c>
      <c r="DX38" s="675"/>
      <c r="DY38" s="675"/>
      <c r="DZ38" s="675"/>
      <c r="EA38" s="675"/>
      <c r="EB38" s="675"/>
      <c r="EC38" s="676"/>
    </row>
    <row r="39" spans="2:133" ht="11.25" customHeight="1">
      <c r="AQ39" s="718" t="s">
        <v>338</v>
      </c>
      <c r="AR39" s="719"/>
      <c r="AS39" s="719"/>
      <c r="AT39" s="719"/>
      <c r="AU39" s="719"/>
      <c r="AV39" s="719"/>
      <c r="AW39" s="719"/>
      <c r="AX39" s="719"/>
      <c r="AY39" s="720"/>
      <c r="AZ39" s="641">
        <v>49123</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89</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2328411</v>
      </c>
      <c r="CS39" s="677"/>
      <c r="CT39" s="677"/>
      <c r="CU39" s="677"/>
      <c r="CV39" s="677"/>
      <c r="CW39" s="677"/>
      <c r="CX39" s="677"/>
      <c r="CY39" s="678"/>
      <c r="CZ39" s="646">
        <v>4.8</v>
      </c>
      <c r="DA39" s="675"/>
      <c r="DB39" s="675"/>
      <c r="DC39" s="679"/>
      <c r="DD39" s="650">
        <v>1128500</v>
      </c>
      <c r="DE39" s="677"/>
      <c r="DF39" s="677"/>
      <c r="DG39" s="677"/>
      <c r="DH39" s="677"/>
      <c r="DI39" s="677"/>
      <c r="DJ39" s="677"/>
      <c r="DK39" s="678"/>
      <c r="DL39" s="650" t="s">
        <v>230</v>
      </c>
      <c r="DM39" s="677"/>
      <c r="DN39" s="677"/>
      <c r="DO39" s="677"/>
      <c r="DP39" s="677"/>
      <c r="DQ39" s="677"/>
      <c r="DR39" s="677"/>
      <c r="DS39" s="677"/>
      <c r="DT39" s="677"/>
      <c r="DU39" s="677"/>
      <c r="DV39" s="678"/>
      <c r="DW39" s="646" t="s">
        <v>236</v>
      </c>
      <c r="DX39" s="675"/>
      <c r="DY39" s="675"/>
      <c r="DZ39" s="675"/>
      <c r="EA39" s="675"/>
      <c r="EB39" s="675"/>
      <c r="EC39" s="676"/>
    </row>
    <row r="40" spans="2:133" ht="11.25" customHeight="1">
      <c r="AQ40" s="718" t="s">
        <v>342</v>
      </c>
      <c r="AR40" s="719"/>
      <c r="AS40" s="719"/>
      <c r="AT40" s="719"/>
      <c r="AU40" s="719"/>
      <c r="AV40" s="719"/>
      <c r="AW40" s="719"/>
      <c r="AX40" s="719"/>
      <c r="AY40" s="720"/>
      <c r="AZ40" s="641">
        <v>1035111</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236</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636711</v>
      </c>
      <c r="CS40" s="642"/>
      <c r="CT40" s="642"/>
      <c r="CU40" s="642"/>
      <c r="CV40" s="642"/>
      <c r="CW40" s="642"/>
      <c r="CX40" s="642"/>
      <c r="CY40" s="643"/>
      <c r="CZ40" s="646">
        <v>1.3</v>
      </c>
      <c r="DA40" s="675"/>
      <c r="DB40" s="675"/>
      <c r="DC40" s="679"/>
      <c r="DD40" s="650">
        <v>61931</v>
      </c>
      <c r="DE40" s="642"/>
      <c r="DF40" s="642"/>
      <c r="DG40" s="642"/>
      <c r="DH40" s="642"/>
      <c r="DI40" s="642"/>
      <c r="DJ40" s="642"/>
      <c r="DK40" s="643"/>
      <c r="DL40" s="650">
        <v>56931</v>
      </c>
      <c r="DM40" s="642"/>
      <c r="DN40" s="642"/>
      <c r="DO40" s="642"/>
      <c r="DP40" s="642"/>
      <c r="DQ40" s="642"/>
      <c r="DR40" s="642"/>
      <c r="DS40" s="642"/>
      <c r="DT40" s="642"/>
      <c r="DU40" s="642"/>
      <c r="DV40" s="643"/>
      <c r="DW40" s="646">
        <v>0.2</v>
      </c>
      <c r="DX40" s="675"/>
      <c r="DY40" s="675"/>
      <c r="DZ40" s="675"/>
      <c r="EA40" s="675"/>
      <c r="EB40" s="675"/>
      <c r="EC40" s="676"/>
    </row>
    <row r="41" spans="2:133" ht="11.25" customHeight="1">
      <c r="AQ41" s="728" t="s">
        <v>345</v>
      </c>
      <c r="AR41" s="729"/>
      <c r="AS41" s="729"/>
      <c r="AT41" s="729"/>
      <c r="AU41" s="729"/>
      <c r="AV41" s="729"/>
      <c r="AW41" s="729"/>
      <c r="AX41" s="729"/>
      <c r="AY41" s="730"/>
      <c r="AZ41" s="721">
        <v>3404901</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354</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236</v>
      </c>
      <c r="DA41" s="675"/>
      <c r="DB41" s="675"/>
      <c r="DC41" s="679"/>
      <c r="DD41" s="650" t="s">
        <v>230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8762126</v>
      </c>
      <c r="CS42" s="642"/>
      <c r="CT42" s="642"/>
      <c r="CU42" s="642"/>
      <c r="CV42" s="642"/>
      <c r="CW42" s="642"/>
      <c r="CX42" s="642"/>
      <c r="CY42" s="643"/>
      <c r="CZ42" s="646">
        <v>17.899999999999999</v>
      </c>
      <c r="DA42" s="647"/>
      <c r="DB42" s="647"/>
      <c r="DC42" s="742"/>
      <c r="DD42" s="650">
        <v>1807943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349254</v>
      </c>
      <c r="CS43" s="677"/>
      <c r="CT43" s="677"/>
      <c r="CU43" s="677"/>
      <c r="CV43" s="677"/>
      <c r="CW43" s="677"/>
      <c r="CX43" s="677"/>
      <c r="CY43" s="678"/>
      <c r="CZ43" s="646">
        <v>0.7</v>
      </c>
      <c r="DA43" s="675"/>
      <c r="DB43" s="675"/>
      <c r="DC43" s="679"/>
      <c r="DD43" s="650">
        <v>349161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8427185</v>
      </c>
      <c r="CS44" s="642"/>
      <c r="CT44" s="642"/>
      <c r="CU44" s="642"/>
      <c r="CV44" s="642"/>
      <c r="CW44" s="642"/>
      <c r="CX44" s="642"/>
      <c r="CY44" s="643"/>
      <c r="CZ44" s="646">
        <v>17.2</v>
      </c>
      <c r="DA44" s="647"/>
      <c r="DB44" s="647"/>
      <c r="DC44" s="742"/>
      <c r="DD44" s="650">
        <v>1679450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3609375</v>
      </c>
      <c r="CS45" s="677"/>
      <c r="CT45" s="677"/>
      <c r="CU45" s="677"/>
      <c r="CV45" s="677"/>
      <c r="CW45" s="677"/>
      <c r="CX45" s="677"/>
      <c r="CY45" s="678"/>
      <c r="CZ45" s="646">
        <v>7.4</v>
      </c>
      <c r="DA45" s="675"/>
      <c r="DB45" s="675"/>
      <c r="DC45" s="679"/>
      <c r="DD45" s="650">
        <v>213917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3913559</v>
      </c>
      <c r="CS46" s="642"/>
      <c r="CT46" s="642"/>
      <c r="CU46" s="642"/>
      <c r="CV46" s="642"/>
      <c r="CW46" s="642"/>
      <c r="CX46" s="642"/>
      <c r="CY46" s="643"/>
      <c r="CZ46" s="646">
        <v>8</v>
      </c>
      <c r="DA46" s="647"/>
      <c r="DB46" s="647"/>
      <c r="DC46" s="742"/>
      <c r="DD46" s="650">
        <v>1293082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334941</v>
      </c>
      <c r="CS47" s="677"/>
      <c r="CT47" s="677"/>
      <c r="CU47" s="677"/>
      <c r="CV47" s="677"/>
      <c r="CW47" s="677"/>
      <c r="CX47" s="677"/>
      <c r="CY47" s="678"/>
      <c r="CZ47" s="646">
        <v>0.7</v>
      </c>
      <c r="DA47" s="675"/>
      <c r="DB47" s="675"/>
      <c r="DC47" s="679"/>
      <c r="DD47" s="650">
        <v>128493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136</v>
      </c>
      <c r="DA48" s="647"/>
      <c r="DB48" s="647"/>
      <c r="DC48" s="742"/>
      <c r="DD48" s="650" t="s">
        <v>236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48934947</v>
      </c>
      <c r="CS49" s="711"/>
      <c r="CT49" s="711"/>
      <c r="CU49" s="711"/>
      <c r="CV49" s="711"/>
      <c r="CW49" s="711"/>
      <c r="CX49" s="711"/>
      <c r="CY49" s="743"/>
      <c r="CZ49" s="726">
        <v>100</v>
      </c>
      <c r="DA49" s="744"/>
      <c r="DB49" s="744"/>
      <c r="DC49" s="745"/>
      <c r="DD49" s="746">
        <v>30324588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02WV0CM6BVbT0fOxtUUBTNIoeVcyb9J0U1cuoyWIZnjVLG0K54Wf0qIybadCI4OIiXbrGuwMR4GihZxFF6HBiQ==" saltValue="SCyGf8Bkvu/bWMUq73PR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51383</v>
      </c>
      <c r="R7" s="777"/>
      <c r="S7" s="777"/>
      <c r="T7" s="777"/>
      <c r="U7" s="777"/>
      <c r="V7" s="777">
        <v>48827</v>
      </c>
      <c r="W7" s="777"/>
      <c r="X7" s="777"/>
      <c r="Y7" s="777"/>
      <c r="Z7" s="777"/>
      <c r="AA7" s="777">
        <v>2556</v>
      </c>
      <c r="AB7" s="777"/>
      <c r="AC7" s="777"/>
      <c r="AD7" s="777"/>
      <c r="AE7" s="778"/>
      <c r="AF7" s="779">
        <v>2462</v>
      </c>
      <c r="AG7" s="780"/>
      <c r="AH7" s="780"/>
      <c r="AI7" s="780"/>
      <c r="AJ7" s="781"/>
      <c r="AK7" s="816">
        <v>2013</v>
      </c>
      <c r="AL7" s="817"/>
      <c r="AM7" s="817"/>
      <c r="AN7" s="817"/>
      <c r="AO7" s="817"/>
      <c r="AP7" s="817">
        <v>56315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599</v>
      </c>
      <c r="BT7" s="821"/>
      <c r="BU7" s="821"/>
      <c r="BV7" s="821"/>
      <c r="BW7" s="821"/>
      <c r="BX7" s="821"/>
      <c r="BY7" s="821"/>
      <c r="BZ7" s="821"/>
      <c r="CA7" s="821"/>
      <c r="CB7" s="821"/>
      <c r="CC7" s="821"/>
      <c r="CD7" s="821"/>
      <c r="CE7" s="821"/>
      <c r="CF7" s="821"/>
      <c r="CG7" s="822"/>
      <c r="CH7" s="813">
        <v>3</v>
      </c>
      <c r="CI7" s="814"/>
      <c r="CJ7" s="814"/>
      <c r="CK7" s="814"/>
      <c r="CL7" s="815"/>
      <c r="CM7" s="813">
        <v>20</v>
      </c>
      <c r="CN7" s="814"/>
      <c r="CO7" s="814"/>
      <c r="CP7" s="814"/>
      <c r="CQ7" s="815"/>
      <c r="CR7" s="813">
        <v>10</v>
      </c>
      <c r="CS7" s="814"/>
      <c r="CT7" s="814"/>
      <c r="CU7" s="814"/>
      <c r="CV7" s="815"/>
      <c r="CW7" s="813" t="s">
        <v>525</v>
      </c>
      <c r="CX7" s="814"/>
      <c r="CY7" s="814"/>
      <c r="CZ7" s="814"/>
      <c r="DA7" s="815"/>
      <c r="DB7" s="813" t="s">
        <v>525</v>
      </c>
      <c r="DC7" s="814"/>
      <c r="DD7" s="814"/>
      <c r="DE7" s="814"/>
      <c r="DF7" s="815"/>
      <c r="DG7" s="813" t="s">
        <v>525</v>
      </c>
      <c r="DH7" s="814"/>
      <c r="DI7" s="814"/>
      <c r="DJ7" s="814"/>
      <c r="DK7" s="815"/>
      <c r="DL7" s="813" t="s">
        <v>525</v>
      </c>
      <c r="DM7" s="814"/>
      <c r="DN7" s="814"/>
      <c r="DO7" s="814"/>
      <c r="DP7" s="815"/>
      <c r="DQ7" s="813" t="s">
        <v>525</v>
      </c>
      <c r="DR7" s="814"/>
      <c r="DS7" s="814"/>
      <c r="DT7" s="814"/>
      <c r="DU7" s="815"/>
      <c r="DV7" s="794"/>
      <c r="DW7" s="795"/>
      <c r="DX7" s="795"/>
      <c r="DY7" s="795"/>
      <c r="DZ7" s="796"/>
      <c r="EA7" s="254"/>
    </row>
    <row r="8" spans="1:131" s="255" customFormat="1" ht="26.25" customHeight="1">
      <c r="A8" s="261">
        <v>2</v>
      </c>
      <c r="B8" s="797" t="s">
        <v>382</v>
      </c>
      <c r="C8" s="798"/>
      <c r="D8" s="798"/>
      <c r="E8" s="798"/>
      <c r="F8" s="798"/>
      <c r="G8" s="798"/>
      <c r="H8" s="798"/>
      <c r="I8" s="798"/>
      <c r="J8" s="798"/>
      <c r="K8" s="798"/>
      <c r="L8" s="798"/>
      <c r="M8" s="798"/>
      <c r="N8" s="798"/>
      <c r="O8" s="798"/>
      <c r="P8" s="799"/>
      <c r="Q8" s="800">
        <v>197</v>
      </c>
      <c r="R8" s="801"/>
      <c r="S8" s="801"/>
      <c r="T8" s="801"/>
      <c r="U8" s="801"/>
      <c r="V8" s="801">
        <v>197</v>
      </c>
      <c r="W8" s="801"/>
      <c r="X8" s="801"/>
      <c r="Y8" s="801"/>
      <c r="Z8" s="801"/>
      <c r="AA8" s="801" t="s">
        <v>525</v>
      </c>
      <c r="AB8" s="801"/>
      <c r="AC8" s="801"/>
      <c r="AD8" s="801"/>
      <c r="AE8" s="802"/>
      <c r="AF8" s="803" t="s">
        <v>383</v>
      </c>
      <c r="AG8" s="804"/>
      <c r="AH8" s="804"/>
      <c r="AI8" s="804"/>
      <c r="AJ8" s="805"/>
      <c r="AK8" s="806">
        <v>119</v>
      </c>
      <c r="AL8" s="807"/>
      <c r="AM8" s="807"/>
      <c r="AN8" s="807"/>
      <c r="AO8" s="807"/>
      <c r="AP8" s="807">
        <v>185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600</v>
      </c>
      <c r="BT8" s="811"/>
      <c r="BU8" s="811"/>
      <c r="BV8" s="811"/>
      <c r="BW8" s="811"/>
      <c r="BX8" s="811"/>
      <c r="BY8" s="811"/>
      <c r="BZ8" s="811"/>
      <c r="CA8" s="811"/>
      <c r="CB8" s="811"/>
      <c r="CC8" s="811"/>
      <c r="CD8" s="811"/>
      <c r="CE8" s="811"/>
      <c r="CF8" s="811"/>
      <c r="CG8" s="812"/>
      <c r="CH8" s="823">
        <v>2</v>
      </c>
      <c r="CI8" s="824"/>
      <c r="CJ8" s="824"/>
      <c r="CK8" s="824"/>
      <c r="CL8" s="825"/>
      <c r="CM8" s="823">
        <v>91</v>
      </c>
      <c r="CN8" s="824"/>
      <c r="CO8" s="824"/>
      <c r="CP8" s="824"/>
      <c r="CQ8" s="825"/>
      <c r="CR8" s="823">
        <v>25</v>
      </c>
      <c r="CS8" s="824"/>
      <c r="CT8" s="824"/>
      <c r="CU8" s="824"/>
      <c r="CV8" s="825"/>
      <c r="CW8" s="823">
        <v>1</v>
      </c>
      <c r="CX8" s="824"/>
      <c r="CY8" s="824"/>
      <c r="CZ8" s="824"/>
      <c r="DA8" s="825"/>
      <c r="DB8" s="823" t="s">
        <v>525</v>
      </c>
      <c r="DC8" s="824"/>
      <c r="DD8" s="824"/>
      <c r="DE8" s="824"/>
      <c r="DF8" s="825"/>
      <c r="DG8" s="823" t="s">
        <v>525</v>
      </c>
      <c r="DH8" s="824"/>
      <c r="DI8" s="824"/>
      <c r="DJ8" s="824"/>
      <c r="DK8" s="825"/>
      <c r="DL8" s="823" t="s">
        <v>525</v>
      </c>
      <c r="DM8" s="824"/>
      <c r="DN8" s="824"/>
      <c r="DO8" s="824"/>
      <c r="DP8" s="825"/>
      <c r="DQ8" s="823" t="s">
        <v>525</v>
      </c>
      <c r="DR8" s="824"/>
      <c r="DS8" s="824"/>
      <c r="DT8" s="824"/>
      <c r="DU8" s="825"/>
      <c r="DV8" s="826"/>
      <c r="DW8" s="827"/>
      <c r="DX8" s="827"/>
      <c r="DY8" s="827"/>
      <c r="DZ8" s="828"/>
      <c r="EA8" s="254"/>
    </row>
    <row r="9" spans="1:131" s="255" customFormat="1" ht="26.25" customHeight="1">
      <c r="A9" s="261">
        <v>3</v>
      </c>
      <c r="B9" s="797" t="s">
        <v>384</v>
      </c>
      <c r="C9" s="798"/>
      <c r="D9" s="798"/>
      <c r="E9" s="798"/>
      <c r="F9" s="798"/>
      <c r="G9" s="798"/>
      <c r="H9" s="798"/>
      <c r="I9" s="798"/>
      <c r="J9" s="798"/>
      <c r="K9" s="798"/>
      <c r="L9" s="798"/>
      <c r="M9" s="798"/>
      <c r="N9" s="798"/>
      <c r="O9" s="798"/>
      <c r="P9" s="799"/>
      <c r="Q9" s="800">
        <v>0</v>
      </c>
      <c r="R9" s="801"/>
      <c r="S9" s="801"/>
      <c r="T9" s="801"/>
      <c r="U9" s="801"/>
      <c r="V9" s="801">
        <v>0</v>
      </c>
      <c r="W9" s="801"/>
      <c r="X9" s="801"/>
      <c r="Y9" s="801"/>
      <c r="Z9" s="801"/>
      <c r="AA9" s="801" t="s">
        <v>525</v>
      </c>
      <c r="AB9" s="801"/>
      <c r="AC9" s="801"/>
      <c r="AD9" s="801"/>
      <c r="AE9" s="802"/>
      <c r="AF9" s="803" t="s">
        <v>385</v>
      </c>
      <c r="AG9" s="804"/>
      <c r="AH9" s="804"/>
      <c r="AI9" s="804"/>
      <c r="AJ9" s="805"/>
      <c r="AK9" s="806" t="s">
        <v>597</v>
      </c>
      <c r="AL9" s="807"/>
      <c r="AM9" s="807"/>
      <c r="AN9" s="807"/>
      <c r="AO9" s="807"/>
      <c r="AP9" s="807" t="s">
        <v>525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601</v>
      </c>
      <c r="BT9" s="811"/>
      <c r="BU9" s="811"/>
      <c r="BV9" s="811"/>
      <c r="BW9" s="811"/>
      <c r="BX9" s="811"/>
      <c r="BY9" s="811"/>
      <c r="BZ9" s="811"/>
      <c r="CA9" s="811"/>
      <c r="CB9" s="811"/>
      <c r="CC9" s="811"/>
      <c r="CD9" s="811"/>
      <c r="CE9" s="811"/>
      <c r="CF9" s="811"/>
      <c r="CG9" s="812"/>
      <c r="CH9" s="823">
        <v>0</v>
      </c>
      <c r="CI9" s="824"/>
      <c r="CJ9" s="824"/>
      <c r="CK9" s="824"/>
      <c r="CL9" s="825"/>
      <c r="CM9" s="823">
        <v>107</v>
      </c>
      <c r="CN9" s="824"/>
      <c r="CO9" s="824"/>
      <c r="CP9" s="824"/>
      <c r="CQ9" s="825"/>
      <c r="CR9" s="823">
        <v>5</v>
      </c>
      <c r="CS9" s="824"/>
      <c r="CT9" s="824"/>
      <c r="CU9" s="824"/>
      <c r="CV9" s="825"/>
      <c r="CW9" s="823" t="s">
        <v>525</v>
      </c>
      <c r="CX9" s="824"/>
      <c r="CY9" s="824"/>
      <c r="CZ9" s="824"/>
      <c r="DA9" s="825"/>
      <c r="DB9" s="823">
        <v>23</v>
      </c>
      <c r="DC9" s="824"/>
      <c r="DD9" s="824"/>
      <c r="DE9" s="824"/>
      <c r="DF9" s="825"/>
      <c r="DG9" s="823" t="s">
        <v>525</v>
      </c>
      <c r="DH9" s="824"/>
      <c r="DI9" s="824"/>
      <c r="DJ9" s="824"/>
      <c r="DK9" s="825"/>
      <c r="DL9" s="823" t="s">
        <v>525</v>
      </c>
      <c r="DM9" s="824"/>
      <c r="DN9" s="824"/>
      <c r="DO9" s="824"/>
      <c r="DP9" s="825"/>
      <c r="DQ9" s="823">
        <v>21</v>
      </c>
      <c r="DR9" s="824"/>
      <c r="DS9" s="824"/>
      <c r="DT9" s="824"/>
      <c r="DU9" s="825"/>
      <c r="DV9" s="826"/>
      <c r="DW9" s="827"/>
      <c r="DX9" s="827"/>
      <c r="DY9" s="827"/>
      <c r="DZ9" s="828"/>
      <c r="EA9" s="254"/>
    </row>
    <row r="10" spans="1:131" s="255" customFormat="1" ht="26.25" customHeight="1">
      <c r="A10" s="261">
        <v>4</v>
      </c>
      <c r="B10" s="797" t="s">
        <v>386</v>
      </c>
      <c r="C10" s="798"/>
      <c r="D10" s="798"/>
      <c r="E10" s="798"/>
      <c r="F10" s="798"/>
      <c r="G10" s="798"/>
      <c r="H10" s="798"/>
      <c r="I10" s="798"/>
      <c r="J10" s="798"/>
      <c r="K10" s="798"/>
      <c r="L10" s="798"/>
      <c r="M10" s="798"/>
      <c r="N10" s="798"/>
      <c r="O10" s="798"/>
      <c r="P10" s="799"/>
      <c r="Q10" s="800">
        <v>11</v>
      </c>
      <c r="R10" s="801"/>
      <c r="S10" s="801"/>
      <c r="T10" s="801"/>
      <c r="U10" s="801"/>
      <c r="V10" s="801">
        <v>11</v>
      </c>
      <c r="W10" s="801"/>
      <c r="X10" s="801"/>
      <c r="Y10" s="801"/>
      <c r="Z10" s="801"/>
      <c r="AA10" s="801" t="s">
        <v>525</v>
      </c>
      <c r="AB10" s="801"/>
      <c r="AC10" s="801"/>
      <c r="AD10" s="801"/>
      <c r="AE10" s="802"/>
      <c r="AF10" s="803" t="s">
        <v>385</v>
      </c>
      <c r="AG10" s="804"/>
      <c r="AH10" s="804"/>
      <c r="AI10" s="804"/>
      <c r="AJ10" s="805"/>
      <c r="AK10" s="806" t="s">
        <v>597</v>
      </c>
      <c r="AL10" s="807"/>
      <c r="AM10" s="807"/>
      <c r="AN10" s="807"/>
      <c r="AO10" s="807"/>
      <c r="AP10" s="807" t="s">
        <v>525</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602</v>
      </c>
      <c r="BT10" s="811"/>
      <c r="BU10" s="811"/>
      <c r="BV10" s="811"/>
      <c r="BW10" s="811"/>
      <c r="BX10" s="811"/>
      <c r="BY10" s="811"/>
      <c r="BZ10" s="811"/>
      <c r="CA10" s="811"/>
      <c r="CB10" s="811"/>
      <c r="CC10" s="811"/>
      <c r="CD10" s="811"/>
      <c r="CE10" s="811"/>
      <c r="CF10" s="811"/>
      <c r="CG10" s="812"/>
      <c r="CH10" s="823">
        <v>2</v>
      </c>
      <c r="CI10" s="824"/>
      <c r="CJ10" s="824"/>
      <c r="CK10" s="824"/>
      <c r="CL10" s="825"/>
      <c r="CM10" s="823">
        <v>237</v>
      </c>
      <c r="CN10" s="824"/>
      <c r="CO10" s="824"/>
      <c r="CP10" s="824"/>
      <c r="CQ10" s="825"/>
      <c r="CR10" s="823">
        <v>250</v>
      </c>
      <c r="CS10" s="824"/>
      <c r="CT10" s="824"/>
      <c r="CU10" s="824"/>
      <c r="CV10" s="825"/>
      <c r="CW10" s="823" t="s">
        <v>525</v>
      </c>
      <c r="CX10" s="824"/>
      <c r="CY10" s="824"/>
      <c r="CZ10" s="824"/>
      <c r="DA10" s="825"/>
      <c r="DB10" s="823" t="s">
        <v>525</v>
      </c>
      <c r="DC10" s="824"/>
      <c r="DD10" s="824"/>
      <c r="DE10" s="824"/>
      <c r="DF10" s="825"/>
      <c r="DG10" s="823" t="s">
        <v>525</v>
      </c>
      <c r="DH10" s="824"/>
      <c r="DI10" s="824"/>
      <c r="DJ10" s="824"/>
      <c r="DK10" s="825"/>
      <c r="DL10" s="823" t="s">
        <v>525</v>
      </c>
      <c r="DM10" s="824"/>
      <c r="DN10" s="824"/>
      <c r="DO10" s="824"/>
      <c r="DP10" s="825"/>
      <c r="DQ10" s="823" t="s">
        <v>525</v>
      </c>
      <c r="DR10" s="824"/>
      <c r="DS10" s="824"/>
      <c r="DT10" s="824"/>
      <c r="DU10" s="825"/>
      <c r="DV10" s="826"/>
      <c r="DW10" s="827"/>
      <c r="DX10" s="827"/>
      <c r="DY10" s="827"/>
      <c r="DZ10" s="828"/>
      <c r="EA10" s="254"/>
    </row>
    <row r="11" spans="1:131" s="255" customFormat="1" ht="26.25" customHeight="1">
      <c r="A11" s="261">
        <v>5</v>
      </c>
      <c r="B11" s="797" t="s">
        <v>387</v>
      </c>
      <c r="C11" s="798"/>
      <c r="D11" s="798"/>
      <c r="E11" s="798"/>
      <c r="F11" s="798"/>
      <c r="G11" s="798"/>
      <c r="H11" s="798"/>
      <c r="I11" s="798"/>
      <c r="J11" s="798"/>
      <c r="K11" s="798"/>
      <c r="L11" s="798"/>
      <c r="M11" s="798"/>
      <c r="N11" s="798"/>
      <c r="O11" s="798"/>
      <c r="P11" s="799"/>
      <c r="Q11" s="800">
        <v>24</v>
      </c>
      <c r="R11" s="801"/>
      <c r="S11" s="801"/>
      <c r="T11" s="801"/>
      <c r="U11" s="801"/>
      <c r="V11" s="801">
        <v>11</v>
      </c>
      <c r="W11" s="801"/>
      <c r="X11" s="801"/>
      <c r="Y11" s="801"/>
      <c r="Z11" s="801"/>
      <c r="AA11" s="801">
        <v>13</v>
      </c>
      <c r="AB11" s="801"/>
      <c r="AC11" s="801"/>
      <c r="AD11" s="801"/>
      <c r="AE11" s="802"/>
      <c r="AF11" s="803">
        <v>13</v>
      </c>
      <c r="AG11" s="804"/>
      <c r="AH11" s="804"/>
      <c r="AI11" s="804"/>
      <c r="AJ11" s="805"/>
      <c r="AK11" s="806" t="s">
        <v>597</v>
      </c>
      <c r="AL11" s="807"/>
      <c r="AM11" s="807"/>
      <c r="AN11" s="807"/>
      <c r="AO11" s="807"/>
      <c r="AP11" s="807" t="s">
        <v>525</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603</v>
      </c>
      <c r="BT11" s="811"/>
      <c r="BU11" s="811"/>
      <c r="BV11" s="811"/>
      <c r="BW11" s="811"/>
      <c r="BX11" s="811"/>
      <c r="BY11" s="811"/>
      <c r="BZ11" s="811"/>
      <c r="CA11" s="811"/>
      <c r="CB11" s="811"/>
      <c r="CC11" s="811"/>
      <c r="CD11" s="811"/>
      <c r="CE11" s="811"/>
      <c r="CF11" s="811"/>
      <c r="CG11" s="812"/>
      <c r="CH11" s="823">
        <v>-6</v>
      </c>
      <c r="CI11" s="824"/>
      <c r="CJ11" s="824"/>
      <c r="CK11" s="824"/>
      <c r="CL11" s="825"/>
      <c r="CM11" s="823">
        <v>4</v>
      </c>
      <c r="CN11" s="824"/>
      <c r="CO11" s="824"/>
      <c r="CP11" s="824"/>
      <c r="CQ11" s="825"/>
      <c r="CR11" s="823">
        <v>5</v>
      </c>
      <c r="CS11" s="824"/>
      <c r="CT11" s="824"/>
      <c r="CU11" s="824"/>
      <c r="CV11" s="825"/>
      <c r="CW11" s="823">
        <v>122</v>
      </c>
      <c r="CX11" s="824"/>
      <c r="CY11" s="824"/>
      <c r="CZ11" s="824"/>
      <c r="DA11" s="825"/>
      <c r="DB11" s="823" t="s">
        <v>525</v>
      </c>
      <c r="DC11" s="824"/>
      <c r="DD11" s="824"/>
      <c r="DE11" s="824"/>
      <c r="DF11" s="825"/>
      <c r="DG11" s="823" t="s">
        <v>525</v>
      </c>
      <c r="DH11" s="824"/>
      <c r="DI11" s="824"/>
      <c r="DJ11" s="824"/>
      <c r="DK11" s="825"/>
      <c r="DL11" s="823" t="s">
        <v>525</v>
      </c>
      <c r="DM11" s="824"/>
      <c r="DN11" s="824"/>
      <c r="DO11" s="824"/>
      <c r="DP11" s="825"/>
      <c r="DQ11" s="823" t="s">
        <v>525</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6"/>
      <c r="AL22" s="847"/>
      <c r="AM22" s="847"/>
      <c r="AN22" s="847"/>
      <c r="AO22" s="847"/>
      <c r="AP22" s="847"/>
      <c r="AQ22" s="847"/>
      <c r="AR22" s="847"/>
      <c r="AS22" s="847"/>
      <c r="AT22" s="847"/>
      <c r="AU22" s="848"/>
      <c r="AV22" s="848"/>
      <c r="AW22" s="848"/>
      <c r="AX22" s="848"/>
      <c r="AY22" s="849"/>
      <c r="AZ22" s="850" t="s">
        <v>388</v>
      </c>
      <c r="BA22" s="850"/>
      <c r="BB22" s="850"/>
      <c r="BC22" s="850"/>
      <c r="BD22" s="851"/>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51504</v>
      </c>
      <c r="R23" s="836"/>
      <c r="S23" s="836"/>
      <c r="T23" s="836"/>
      <c r="U23" s="836"/>
      <c r="V23" s="836">
        <v>48935</v>
      </c>
      <c r="W23" s="836"/>
      <c r="X23" s="836"/>
      <c r="Y23" s="836"/>
      <c r="Z23" s="836"/>
      <c r="AA23" s="836">
        <v>2569</v>
      </c>
      <c r="AB23" s="836"/>
      <c r="AC23" s="836"/>
      <c r="AD23" s="836"/>
      <c r="AE23" s="837"/>
      <c r="AF23" s="838">
        <v>2475</v>
      </c>
      <c r="AG23" s="836"/>
      <c r="AH23" s="836"/>
      <c r="AI23" s="836"/>
      <c r="AJ23" s="839"/>
      <c r="AK23" s="840"/>
      <c r="AL23" s="841"/>
      <c r="AM23" s="841"/>
      <c r="AN23" s="841"/>
      <c r="AO23" s="841"/>
      <c r="AP23" s="837">
        <v>56500</v>
      </c>
      <c r="AQ23" s="842"/>
      <c r="AR23" s="842"/>
      <c r="AS23" s="842"/>
      <c r="AT23" s="843"/>
      <c r="AU23" s="844"/>
      <c r="AV23" s="844"/>
      <c r="AW23" s="844"/>
      <c r="AX23" s="844"/>
      <c r="AY23" s="845"/>
      <c r="AZ23" s="853" t="s">
        <v>391</v>
      </c>
      <c r="BA23" s="842"/>
      <c r="BB23" s="842"/>
      <c r="BC23" s="842"/>
      <c r="BD23" s="854"/>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2" t="s">
        <v>392</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5" t="s">
        <v>397</v>
      </c>
      <c r="AG26" s="856"/>
      <c r="AH26" s="856"/>
      <c r="AI26" s="856"/>
      <c r="AJ26" s="857"/>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402</v>
      </c>
      <c r="C28" s="774"/>
      <c r="D28" s="774"/>
      <c r="E28" s="774"/>
      <c r="F28" s="774"/>
      <c r="G28" s="774"/>
      <c r="H28" s="774"/>
      <c r="I28" s="774"/>
      <c r="J28" s="774"/>
      <c r="K28" s="774"/>
      <c r="L28" s="774"/>
      <c r="M28" s="774"/>
      <c r="N28" s="774"/>
      <c r="O28" s="774"/>
      <c r="P28" s="775"/>
      <c r="Q28" s="865">
        <v>12751</v>
      </c>
      <c r="R28" s="866"/>
      <c r="S28" s="866"/>
      <c r="T28" s="866"/>
      <c r="U28" s="866"/>
      <c r="V28" s="866">
        <v>12357</v>
      </c>
      <c r="W28" s="866"/>
      <c r="X28" s="866"/>
      <c r="Y28" s="866"/>
      <c r="Z28" s="866"/>
      <c r="AA28" s="866">
        <v>394</v>
      </c>
      <c r="AB28" s="866"/>
      <c r="AC28" s="866"/>
      <c r="AD28" s="866"/>
      <c r="AE28" s="867"/>
      <c r="AF28" s="868">
        <v>394</v>
      </c>
      <c r="AG28" s="866"/>
      <c r="AH28" s="866"/>
      <c r="AI28" s="866"/>
      <c r="AJ28" s="869"/>
      <c r="AK28" s="870">
        <v>1035</v>
      </c>
      <c r="AL28" s="861"/>
      <c r="AM28" s="861"/>
      <c r="AN28" s="861"/>
      <c r="AO28" s="861"/>
      <c r="AP28" s="861" t="s">
        <v>597</v>
      </c>
      <c r="AQ28" s="861"/>
      <c r="AR28" s="861"/>
      <c r="AS28" s="861"/>
      <c r="AT28" s="861"/>
      <c r="AU28" s="861" t="s">
        <v>598</v>
      </c>
      <c r="AV28" s="861"/>
      <c r="AW28" s="861"/>
      <c r="AX28" s="861"/>
      <c r="AY28" s="861"/>
      <c r="AZ28" s="862" t="s">
        <v>525</v>
      </c>
      <c r="BA28" s="862"/>
      <c r="BB28" s="862"/>
      <c r="BC28" s="862"/>
      <c r="BD28" s="862"/>
      <c r="BE28" s="863"/>
      <c r="BF28" s="863"/>
      <c r="BG28" s="863"/>
      <c r="BH28" s="863"/>
      <c r="BI28" s="864"/>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403</v>
      </c>
      <c r="C29" s="798"/>
      <c r="D29" s="798"/>
      <c r="E29" s="798"/>
      <c r="F29" s="798"/>
      <c r="G29" s="798"/>
      <c r="H29" s="798"/>
      <c r="I29" s="798"/>
      <c r="J29" s="798"/>
      <c r="K29" s="798"/>
      <c r="L29" s="798"/>
      <c r="M29" s="798"/>
      <c r="N29" s="798"/>
      <c r="O29" s="798"/>
      <c r="P29" s="799"/>
      <c r="Q29" s="800">
        <v>11323</v>
      </c>
      <c r="R29" s="801"/>
      <c r="S29" s="801"/>
      <c r="T29" s="801"/>
      <c r="U29" s="801"/>
      <c r="V29" s="801">
        <v>11244</v>
      </c>
      <c r="W29" s="801"/>
      <c r="X29" s="801"/>
      <c r="Y29" s="801"/>
      <c r="Z29" s="801"/>
      <c r="AA29" s="801">
        <v>79</v>
      </c>
      <c r="AB29" s="801"/>
      <c r="AC29" s="801"/>
      <c r="AD29" s="801"/>
      <c r="AE29" s="802"/>
      <c r="AF29" s="803">
        <v>79</v>
      </c>
      <c r="AG29" s="804"/>
      <c r="AH29" s="804"/>
      <c r="AI29" s="804"/>
      <c r="AJ29" s="805"/>
      <c r="AK29" s="873">
        <v>1543</v>
      </c>
      <c r="AL29" s="874"/>
      <c r="AM29" s="874"/>
      <c r="AN29" s="874"/>
      <c r="AO29" s="874"/>
      <c r="AP29" s="874" t="s">
        <v>598</v>
      </c>
      <c r="AQ29" s="874"/>
      <c r="AR29" s="874"/>
      <c r="AS29" s="874"/>
      <c r="AT29" s="874"/>
      <c r="AU29" s="874" t="s">
        <v>598</v>
      </c>
      <c r="AV29" s="874"/>
      <c r="AW29" s="874"/>
      <c r="AX29" s="874"/>
      <c r="AY29" s="874"/>
      <c r="AZ29" s="875" t="s">
        <v>525</v>
      </c>
      <c r="BA29" s="875"/>
      <c r="BB29" s="875"/>
      <c r="BC29" s="875"/>
      <c r="BD29" s="875"/>
      <c r="BE29" s="871"/>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404</v>
      </c>
      <c r="C30" s="798"/>
      <c r="D30" s="798"/>
      <c r="E30" s="798"/>
      <c r="F30" s="798"/>
      <c r="G30" s="798"/>
      <c r="H30" s="798"/>
      <c r="I30" s="798"/>
      <c r="J30" s="798"/>
      <c r="K30" s="798"/>
      <c r="L30" s="798"/>
      <c r="M30" s="798"/>
      <c r="N30" s="798"/>
      <c r="O30" s="798"/>
      <c r="P30" s="799"/>
      <c r="Q30" s="800">
        <v>125</v>
      </c>
      <c r="R30" s="801"/>
      <c r="S30" s="801"/>
      <c r="T30" s="801"/>
      <c r="U30" s="801"/>
      <c r="V30" s="801">
        <v>56</v>
      </c>
      <c r="W30" s="801"/>
      <c r="X30" s="801"/>
      <c r="Y30" s="801"/>
      <c r="Z30" s="801"/>
      <c r="AA30" s="801">
        <v>69</v>
      </c>
      <c r="AB30" s="801"/>
      <c r="AC30" s="801"/>
      <c r="AD30" s="801"/>
      <c r="AE30" s="802"/>
      <c r="AF30" s="803">
        <v>69</v>
      </c>
      <c r="AG30" s="804"/>
      <c r="AH30" s="804"/>
      <c r="AI30" s="804"/>
      <c r="AJ30" s="805"/>
      <c r="AK30" s="873" t="s">
        <v>597</v>
      </c>
      <c r="AL30" s="874"/>
      <c r="AM30" s="874"/>
      <c r="AN30" s="874"/>
      <c r="AO30" s="874"/>
      <c r="AP30" s="874" t="s">
        <v>598</v>
      </c>
      <c r="AQ30" s="874"/>
      <c r="AR30" s="874"/>
      <c r="AS30" s="874"/>
      <c r="AT30" s="874"/>
      <c r="AU30" s="874" t="s">
        <v>598</v>
      </c>
      <c r="AV30" s="874"/>
      <c r="AW30" s="874"/>
      <c r="AX30" s="874"/>
      <c r="AY30" s="874"/>
      <c r="AZ30" s="875" t="s">
        <v>525</v>
      </c>
      <c r="BA30" s="875"/>
      <c r="BB30" s="875"/>
      <c r="BC30" s="875"/>
      <c r="BD30" s="875"/>
      <c r="BE30" s="871"/>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405</v>
      </c>
      <c r="C31" s="798"/>
      <c r="D31" s="798"/>
      <c r="E31" s="798"/>
      <c r="F31" s="798"/>
      <c r="G31" s="798"/>
      <c r="H31" s="798"/>
      <c r="I31" s="798"/>
      <c r="J31" s="798"/>
      <c r="K31" s="798"/>
      <c r="L31" s="798"/>
      <c r="M31" s="798"/>
      <c r="N31" s="798"/>
      <c r="O31" s="798"/>
      <c r="P31" s="799"/>
      <c r="Q31" s="800">
        <v>1475</v>
      </c>
      <c r="R31" s="801"/>
      <c r="S31" s="801"/>
      <c r="T31" s="801"/>
      <c r="U31" s="801"/>
      <c r="V31" s="801">
        <v>1446</v>
      </c>
      <c r="W31" s="801"/>
      <c r="X31" s="801"/>
      <c r="Y31" s="801"/>
      <c r="Z31" s="801"/>
      <c r="AA31" s="801">
        <v>30</v>
      </c>
      <c r="AB31" s="801"/>
      <c r="AC31" s="801"/>
      <c r="AD31" s="801"/>
      <c r="AE31" s="802"/>
      <c r="AF31" s="803">
        <v>30</v>
      </c>
      <c r="AG31" s="804"/>
      <c r="AH31" s="804"/>
      <c r="AI31" s="804"/>
      <c r="AJ31" s="805"/>
      <c r="AK31" s="873">
        <v>466</v>
      </c>
      <c r="AL31" s="874"/>
      <c r="AM31" s="874"/>
      <c r="AN31" s="874"/>
      <c r="AO31" s="874"/>
      <c r="AP31" s="874" t="s">
        <v>598</v>
      </c>
      <c r="AQ31" s="874"/>
      <c r="AR31" s="874"/>
      <c r="AS31" s="874"/>
      <c r="AT31" s="874"/>
      <c r="AU31" s="874" t="s">
        <v>598</v>
      </c>
      <c r="AV31" s="874"/>
      <c r="AW31" s="874"/>
      <c r="AX31" s="874"/>
      <c r="AY31" s="874"/>
      <c r="AZ31" s="875" t="s">
        <v>525</v>
      </c>
      <c r="BA31" s="875"/>
      <c r="BB31" s="875"/>
      <c r="BC31" s="875"/>
      <c r="BD31" s="875"/>
      <c r="BE31" s="871"/>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899</v>
      </c>
      <c r="R32" s="801"/>
      <c r="S32" s="801"/>
      <c r="T32" s="801"/>
      <c r="U32" s="801"/>
      <c r="V32" s="801">
        <v>804</v>
      </c>
      <c r="W32" s="801"/>
      <c r="X32" s="801"/>
      <c r="Y32" s="801"/>
      <c r="Z32" s="801"/>
      <c r="AA32" s="801">
        <v>96</v>
      </c>
      <c r="AB32" s="801"/>
      <c r="AC32" s="801"/>
      <c r="AD32" s="801"/>
      <c r="AE32" s="802"/>
      <c r="AF32" s="803">
        <v>1565</v>
      </c>
      <c r="AG32" s="804"/>
      <c r="AH32" s="804"/>
      <c r="AI32" s="804"/>
      <c r="AJ32" s="805"/>
      <c r="AK32" s="873">
        <v>56</v>
      </c>
      <c r="AL32" s="874"/>
      <c r="AM32" s="874"/>
      <c r="AN32" s="874"/>
      <c r="AO32" s="874"/>
      <c r="AP32" s="874">
        <v>5681</v>
      </c>
      <c r="AQ32" s="874"/>
      <c r="AR32" s="874"/>
      <c r="AS32" s="874"/>
      <c r="AT32" s="874"/>
      <c r="AU32" s="874">
        <v>636</v>
      </c>
      <c r="AV32" s="874"/>
      <c r="AW32" s="874"/>
      <c r="AX32" s="874"/>
      <c r="AY32" s="874"/>
      <c r="AZ32" s="874" t="s">
        <v>525</v>
      </c>
      <c r="BA32" s="874"/>
      <c r="BB32" s="874"/>
      <c r="BC32" s="874"/>
      <c r="BD32" s="874"/>
      <c r="BE32" s="871" t="s">
        <v>407</v>
      </c>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179</v>
      </c>
      <c r="R33" s="801"/>
      <c r="S33" s="801"/>
      <c r="T33" s="801"/>
      <c r="U33" s="801"/>
      <c r="V33" s="801">
        <v>209</v>
      </c>
      <c r="W33" s="801"/>
      <c r="X33" s="801"/>
      <c r="Y33" s="801"/>
      <c r="Z33" s="801"/>
      <c r="AA33" s="801">
        <v>-30</v>
      </c>
      <c r="AB33" s="801"/>
      <c r="AC33" s="801"/>
      <c r="AD33" s="801"/>
      <c r="AE33" s="802"/>
      <c r="AF33" s="803">
        <v>14</v>
      </c>
      <c r="AG33" s="804"/>
      <c r="AH33" s="804"/>
      <c r="AI33" s="804"/>
      <c r="AJ33" s="805"/>
      <c r="AK33" s="873">
        <v>265</v>
      </c>
      <c r="AL33" s="874"/>
      <c r="AM33" s="874"/>
      <c r="AN33" s="874"/>
      <c r="AO33" s="874"/>
      <c r="AP33" s="874">
        <v>1087</v>
      </c>
      <c r="AQ33" s="874"/>
      <c r="AR33" s="874"/>
      <c r="AS33" s="874"/>
      <c r="AT33" s="874"/>
      <c r="AU33" s="874">
        <v>1065</v>
      </c>
      <c r="AV33" s="874"/>
      <c r="AW33" s="874"/>
      <c r="AX33" s="874"/>
      <c r="AY33" s="874"/>
      <c r="AZ33" s="874" t="s">
        <v>525</v>
      </c>
      <c r="BA33" s="874"/>
      <c r="BB33" s="874"/>
      <c r="BC33" s="874"/>
      <c r="BD33" s="874"/>
      <c r="BE33" s="871" t="s">
        <v>409</v>
      </c>
      <c r="BF33" s="871"/>
      <c r="BG33" s="871"/>
      <c r="BH33" s="871"/>
      <c r="BI33" s="872"/>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410</v>
      </c>
      <c r="C34" s="798"/>
      <c r="D34" s="798"/>
      <c r="E34" s="798"/>
      <c r="F34" s="798"/>
      <c r="G34" s="798"/>
      <c r="H34" s="798"/>
      <c r="I34" s="798"/>
      <c r="J34" s="798"/>
      <c r="K34" s="798"/>
      <c r="L34" s="798"/>
      <c r="M34" s="798"/>
      <c r="N34" s="798"/>
      <c r="O34" s="798"/>
      <c r="P34" s="799"/>
      <c r="Q34" s="800">
        <v>119</v>
      </c>
      <c r="R34" s="801"/>
      <c r="S34" s="801"/>
      <c r="T34" s="801"/>
      <c r="U34" s="801"/>
      <c r="V34" s="801">
        <v>119</v>
      </c>
      <c r="W34" s="801"/>
      <c r="X34" s="801"/>
      <c r="Y34" s="801"/>
      <c r="Z34" s="801"/>
      <c r="AA34" s="801" t="s">
        <v>525</v>
      </c>
      <c r="AB34" s="801"/>
      <c r="AC34" s="801"/>
      <c r="AD34" s="801"/>
      <c r="AE34" s="802"/>
      <c r="AF34" s="803" t="s">
        <v>385</v>
      </c>
      <c r="AG34" s="804"/>
      <c r="AH34" s="804"/>
      <c r="AI34" s="804"/>
      <c r="AJ34" s="805"/>
      <c r="AK34" s="873">
        <v>39</v>
      </c>
      <c r="AL34" s="874"/>
      <c r="AM34" s="874"/>
      <c r="AN34" s="874"/>
      <c r="AO34" s="874"/>
      <c r="AP34" s="874">
        <v>501</v>
      </c>
      <c r="AQ34" s="874"/>
      <c r="AR34" s="874"/>
      <c r="AS34" s="874"/>
      <c r="AT34" s="874"/>
      <c r="AU34" s="874">
        <v>313</v>
      </c>
      <c r="AV34" s="874"/>
      <c r="AW34" s="874"/>
      <c r="AX34" s="874"/>
      <c r="AY34" s="874"/>
      <c r="AZ34" s="874" t="s">
        <v>525</v>
      </c>
      <c r="BA34" s="874"/>
      <c r="BB34" s="874"/>
      <c r="BC34" s="874"/>
      <c r="BD34" s="874"/>
      <c r="BE34" s="871" t="s">
        <v>411</v>
      </c>
      <c r="BF34" s="871"/>
      <c r="BG34" s="871"/>
      <c r="BH34" s="871"/>
      <c r="BI34" s="872"/>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412</v>
      </c>
      <c r="C35" s="798"/>
      <c r="D35" s="798"/>
      <c r="E35" s="798"/>
      <c r="F35" s="798"/>
      <c r="G35" s="798"/>
      <c r="H35" s="798"/>
      <c r="I35" s="798"/>
      <c r="J35" s="798"/>
      <c r="K35" s="798"/>
      <c r="L35" s="798"/>
      <c r="M35" s="798"/>
      <c r="N35" s="798"/>
      <c r="O35" s="798"/>
      <c r="P35" s="799"/>
      <c r="Q35" s="800">
        <v>3603</v>
      </c>
      <c r="R35" s="801"/>
      <c r="S35" s="801"/>
      <c r="T35" s="801"/>
      <c r="U35" s="801"/>
      <c r="V35" s="801">
        <v>3698</v>
      </c>
      <c r="W35" s="801"/>
      <c r="X35" s="801"/>
      <c r="Y35" s="801"/>
      <c r="Z35" s="801"/>
      <c r="AA35" s="801" t="s">
        <v>525</v>
      </c>
      <c r="AB35" s="801"/>
      <c r="AC35" s="801"/>
      <c r="AD35" s="801"/>
      <c r="AE35" s="802"/>
      <c r="AF35" s="803" t="s">
        <v>413</v>
      </c>
      <c r="AG35" s="804"/>
      <c r="AH35" s="804"/>
      <c r="AI35" s="804"/>
      <c r="AJ35" s="805"/>
      <c r="AK35" s="873">
        <v>1780</v>
      </c>
      <c r="AL35" s="874"/>
      <c r="AM35" s="874"/>
      <c r="AN35" s="874"/>
      <c r="AO35" s="874"/>
      <c r="AP35" s="874">
        <v>20521</v>
      </c>
      <c r="AQ35" s="874"/>
      <c r="AR35" s="874"/>
      <c r="AS35" s="874"/>
      <c r="AT35" s="874"/>
      <c r="AU35" s="874">
        <v>16581</v>
      </c>
      <c r="AV35" s="874"/>
      <c r="AW35" s="874"/>
      <c r="AX35" s="874"/>
      <c r="AY35" s="874"/>
      <c r="AZ35" s="874" t="s">
        <v>525</v>
      </c>
      <c r="BA35" s="874"/>
      <c r="BB35" s="874"/>
      <c r="BC35" s="874"/>
      <c r="BD35" s="874"/>
      <c r="BE35" s="871" t="s">
        <v>414</v>
      </c>
      <c r="BF35" s="871"/>
      <c r="BG35" s="871"/>
      <c r="BH35" s="871"/>
      <c r="BI35" s="872"/>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415</v>
      </c>
      <c r="C36" s="798"/>
      <c r="D36" s="798"/>
      <c r="E36" s="798"/>
      <c r="F36" s="798"/>
      <c r="G36" s="798"/>
      <c r="H36" s="798"/>
      <c r="I36" s="798"/>
      <c r="J36" s="798"/>
      <c r="K36" s="798"/>
      <c r="L36" s="798"/>
      <c r="M36" s="798"/>
      <c r="N36" s="798"/>
      <c r="O36" s="798"/>
      <c r="P36" s="799"/>
      <c r="Q36" s="800">
        <v>5</v>
      </c>
      <c r="R36" s="801"/>
      <c r="S36" s="801"/>
      <c r="T36" s="801"/>
      <c r="U36" s="801"/>
      <c r="V36" s="801">
        <v>5</v>
      </c>
      <c r="W36" s="801"/>
      <c r="X36" s="801"/>
      <c r="Y36" s="801"/>
      <c r="Z36" s="801"/>
      <c r="AA36" s="801">
        <v>0</v>
      </c>
      <c r="AB36" s="801"/>
      <c r="AC36" s="801"/>
      <c r="AD36" s="801"/>
      <c r="AE36" s="802"/>
      <c r="AF36" s="803">
        <v>0</v>
      </c>
      <c r="AG36" s="804"/>
      <c r="AH36" s="804"/>
      <c r="AI36" s="804"/>
      <c r="AJ36" s="805"/>
      <c r="AK36" s="873" t="s">
        <v>597</v>
      </c>
      <c r="AL36" s="874"/>
      <c r="AM36" s="874"/>
      <c r="AN36" s="874"/>
      <c r="AO36" s="874"/>
      <c r="AP36" s="874" t="s">
        <v>598</v>
      </c>
      <c r="AQ36" s="874"/>
      <c r="AR36" s="874"/>
      <c r="AS36" s="874"/>
      <c r="AT36" s="874"/>
      <c r="AU36" s="874" t="s">
        <v>525</v>
      </c>
      <c r="AV36" s="874"/>
      <c r="AW36" s="874"/>
      <c r="AX36" s="874"/>
      <c r="AY36" s="874"/>
      <c r="AZ36" s="874" t="s">
        <v>525</v>
      </c>
      <c r="BA36" s="874"/>
      <c r="BB36" s="874"/>
      <c r="BC36" s="874"/>
      <c r="BD36" s="874"/>
      <c r="BE36" s="871" t="s">
        <v>416</v>
      </c>
      <c r="BF36" s="871"/>
      <c r="BG36" s="871"/>
      <c r="BH36" s="871"/>
      <c r="BI36" s="872"/>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417</v>
      </c>
      <c r="C37" s="798"/>
      <c r="D37" s="798"/>
      <c r="E37" s="798"/>
      <c r="F37" s="798"/>
      <c r="G37" s="798"/>
      <c r="H37" s="798"/>
      <c r="I37" s="798"/>
      <c r="J37" s="798"/>
      <c r="K37" s="798"/>
      <c r="L37" s="798"/>
      <c r="M37" s="798"/>
      <c r="N37" s="798"/>
      <c r="O37" s="798"/>
      <c r="P37" s="799"/>
      <c r="Q37" s="800">
        <v>129</v>
      </c>
      <c r="R37" s="801"/>
      <c r="S37" s="801"/>
      <c r="T37" s="801"/>
      <c r="U37" s="801"/>
      <c r="V37" s="801">
        <v>129</v>
      </c>
      <c r="W37" s="801"/>
      <c r="X37" s="801"/>
      <c r="Y37" s="801"/>
      <c r="Z37" s="801"/>
      <c r="AA37" s="801" t="s">
        <v>525</v>
      </c>
      <c r="AB37" s="801"/>
      <c r="AC37" s="801"/>
      <c r="AD37" s="801"/>
      <c r="AE37" s="802"/>
      <c r="AF37" s="803" t="s">
        <v>385</v>
      </c>
      <c r="AG37" s="804"/>
      <c r="AH37" s="804"/>
      <c r="AI37" s="804"/>
      <c r="AJ37" s="805"/>
      <c r="AK37" s="873">
        <v>35</v>
      </c>
      <c r="AL37" s="874"/>
      <c r="AM37" s="874"/>
      <c r="AN37" s="874"/>
      <c r="AO37" s="874"/>
      <c r="AP37" s="874" t="s">
        <v>598</v>
      </c>
      <c r="AQ37" s="874"/>
      <c r="AR37" s="874"/>
      <c r="AS37" s="874"/>
      <c r="AT37" s="874"/>
      <c r="AU37" s="874" t="s">
        <v>525</v>
      </c>
      <c r="AV37" s="874"/>
      <c r="AW37" s="874"/>
      <c r="AX37" s="874"/>
      <c r="AY37" s="874"/>
      <c r="AZ37" s="874" t="s">
        <v>525</v>
      </c>
      <c r="BA37" s="874"/>
      <c r="BB37" s="874"/>
      <c r="BC37" s="874"/>
      <c r="BD37" s="874"/>
      <c r="BE37" s="871" t="s">
        <v>418</v>
      </c>
      <c r="BF37" s="871"/>
      <c r="BG37" s="871"/>
      <c r="BH37" s="871"/>
      <c r="BI37" s="872"/>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419</v>
      </c>
      <c r="C38" s="798"/>
      <c r="D38" s="798"/>
      <c r="E38" s="798"/>
      <c r="F38" s="798"/>
      <c r="G38" s="798"/>
      <c r="H38" s="798"/>
      <c r="I38" s="798"/>
      <c r="J38" s="798"/>
      <c r="K38" s="798"/>
      <c r="L38" s="798"/>
      <c r="M38" s="798"/>
      <c r="N38" s="798"/>
      <c r="O38" s="798"/>
      <c r="P38" s="799"/>
      <c r="Q38" s="800">
        <v>15</v>
      </c>
      <c r="R38" s="801"/>
      <c r="S38" s="801"/>
      <c r="T38" s="801"/>
      <c r="U38" s="801"/>
      <c r="V38" s="801">
        <v>15</v>
      </c>
      <c r="W38" s="801"/>
      <c r="X38" s="801"/>
      <c r="Y38" s="801"/>
      <c r="Z38" s="801"/>
      <c r="AA38" s="801" t="s">
        <v>525</v>
      </c>
      <c r="AB38" s="801"/>
      <c r="AC38" s="801"/>
      <c r="AD38" s="801"/>
      <c r="AE38" s="802"/>
      <c r="AF38" s="803" t="s">
        <v>385</v>
      </c>
      <c r="AG38" s="804"/>
      <c r="AH38" s="804"/>
      <c r="AI38" s="804"/>
      <c r="AJ38" s="805"/>
      <c r="AK38" s="873">
        <v>14</v>
      </c>
      <c r="AL38" s="874"/>
      <c r="AM38" s="874"/>
      <c r="AN38" s="874"/>
      <c r="AO38" s="874"/>
      <c r="AP38" s="874">
        <v>308</v>
      </c>
      <c r="AQ38" s="874"/>
      <c r="AR38" s="874"/>
      <c r="AS38" s="874"/>
      <c r="AT38" s="874"/>
      <c r="AU38" s="874" t="s">
        <v>525</v>
      </c>
      <c r="AV38" s="874"/>
      <c r="AW38" s="874"/>
      <c r="AX38" s="874"/>
      <c r="AY38" s="874"/>
      <c r="AZ38" s="874" t="s">
        <v>525</v>
      </c>
      <c r="BA38" s="874"/>
      <c r="BB38" s="874"/>
      <c r="BC38" s="874"/>
      <c r="BD38" s="874"/>
      <c r="BE38" s="871" t="s">
        <v>416</v>
      </c>
      <c r="BF38" s="871"/>
      <c r="BG38" s="871"/>
      <c r="BH38" s="871"/>
      <c r="BI38" s="872"/>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420</v>
      </c>
      <c r="BK62" s="850"/>
      <c r="BL62" s="850"/>
      <c r="BM62" s="850"/>
      <c r="BN62" s="851"/>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421</v>
      </c>
      <c r="C63" s="833"/>
      <c r="D63" s="833"/>
      <c r="E63" s="833"/>
      <c r="F63" s="833"/>
      <c r="G63" s="833"/>
      <c r="H63" s="833"/>
      <c r="I63" s="833"/>
      <c r="J63" s="833"/>
      <c r="K63" s="833"/>
      <c r="L63" s="833"/>
      <c r="M63" s="833"/>
      <c r="N63" s="833"/>
      <c r="O63" s="833"/>
      <c r="P63" s="834"/>
      <c r="Q63" s="881"/>
      <c r="R63" s="882"/>
      <c r="S63" s="882"/>
      <c r="T63" s="882"/>
      <c r="U63" s="882"/>
      <c r="V63" s="882"/>
      <c r="W63" s="882"/>
      <c r="X63" s="882"/>
      <c r="Y63" s="882"/>
      <c r="Z63" s="882"/>
      <c r="AA63" s="882"/>
      <c r="AB63" s="882"/>
      <c r="AC63" s="882"/>
      <c r="AD63" s="882"/>
      <c r="AE63" s="883"/>
      <c r="AF63" s="884">
        <v>2151</v>
      </c>
      <c r="AG63" s="885"/>
      <c r="AH63" s="885"/>
      <c r="AI63" s="885"/>
      <c r="AJ63" s="886"/>
      <c r="AK63" s="887"/>
      <c r="AL63" s="882"/>
      <c r="AM63" s="882"/>
      <c r="AN63" s="882"/>
      <c r="AO63" s="882"/>
      <c r="AP63" s="885">
        <f t="shared" ref="AP63:AU63" si="0">SUM(AP28:AT62)</f>
        <v>28098</v>
      </c>
      <c r="AQ63" s="885"/>
      <c r="AR63" s="885"/>
      <c r="AS63" s="885"/>
      <c r="AT63" s="885"/>
      <c r="AU63" s="885">
        <f t="shared" si="0"/>
        <v>18595</v>
      </c>
      <c r="AV63" s="885"/>
      <c r="AW63" s="885"/>
      <c r="AX63" s="885"/>
      <c r="AY63" s="885"/>
      <c r="AZ63" s="889"/>
      <c r="BA63" s="889"/>
      <c r="BB63" s="889"/>
      <c r="BC63" s="889"/>
      <c r="BD63" s="889"/>
      <c r="BE63" s="890"/>
      <c r="BF63" s="890"/>
      <c r="BG63" s="890"/>
      <c r="BH63" s="890"/>
      <c r="BI63" s="891"/>
      <c r="BJ63" s="892" t="s">
        <v>422</v>
      </c>
      <c r="BK63" s="893"/>
      <c r="BL63" s="893"/>
      <c r="BM63" s="893"/>
      <c r="BN63" s="894"/>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424</v>
      </c>
      <c r="B66" s="783"/>
      <c r="C66" s="783"/>
      <c r="D66" s="783"/>
      <c r="E66" s="783"/>
      <c r="F66" s="783"/>
      <c r="G66" s="783"/>
      <c r="H66" s="783"/>
      <c r="I66" s="783"/>
      <c r="J66" s="783"/>
      <c r="K66" s="783"/>
      <c r="L66" s="783"/>
      <c r="M66" s="783"/>
      <c r="N66" s="783"/>
      <c r="O66" s="783"/>
      <c r="P66" s="784"/>
      <c r="Q66" s="759" t="s">
        <v>425</v>
      </c>
      <c r="R66" s="760"/>
      <c r="S66" s="760"/>
      <c r="T66" s="760"/>
      <c r="U66" s="761"/>
      <c r="V66" s="759" t="s">
        <v>426</v>
      </c>
      <c r="W66" s="760"/>
      <c r="X66" s="760"/>
      <c r="Y66" s="760"/>
      <c r="Z66" s="761"/>
      <c r="AA66" s="759" t="s">
        <v>427</v>
      </c>
      <c r="AB66" s="760"/>
      <c r="AC66" s="760"/>
      <c r="AD66" s="760"/>
      <c r="AE66" s="761"/>
      <c r="AF66" s="895" t="s">
        <v>397</v>
      </c>
      <c r="AG66" s="856"/>
      <c r="AH66" s="856"/>
      <c r="AI66" s="856"/>
      <c r="AJ66" s="896"/>
      <c r="AK66" s="759" t="s">
        <v>428</v>
      </c>
      <c r="AL66" s="783"/>
      <c r="AM66" s="783"/>
      <c r="AN66" s="783"/>
      <c r="AO66" s="784"/>
      <c r="AP66" s="759" t="s">
        <v>429</v>
      </c>
      <c r="AQ66" s="760"/>
      <c r="AR66" s="760"/>
      <c r="AS66" s="760"/>
      <c r="AT66" s="761"/>
      <c r="AU66" s="759" t="s">
        <v>430</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6"/>
    </row>
    <row r="68" spans="1:131" s="247" customFormat="1" ht="26.25" customHeight="1" thickTop="1">
      <c r="A68" s="258">
        <v>1</v>
      </c>
      <c r="B68" s="912" t="s">
        <v>605</v>
      </c>
      <c r="C68" s="913"/>
      <c r="D68" s="913"/>
      <c r="E68" s="913"/>
      <c r="F68" s="913"/>
      <c r="G68" s="913"/>
      <c r="H68" s="913"/>
      <c r="I68" s="913"/>
      <c r="J68" s="913"/>
      <c r="K68" s="913"/>
      <c r="L68" s="913"/>
      <c r="M68" s="913"/>
      <c r="N68" s="913"/>
      <c r="O68" s="913"/>
      <c r="P68" s="914"/>
      <c r="Q68" s="915">
        <v>556</v>
      </c>
      <c r="R68" s="909"/>
      <c r="S68" s="909"/>
      <c r="T68" s="909"/>
      <c r="U68" s="909"/>
      <c r="V68" s="909">
        <v>554</v>
      </c>
      <c r="W68" s="909"/>
      <c r="X68" s="909"/>
      <c r="Y68" s="909"/>
      <c r="Z68" s="909"/>
      <c r="AA68" s="909">
        <v>2</v>
      </c>
      <c r="AB68" s="909"/>
      <c r="AC68" s="909"/>
      <c r="AD68" s="909"/>
      <c r="AE68" s="909"/>
      <c r="AF68" s="909">
        <v>2</v>
      </c>
      <c r="AG68" s="909"/>
      <c r="AH68" s="909"/>
      <c r="AI68" s="909"/>
      <c r="AJ68" s="909"/>
      <c r="AK68" s="909" t="s">
        <v>525</v>
      </c>
      <c r="AL68" s="909"/>
      <c r="AM68" s="909"/>
      <c r="AN68" s="909"/>
      <c r="AO68" s="909"/>
      <c r="AP68" s="909" t="s">
        <v>525</v>
      </c>
      <c r="AQ68" s="909"/>
      <c r="AR68" s="909"/>
      <c r="AS68" s="909"/>
      <c r="AT68" s="909"/>
      <c r="AU68" s="909" t="s">
        <v>525</v>
      </c>
      <c r="AV68" s="909"/>
      <c r="AW68" s="909"/>
      <c r="AX68" s="909"/>
      <c r="AY68" s="909"/>
      <c r="AZ68" s="910"/>
      <c r="BA68" s="910"/>
      <c r="BB68" s="910"/>
      <c r="BC68" s="910"/>
      <c r="BD68" s="911"/>
      <c r="BE68" s="265"/>
      <c r="BF68" s="265"/>
      <c r="BG68" s="265"/>
      <c r="BH68" s="265"/>
      <c r="BI68" s="265"/>
      <c r="BJ68" s="265"/>
      <c r="BK68" s="265"/>
      <c r="BL68" s="265"/>
      <c r="BM68" s="265"/>
      <c r="BN68" s="265"/>
      <c r="BO68" s="265"/>
      <c r="BP68" s="265"/>
      <c r="BQ68" s="262">
        <v>62</v>
      </c>
      <c r="BR68" s="267"/>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6"/>
    </row>
    <row r="69" spans="1:131" s="247" customFormat="1" ht="26.25" customHeight="1">
      <c r="A69" s="261">
        <v>2</v>
      </c>
      <c r="B69" s="916" t="s">
        <v>606</v>
      </c>
      <c r="C69" s="917"/>
      <c r="D69" s="917"/>
      <c r="E69" s="917"/>
      <c r="F69" s="917"/>
      <c r="G69" s="917"/>
      <c r="H69" s="917"/>
      <c r="I69" s="917"/>
      <c r="J69" s="917"/>
      <c r="K69" s="917"/>
      <c r="L69" s="917"/>
      <c r="M69" s="917"/>
      <c r="N69" s="917"/>
      <c r="O69" s="917"/>
      <c r="P69" s="918"/>
      <c r="Q69" s="919">
        <v>38</v>
      </c>
      <c r="R69" s="874"/>
      <c r="S69" s="874"/>
      <c r="T69" s="874"/>
      <c r="U69" s="874"/>
      <c r="V69" s="874">
        <v>23</v>
      </c>
      <c r="W69" s="874"/>
      <c r="X69" s="874"/>
      <c r="Y69" s="874"/>
      <c r="Z69" s="874"/>
      <c r="AA69" s="874">
        <v>15</v>
      </c>
      <c r="AB69" s="874"/>
      <c r="AC69" s="874"/>
      <c r="AD69" s="874"/>
      <c r="AE69" s="874"/>
      <c r="AF69" s="874">
        <v>15</v>
      </c>
      <c r="AG69" s="874"/>
      <c r="AH69" s="874"/>
      <c r="AI69" s="874"/>
      <c r="AJ69" s="874"/>
      <c r="AK69" s="874" t="s">
        <v>525</v>
      </c>
      <c r="AL69" s="874"/>
      <c r="AM69" s="874"/>
      <c r="AN69" s="874"/>
      <c r="AO69" s="874"/>
      <c r="AP69" s="874" t="s">
        <v>525</v>
      </c>
      <c r="AQ69" s="874"/>
      <c r="AR69" s="874"/>
      <c r="AS69" s="874"/>
      <c r="AT69" s="874"/>
      <c r="AU69" s="874" t="s">
        <v>525</v>
      </c>
      <c r="AV69" s="874"/>
      <c r="AW69" s="874"/>
      <c r="AX69" s="874"/>
      <c r="AY69" s="874"/>
      <c r="AZ69" s="920"/>
      <c r="BA69" s="920"/>
      <c r="BB69" s="920"/>
      <c r="BC69" s="920"/>
      <c r="BD69" s="921"/>
      <c r="BE69" s="265"/>
      <c r="BF69" s="265"/>
      <c r="BG69" s="265"/>
      <c r="BH69" s="265"/>
      <c r="BI69" s="265"/>
      <c r="BJ69" s="265"/>
      <c r="BK69" s="265"/>
      <c r="BL69" s="265"/>
      <c r="BM69" s="265"/>
      <c r="BN69" s="265"/>
      <c r="BO69" s="265"/>
      <c r="BP69" s="265"/>
      <c r="BQ69" s="262">
        <v>63</v>
      </c>
      <c r="BR69" s="267"/>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6"/>
    </row>
    <row r="70" spans="1:131" s="247" customFormat="1" ht="26.25" customHeight="1">
      <c r="A70" s="261">
        <v>3</v>
      </c>
      <c r="B70" s="916" t="s">
        <v>607</v>
      </c>
      <c r="C70" s="917"/>
      <c r="D70" s="917"/>
      <c r="E70" s="917"/>
      <c r="F70" s="917"/>
      <c r="G70" s="917"/>
      <c r="H70" s="917"/>
      <c r="I70" s="917"/>
      <c r="J70" s="917"/>
      <c r="K70" s="917"/>
      <c r="L70" s="917"/>
      <c r="M70" s="917"/>
      <c r="N70" s="917"/>
      <c r="O70" s="917"/>
      <c r="P70" s="918"/>
      <c r="Q70" s="919">
        <v>149</v>
      </c>
      <c r="R70" s="874"/>
      <c r="S70" s="874"/>
      <c r="T70" s="874"/>
      <c r="U70" s="874"/>
      <c r="V70" s="874">
        <v>95</v>
      </c>
      <c r="W70" s="874"/>
      <c r="X70" s="874"/>
      <c r="Y70" s="874"/>
      <c r="Z70" s="874"/>
      <c r="AA70" s="874">
        <v>54</v>
      </c>
      <c r="AB70" s="874"/>
      <c r="AC70" s="874"/>
      <c r="AD70" s="874"/>
      <c r="AE70" s="874"/>
      <c r="AF70" s="874">
        <v>54</v>
      </c>
      <c r="AG70" s="874"/>
      <c r="AH70" s="874"/>
      <c r="AI70" s="874"/>
      <c r="AJ70" s="874"/>
      <c r="AK70" s="874" t="s">
        <v>525</v>
      </c>
      <c r="AL70" s="874"/>
      <c r="AM70" s="874"/>
      <c r="AN70" s="874"/>
      <c r="AO70" s="874"/>
      <c r="AP70" s="874" t="s">
        <v>525</v>
      </c>
      <c r="AQ70" s="874"/>
      <c r="AR70" s="874"/>
      <c r="AS70" s="874"/>
      <c r="AT70" s="874"/>
      <c r="AU70" s="874" t="s">
        <v>525</v>
      </c>
      <c r="AV70" s="874"/>
      <c r="AW70" s="874"/>
      <c r="AX70" s="874"/>
      <c r="AY70" s="874"/>
      <c r="AZ70" s="920"/>
      <c r="BA70" s="920"/>
      <c r="BB70" s="920"/>
      <c r="BC70" s="920"/>
      <c r="BD70" s="921"/>
      <c r="BE70" s="265"/>
      <c r="BF70" s="265"/>
      <c r="BG70" s="265"/>
      <c r="BH70" s="265"/>
      <c r="BI70" s="265"/>
      <c r="BJ70" s="265"/>
      <c r="BK70" s="265"/>
      <c r="BL70" s="265"/>
      <c r="BM70" s="265"/>
      <c r="BN70" s="265"/>
      <c r="BO70" s="265"/>
      <c r="BP70" s="265"/>
      <c r="BQ70" s="262">
        <v>64</v>
      </c>
      <c r="BR70" s="267"/>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6"/>
    </row>
    <row r="71" spans="1:131" s="247" customFormat="1" ht="26.25" customHeight="1">
      <c r="A71" s="261">
        <v>4</v>
      </c>
      <c r="B71" s="916" t="s">
        <v>608</v>
      </c>
      <c r="C71" s="917"/>
      <c r="D71" s="917"/>
      <c r="E71" s="917"/>
      <c r="F71" s="917"/>
      <c r="G71" s="917"/>
      <c r="H71" s="917"/>
      <c r="I71" s="917"/>
      <c r="J71" s="917"/>
      <c r="K71" s="917"/>
      <c r="L71" s="917"/>
      <c r="M71" s="917"/>
      <c r="N71" s="917"/>
      <c r="O71" s="917"/>
      <c r="P71" s="918"/>
      <c r="Q71" s="919">
        <v>205</v>
      </c>
      <c r="R71" s="874"/>
      <c r="S71" s="874"/>
      <c r="T71" s="874"/>
      <c r="U71" s="874"/>
      <c r="V71" s="874">
        <v>193</v>
      </c>
      <c r="W71" s="874"/>
      <c r="X71" s="874"/>
      <c r="Y71" s="874"/>
      <c r="Z71" s="874"/>
      <c r="AA71" s="874">
        <v>11</v>
      </c>
      <c r="AB71" s="874"/>
      <c r="AC71" s="874"/>
      <c r="AD71" s="874"/>
      <c r="AE71" s="874"/>
      <c r="AF71" s="874">
        <v>11</v>
      </c>
      <c r="AG71" s="874"/>
      <c r="AH71" s="874"/>
      <c r="AI71" s="874"/>
      <c r="AJ71" s="874"/>
      <c r="AK71" s="874" t="s">
        <v>525</v>
      </c>
      <c r="AL71" s="874"/>
      <c r="AM71" s="874"/>
      <c r="AN71" s="874"/>
      <c r="AO71" s="874"/>
      <c r="AP71" s="874" t="s">
        <v>525</v>
      </c>
      <c r="AQ71" s="874"/>
      <c r="AR71" s="874"/>
      <c r="AS71" s="874"/>
      <c r="AT71" s="874"/>
      <c r="AU71" s="874" t="s">
        <v>525</v>
      </c>
      <c r="AV71" s="874"/>
      <c r="AW71" s="874"/>
      <c r="AX71" s="874"/>
      <c r="AY71" s="874"/>
      <c r="AZ71" s="920"/>
      <c r="BA71" s="920"/>
      <c r="BB71" s="920"/>
      <c r="BC71" s="920"/>
      <c r="BD71" s="921"/>
      <c r="BE71" s="265"/>
      <c r="BF71" s="265"/>
      <c r="BG71" s="265"/>
      <c r="BH71" s="265"/>
      <c r="BI71" s="265"/>
      <c r="BJ71" s="265"/>
      <c r="BK71" s="265"/>
      <c r="BL71" s="265"/>
      <c r="BM71" s="265"/>
      <c r="BN71" s="265"/>
      <c r="BO71" s="265"/>
      <c r="BP71" s="265"/>
      <c r="BQ71" s="262">
        <v>65</v>
      </c>
      <c r="BR71" s="267"/>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6"/>
    </row>
    <row r="72" spans="1:131" s="247" customFormat="1" ht="26.25" customHeight="1">
      <c r="A72" s="261">
        <v>5</v>
      </c>
      <c r="B72" s="916" t="s">
        <v>609</v>
      </c>
      <c r="C72" s="917"/>
      <c r="D72" s="917"/>
      <c r="E72" s="917"/>
      <c r="F72" s="917"/>
      <c r="G72" s="917"/>
      <c r="H72" s="917"/>
      <c r="I72" s="917"/>
      <c r="J72" s="917"/>
      <c r="K72" s="917"/>
      <c r="L72" s="917"/>
      <c r="M72" s="917"/>
      <c r="N72" s="917"/>
      <c r="O72" s="917"/>
      <c r="P72" s="918"/>
      <c r="Q72" s="919">
        <v>215476</v>
      </c>
      <c r="R72" s="874"/>
      <c r="S72" s="874"/>
      <c r="T72" s="874"/>
      <c r="U72" s="874"/>
      <c r="V72" s="874">
        <v>206290</v>
      </c>
      <c r="W72" s="874"/>
      <c r="X72" s="874"/>
      <c r="Y72" s="874"/>
      <c r="Z72" s="874"/>
      <c r="AA72" s="874">
        <v>9186</v>
      </c>
      <c r="AB72" s="874"/>
      <c r="AC72" s="874"/>
      <c r="AD72" s="874"/>
      <c r="AE72" s="874"/>
      <c r="AF72" s="874">
        <v>9186</v>
      </c>
      <c r="AG72" s="874"/>
      <c r="AH72" s="874"/>
      <c r="AI72" s="874"/>
      <c r="AJ72" s="874"/>
      <c r="AK72" s="874" t="s">
        <v>525</v>
      </c>
      <c r="AL72" s="874"/>
      <c r="AM72" s="874"/>
      <c r="AN72" s="874"/>
      <c r="AO72" s="874"/>
      <c r="AP72" s="874" t="s">
        <v>525</v>
      </c>
      <c r="AQ72" s="874"/>
      <c r="AR72" s="874"/>
      <c r="AS72" s="874"/>
      <c r="AT72" s="874"/>
      <c r="AU72" s="874" t="s">
        <v>525</v>
      </c>
      <c r="AV72" s="874"/>
      <c r="AW72" s="874"/>
      <c r="AX72" s="874"/>
      <c r="AY72" s="874"/>
      <c r="AZ72" s="920"/>
      <c r="BA72" s="920"/>
      <c r="BB72" s="920"/>
      <c r="BC72" s="920"/>
      <c r="BD72" s="921"/>
      <c r="BE72" s="265"/>
      <c r="BF72" s="265"/>
      <c r="BG72" s="265"/>
      <c r="BH72" s="265"/>
      <c r="BI72" s="265"/>
      <c r="BJ72" s="265"/>
      <c r="BK72" s="265"/>
      <c r="BL72" s="265"/>
      <c r="BM72" s="265"/>
      <c r="BN72" s="265"/>
      <c r="BO72" s="265"/>
      <c r="BP72" s="265"/>
      <c r="BQ72" s="262">
        <v>66</v>
      </c>
      <c r="BR72" s="267"/>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6"/>
    </row>
    <row r="73" spans="1:131" s="247" customFormat="1" ht="26.25" customHeight="1">
      <c r="A73" s="261">
        <v>6</v>
      </c>
      <c r="B73" s="916"/>
      <c r="C73" s="917"/>
      <c r="D73" s="917"/>
      <c r="E73" s="917"/>
      <c r="F73" s="917"/>
      <c r="G73" s="917"/>
      <c r="H73" s="917"/>
      <c r="I73" s="917"/>
      <c r="J73" s="917"/>
      <c r="K73" s="917"/>
      <c r="L73" s="917"/>
      <c r="M73" s="917"/>
      <c r="N73" s="917"/>
      <c r="O73" s="917"/>
      <c r="P73" s="918"/>
      <c r="Q73" s="919"/>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920"/>
      <c r="BA73" s="920"/>
      <c r="BB73" s="920"/>
      <c r="BC73" s="920"/>
      <c r="BD73" s="921"/>
      <c r="BE73" s="265"/>
      <c r="BF73" s="265"/>
      <c r="BG73" s="265"/>
      <c r="BH73" s="265"/>
      <c r="BI73" s="265"/>
      <c r="BJ73" s="265"/>
      <c r="BK73" s="265"/>
      <c r="BL73" s="265"/>
      <c r="BM73" s="265"/>
      <c r="BN73" s="265"/>
      <c r="BO73" s="265"/>
      <c r="BP73" s="265"/>
      <c r="BQ73" s="262">
        <v>67</v>
      </c>
      <c r="BR73" s="267"/>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6"/>
    </row>
    <row r="74" spans="1:131" s="247" customFormat="1" ht="26.25" customHeight="1">
      <c r="A74" s="261">
        <v>7</v>
      </c>
      <c r="B74" s="916"/>
      <c r="C74" s="917"/>
      <c r="D74" s="917"/>
      <c r="E74" s="917"/>
      <c r="F74" s="917"/>
      <c r="G74" s="917"/>
      <c r="H74" s="917"/>
      <c r="I74" s="917"/>
      <c r="J74" s="917"/>
      <c r="K74" s="917"/>
      <c r="L74" s="917"/>
      <c r="M74" s="917"/>
      <c r="N74" s="917"/>
      <c r="O74" s="917"/>
      <c r="P74" s="918"/>
      <c r="Q74" s="919"/>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920"/>
      <c r="BA74" s="920"/>
      <c r="BB74" s="920"/>
      <c r="BC74" s="920"/>
      <c r="BD74" s="921"/>
      <c r="BE74" s="265"/>
      <c r="BF74" s="265"/>
      <c r="BG74" s="265"/>
      <c r="BH74" s="265"/>
      <c r="BI74" s="265"/>
      <c r="BJ74" s="265"/>
      <c r="BK74" s="265"/>
      <c r="BL74" s="265"/>
      <c r="BM74" s="265"/>
      <c r="BN74" s="265"/>
      <c r="BO74" s="265"/>
      <c r="BP74" s="265"/>
      <c r="BQ74" s="262">
        <v>68</v>
      </c>
      <c r="BR74" s="267"/>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6"/>
    </row>
    <row r="75" spans="1:131" s="247" customFormat="1" ht="26.25" customHeight="1">
      <c r="A75" s="261">
        <v>8</v>
      </c>
      <c r="B75" s="916"/>
      <c r="C75" s="917"/>
      <c r="D75" s="917"/>
      <c r="E75" s="917"/>
      <c r="F75" s="917"/>
      <c r="G75" s="917"/>
      <c r="H75" s="917"/>
      <c r="I75" s="917"/>
      <c r="J75" s="917"/>
      <c r="K75" s="917"/>
      <c r="L75" s="917"/>
      <c r="M75" s="917"/>
      <c r="N75" s="917"/>
      <c r="O75" s="917"/>
      <c r="P75" s="918"/>
      <c r="Q75" s="922"/>
      <c r="R75" s="923"/>
      <c r="S75" s="923"/>
      <c r="T75" s="923"/>
      <c r="U75" s="873"/>
      <c r="V75" s="924"/>
      <c r="W75" s="923"/>
      <c r="X75" s="923"/>
      <c r="Y75" s="923"/>
      <c r="Z75" s="873"/>
      <c r="AA75" s="924"/>
      <c r="AB75" s="923"/>
      <c r="AC75" s="923"/>
      <c r="AD75" s="923"/>
      <c r="AE75" s="873"/>
      <c r="AF75" s="924"/>
      <c r="AG75" s="923"/>
      <c r="AH75" s="923"/>
      <c r="AI75" s="923"/>
      <c r="AJ75" s="873"/>
      <c r="AK75" s="924"/>
      <c r="AL75" s="923"/>
      <c r="AM75" s="923"/>
      <c r="AN75" s="923"/>
      <c r="AO75" s="873"/>
      <c r="AP75" s="924"/>
      <c r="AQ75" s="923"/>
      <c r="AR75" s="923"/>
      <c r="AS75" s="923"/>
      <c r="AT75" s="873"/>
      <c r="AU75" s="924"/>
      <c r="AV75" s="923"/>
      <c r="AW75" s="923"/>
      <c r="AX75" s="923"/>
      <c r="AY75" s="873"/>
      <c r="AZ75" s="920"/>
      <c r="BA75" s="920"/>
      <c r="BB75" s="920"/>
      <c r="BC75" s="920"/>
      <c r="BD75" s="921"/>
      <c r="BE75" s="265"/>
      <c r="BF75" s="265"/>
      <c r="BG75" s="265"/>
      <c r="BH75" s="265"/>
      <c r="BI75" s="265"/>
      <c r="BJ75" s="265"/>
      <c r="BK75" s="265"/>
      <c r="BL75" s="265"/>
      <c r="BM75" s="265"/>
      <c r="BN75" s="265"/>
      <c r="BO75" s="265"/>
      <c r="BP75" s="265"/>
      <c r="BQ75" s="262">
        <v>69</v>
      </c>
      <c r="BR75" s="267"/>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6"/>
    </row>
    <row r="76" spans="1:131" s="247" customFormat="1" ht="26.25" customHeight="1">
      <c r="A76" s="261">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265"/>
      <c r="BF76" s="265"/>
      <c r="BG76" s="265"/>
      <c r="BH76" s="265"/>
      <c r="BI76" s="265"/>
      <c r="BJ76" s="265"/>
      <c r="BK76" s="265"/>
      <c r="BL76" s="265"/>
      <c r="BM76" s="265"/>
      <c r="BN76" s="265"/>
      <c r="BO76" s="265"/>
      <c r="BP76" s="265"/>
      <c r="BQ76" s="262">
        <v>70</v>
      </c>
      <c r="BR76" s="267"/>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6"/>
    </row>
    <row r="77" spans="1:131" s="247" customFormat="1" ht="26.25" customHeight="1">
      <c r="A77" s="261">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5"/>
      <c r="BF77" s="265"/>
      <c r="BG77" s="265"/>
      <c r="BH77" s="265"/>
      <c r="BI77" s="265"/>
      <c r="BJ77" s="265"/>
      <c r="BK77" s="265"/>
      <c r="BL77" s="265"/>
      <c r="BM77" s="265"/>
      <c r="BN77" s="265"/>
      <c r="BO77" s="265"/>
      <c r="BP77" s="265"/>
      <c r="BQ77" s="262">
        <v>71</v>
      </c>
      <c r="BR77" s="267"/>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6"/>
    </row>
    <row r="78" spans="1:131" s="247" customFormat="1" ht="26.25" customHeight="1">
      <c r="A78" s="261">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5"/>
      <c r="BF78" s="265"/>
      <c r="BG78" s="265"/>
      <c r="BH78" s="265"/>
      <c r="BI78" s="265"/>
      <c r="BJ78" s="268"/>
      <c r="BK78" s="268"/>
      <c r="BL78" s="268"/>
      <c r="BM78" s="268"/>
      <c r="BN78" s="268"/>
      <c r="BO78" s="265"/>
      <c r="BP78" s="265"/>
      <c r="BQ78" s="262">
        <v>72</v>
      </c>
      <c r="BR78" s="267"/>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6"/>
    </row>
    <row r="79" spans="1:131" s="247" customFormat="1" ht="26.25" customHeight="1">
      <c r="A79" s="261">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5"/>
      <c r="BF79" s="265"/>
      <c r="BG79" s="265"/>
      <c r="BH79" s="265"/>
      <c r="BI79" s="265"/>
      <c r="BJ79" s="268"/>
      <c r="BK79" s="268"/>
      <c r="BL79" s="268"/>
      <c r="BM79" s="268"/>
      <c r="BN79" s="268"/>
      <c r="BO79" s="265"/>
      <c r="BP79" s="265"/>
      <c r="BQ79" s="262">
        <v>73</v>
      </c>
      <c r="BR79" s="267"/>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6"/>
    </row>
    <row r="80" spans="1:131" s="247" customFormat="1" ht="26.25" customHeight="1">
      <c r="A80" s="261">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5"/>
      <c r="BF80" s="265"/>
      <c r="BG80" s="265"/>
      <c r="BH80" s="265"/>
      <c r="BI80" s="265"/>
      <c r="BJ80" s="265"/>
      <c r="BK80" s="265"/>
      <c r="BL80" s="265"/>
      <c r="BM80" s="265"/>
      <c r="BN80" s="265"/>
      <c r="BO80" s="265"/>
      <c r="BP80" s="265"/>
      <c r="BQ80" s="262">
        <v>74</v>
      </c>
      <c r="BR80" s="267"/>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6"/>
    </row>
    <row r="81" spans="1:131" s="247" customFormat="1" ht="26.25" customHeight="1">
      <c r="A81" s="261">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5"/>
      <c r="BF81" s="265"/>
      <c r="BG81" s="265"/>
      <c r="BH81" s="265"/>
      <c r="BI81" s="265"/>
      <c r="BJ81" s="265"/>
      <c r="BK81" s="265"/>
      <c r="BL81" s="265"/>
      <c r="BM81" s="265"/>
      <c r="BN81" s="265"/>
      <c r="BO81" s="265"/>
      <c r="BP81" s="265"/>
      <c r="BQ81" s="262">
        <v>75</v>
      </c>
      <c r="BR81" s="267"/>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6"/>
    </row>
    <row r="82" spans="1:131" s="247" customFormat="1" ht="26.25" customHeight="1">
      <c r="A82" s="261">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5"/>
      <c r="BF82" s="265"/>
      <c r="BG82" s="265"/>
      <c r="BH82" s="265"/>
      <c r="BI82" s="265"/>
      <c r="BJ82" s="265"/>
      <c r="BK82" s="265"/>
      <c r="BL82" s="265"/>
      <c r="BM82" s="265"/>
      <c r="BN82" s="265"/>
      <c r="BO82" s="265"/>
      <c r="BP82" s="265"/>
      <c r="BQ82" s="262">
        <v>76</v>
      </c>
      <c r="BR82" s="267"/>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6"/>
    </row>
    <row r="83" spans="1:131" s="247" customFormat="1" ht="26.25" customHeight="1">
      <c r="A83" s="261">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5"/>
      <c r="BF83" s="265"/>
      <c r="BG83" s="265"/>
      <c r="BH83" s="265"/>
      <c r="BI83" s="265"/>
      <c r="BJ83" s="265"/>
      <c r="BK83" s="265"/>
      <c r="BL83" s="265"/>
      <c r="BM83" s="265"/>
      <c r="BN83" s="265"/>
      <c r="BO83" s="265"/>
      <c r="BP83" s="265"/>
      <c r="BQ83" s="262">
        <v>77</v>
      </c>
      <c r="BR83" s="267"/>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6"/>
    </row>
    <row r="84" spans="1:131" s="247" customFormat="1" ht="26.25" customHeight="1">
      <c r="A84" s="261">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5"/>
      <c r="BF84" s="265"/>
      <c r="BG84" s="265"/>
      <c r="BH84" s="265"/>
      <c r="BI84" s="265"/>
      <c r="BJ84" s="265"/>
      <c r="BK84" s="265"/>
      <c r="BL84" s="265"/>
      <c r="BM84" s="265"/>
      <c r="BN84" s="265"/>
      <c r="BO84" s="265"/>
      <c r="BP84" s="265"/>
      <c r="BQ84" s="262">
        <v>78</v>
      </c>
      <c r="BR84" s="267"/>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6"/>
    </row>
    <row r="85" spans="1:131" s="247" customFormat="1" ht="26.25" customHeight="1">
      <c r="A85" s="261">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5"/>
      <c r="BF85" s="265"/>
      <c r="BG85" s="265"/>
      <c r="BH85" s="265"/>
      <c r="BI85" s="265"/>
      <c r="BJ85" s="265"/>
      <c r="BK85" s="265"/>
      <c r="BL85" s="265"/>
      <c r="BM85" s="265"/>
      <c r="BN85" s="265"/>
      <c r="BO85" s="265"/>
      <c r="BP85" s="265"/>
      <c r="BQ85" s="262">
        <v>79</v>
      </c>
      <c r="BR85" s="267"/>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6"/>
    </row>
    <row r="86" spans="1:131" s="247" customFormat="1" ht="26.25" customHeight="1">
      <c r="A86" s="261">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5"/>
      <c r="BF86" s="265"/>
      <c r="BG86" s="265"/>
      <c r="BH86" s="265"/>
      <c r="BI86" s="265"/>
      <c r="BJ86" s="265"/>
      <c r="BK86" s="265"/>
      <c r="BL86" s="265"/>
      <c r="BM86" s="265"/>
      <c r="BN86" s="265"/>
      <c r="BO86" s="265"/>
      <c r="BP86" s="265"/>
      <c r="BQ86" s="262">
        <v>80</v>
      </c>
      <c r="BR86" s="267"/>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6"/>
    </row>
    <row r="87" spans="1:131" s="247" customFormat="1" ht="26.25" customHeight="1">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6"/>
    </row>
    <row r="88" spans="1:131" s="247" customFormat="1" ht="26.25" customHeight="1" thickBot="1">
      <c r="A88" s="264" t="s">
        <v>389</v>
      </c>
      <c r="B88" s="832" t="s">
        <v>431</v>
      </c>
      <c r="C88" s="833"/>
      <c r="D88" s="833"/>
      <c r="E88" s="833"/>
      <c r="F88" s="833"/>
      <c r="G88" s="833"/>
      <c r="H88" s="833"/>
      <c r="I88" s="833"/>
      <c r="J88" s="833"/>
      <c r="K88" s="833"/>
      <c r="L88" s="833"/>
      <c r="M88" s="833"/>
      <c r="N88" s="833"/>
      <c r="O88" s="833"/>
      <c r="P88" s="834"/>
      <c r="Q88" s="881"/>
      <c r="R88" s="882"/>
      <c r="S88" s="882"/>
      <c r="T88" s="882"/>
      <c r="U88" s="882"/>
      <c r="V88" s="882"/>
      <c r="W88" s="882"/>
      <c r="X88" s="882"/>
      <c r="Y88" s="882"/>
      <c r="Z88" s="882"/>
      <c r="AA88" s="882"/>
      <c r="AB88" s="882"/>
      <c r="AC88" s="882"/>
      <c r="AD88" s="882"/>
      <c r="AE88" s="882"/>
      <c r="AF88" s="885">
        <f t="shared" ref="AF88" si="1">SUM(AF68:AJ87)</f>
        <v>9268</v>
      </c>
      <c r="AG88" s="885"/>
      <c r="AH88" s="885"/>
      <c r="AI88" s="885"/>
      <c r="AJ88" s="885"/>
      <c r="AK88" s="882"/>
      <c r="AL88" s="882"/>
      <c r="AM88" s="882"/>
      <c r="AN88" s="882"/>
      <c r="AO88" s="882"/>
      <c r="AP88" s="885" t="s">
        <v>525</v>
      </c>
      <c r="AQ88" s="885"/>
      <c r="AR88" s="885"/>
      <c r="AS88" s="885"/>
      <c r="AT88" s="885"/>
      <c r="AU88" s="885" t="s">
        <v>525</v>
      </c>
      <c r="AV88" s="885"/>
      <c r="AW88" s="885"/>
      <c r="AX88" s="885"/>
      <c r="AY88" s="885"/>
      <c r="AZ88" s="890"/>
      <c r="BA88" s="890"/>
      <c r="BB88" s="890"/>
      <c r="BC88" s="890"/>
      <c r="BD88" s="891"/>
      <c r="BE88" s="265"/>
      <c r="BF88" s="265"/>
      <c r="BG88" s="265"/>
      <c r="BH88" s="265"/>
      <c r="BI88" s="265"/>
      <c r="BJ88" s="265"/>
      <c r="BK88" s="265"/>
      <c r="BL88" s="265"/>
      <c r="BM88" s="265"/>
      <c r="BN88" s="265"/>
      <c r="BO88" s="265"/>
      <c r="BP88" s="265"/>
      <c r="BQ88" s="262">
        <v>82</v>
      </c>
      <c r="BR88" s="267"/>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432</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f t="shared" ref="CR102:DQ102" si="2">SUM(CR7:CV88)</f>
        <v>295</v>
      </c>
      <c r="CS102" s="893"/>
      <c r="CT102" s="893"/>
      <c r="CU102" s="893"/>
      <c r="CV102" s="936"/>
      <c r="CW102" s="935">
        <f t="shared" si="2"/>
        <v>123</v>
      </c>
      <c r="CX102" s="893"/>
      <c r="CY102" s="893"/>
      <c r="CZ102" s="893"/>
      <c r="DA102" s="936"/>
      <c r="DB102" s="935">
        <f t="shared" si="2"/>
        <v>23</v>
      </c>
      <c r="DC102" s="893"/>
      <c r="DD102" s="893"/>
      <c r="DE102" s="893"/>
      <c r="DF102" s="936"/>
      <c r="DG102" s="935" t="s">
        <v>604</v>
      </c>
      <c r="DH102" s="893"/>
      <c r="DI102" s="893"/>
      <c r="DJ102" s="893"/>
      <c r="DK102" s="936"/>
      <c r="DL102" s="935" t="s">
        <v>525</v>
      </c>
      <c r="DM102" s="893"/>
      <c r="DN102" s="893"/>
      <c r="DO102" s="893"/>
      <c r="DP102" s="936"/>
      <c r="DQ102" s="935">
        <f t="shared" si="2"/>
        <v>21</v>
      </c>
      <c r="DR102" s="893"/>
      <c r="DS102" s="893"/>
      <c r="DT102" s="893"/>
      <c r="DU102" s="936"/>
      <c r="DV102" s="959"/>
      <c r="DW102" s="960"/>
      <c r="DX102" s="960"/>
      <c r="DY102" s="960"/>
      <c r="DZ102" s="96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433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434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4" t="s">
        <v>437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c r="A109" s="957" t="s">
        <v>439</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440</v>
      </c>
      <c r="AB109" s="938"/>
      <c r="AC109" s="938"/>
      <c r="AD109" s="938"/>
      <c r="AE109" s="939"/>
      <c r="AF109" s="937" t="s">
        <v>302</v>
      </c>
      <c r="AG109" s="938"/>
      <c r="AH109" s="938"/>
      <c r="AI109" s="938"/>
      <c r="AJ109" s="939"/>
      <c r="AK109" s="937" t="s">
        <v>301</v>
      </c>
      <c r="AL109" s="938"/>
      <c r="AM109" s="938"/>
      <c r="AN109" s="938"/>
      <c r="AO109" s="939"/>
      <c r="AP109" s="937" t="s">
        <v>441</v>
      </c>
      <c r="AQ109" s="938"/>
      <c r="AR109" s="938"/>
      <c r="AS109" s="938"/>
      <c r="AT109" s="940"/>
      <c r="AU109" s="957" t="s">
        <v>439</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440</v>
      </c>
      <c r="BR109" s="938"/>
      <c r="BS109" s="938"/>
      <c r="BT109" s="938"/>
      <c r="BU109" s="939"/>
      <c r="BV109" s="937" t="s">
        <v>302</v>
      </c>
      <c r="BW109" s="938"/>
      <c r="BX109" s="938"/>
      <c r="BY109" s="938"/>
      <c r="BZ109" s="939"/>
      <c r="CA109" s="937" t="s">
        <v>301</v>
      </c>
      <c r="CB109" s="938"/>
      <c r="CC109" s="938"/>
      <c r="CD109" s="938"/>
      <c r="CE109" s="939"/>
      <c r="CF109" s="958" t="s">
        <v>441</v>
      </c>
      <c r="CG109" s="958"/>
      <c r="CH109" s="958"/>
      <c r="CI109" s="958"/>
      <c r="CJ109" s="958"/>
      <c r="CK109" s="937" t="s">
        <v>442</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440</v>
      </c>
      <c r="DH109" s="938"/>
      <c r="DI109" s="938"/>
      <c r="DJ109" s="938"/>
      <c r="DK109" s="939"/>
      <c r="DL109" s="937" t="s">
        <v>302</v>
      </c>
      <c r="DM109" s="938"/>
      <c r="DN109" s="938"/>
      <c r="DO109" s="938"/>
      <c r="DP109" s="939"/>
      <c r="DQ109" s="937" t="s">
        <v>301</v>
      </c>
      <c r="DR109" s="938"/>
      <c r="DS109" s="938"/>
      <c r="DT109" s="938"/>
      <c r="DU109" s="939"/>
      <c r="DV109" s="937" t="s">
        <v>441</v>
      </c>
      <c r="DW109" s="938"/>
      <c r="DX109" s="938"/>
      <c r="DY109" s="938"/>
      <c r="DZ109" s="940"/>
    </row>
    <row r="110" spans="1:131" s="246" customFormat="1" ht="26.25" customHeight="1">
      <c r="A110" s="941" t="s">
        <v>443</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4012737</v>
      </c>
      <c r="AB110" s="945"/>
      <c r="AC110" s="945"/>
      <c r="AD110" s="945"/>
      <c r="AE110" s="946"/>
      <c r="AF110" s="947">
        <v>4050145</v>
      </c>
      <c r="AG110" s="945"/>
      <c r="AH110" s="945"/>
      <c r="AI110" s="945"/>
      <c r="AJ110" s="946"/>
      <c r="AK110" s="947">
        <v>4135492</v>
      </c>
      <c r="AL110" s="945"/>
      <c r="AM110" s="945"/>
      <c r="AN110" s="945"/>
      <c r="AO110" s="946"/>
      <c r="AP110" s="948">
        <v>17.899999999999999</v>
      </c>
      <c r="AQ110" s="949"/>
      <c r="AR110" s="949"/>
      <c r="AS110" s="949"/>
      <c r="AT110" s="950"/>
      <c r="AU110" s="951" t="s">
        <v>73</v>
      </c>
      <c r="AV110" s="952"/>
      <c r="AW110" s="952"/>
      <c r="AX110" s="952"/>
      <c r="AY110" s="952"/>
      <c r="AZ110" s="993" t="s">
        <v>444</v>
      </c>
      <c r="BA110" s="942"/>
      <c r="BB110" s="942"/>
      <c r="BC110" s="942"/>
      <c r="BD110" s="942"/>
      <c r="BE110" s="942"/>
      <c r="BF110" s="942"/>
      <c r="BG110" s="942"/>
      <c r="BH110" s="942"/>
      <c r="BI110" s="942"/>
      <c r="BJ110" s="942"/>
      <c r="BK110" s="942"/>
      <c r="BL110" s="942"/>
      <c r="BM110" s="942"/>
      <c r="BN110" s="942"/>
      <c r="BO110" s="942"/>
      <c r="BP110" s="943"/>
      <c r="BQ110" s="979">
        <v>50153618</v>
      </c>
      <c r="BR110" s="980"/>
      <c r="BS110" s="980"/>
      <c r="BT110" s="980"/>
      <c r="BU110" s="980"/>
      <c r="BV110" s="980">
        <v>52403344</v>
      </c>
      <c r="BW110" s="980"/>
      <c r="BX110" s="980"/>
      <c r="BY110" s="980"/>
      <c r="BZ110" s="980"/>
      <c r="CA110" s="980">
        <v>56499892</v>
      </c>
      <c r="CB110" s="980"/>
      <c r="CC110" s="980"/>
      <c r="CD110" s="980"/>
      <c r="CE110" s="980"/>
      <c r="CF110" s="994">
        <v>244.1</v>
      </c>
      <c r="CG110" s="995"/>
      <c r="CH110" s="995"/>
      <c r="CI110" s="995"/>
      <c r="CJ110" s="995"/>
      <c r="CK110" s="996" t="s">
        <v>445</v>
      </c>
      <c r="CL110" s="997"/>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422</v>
      </c>
      <c r="DH110" s="980"/>
      <c r="DI110" s="980"/>
      <c r="DJ110" s="980"/>
      <c r="DK110" s="980"/>
      <c r="DL110" s="980" t="s">
        <v>391</v>
      </c>
      <c r="DM110" s="980"/>
      <c r="DN110" s="980"/>
      <c r="DO110" s="980"/>
      <c r="DP110" s="980"/>
      <c r="DQ110" s="980" t="s">
        <v>391</v>
      </c>
      <c r="DR110" s="980"/>
      <c r="DS110" s="980"/>
      <c r="DT110" s="980"/>
      <c r="DU110" s="980"/>
      <c r="DV110" s="981" t="s">
        <v>383</v>
      </c>
      <c r="DW110" s="981"/>
      <c r="DX110" s="981"/>
      <c r="DY110" s="981"/>
      <c r="DZ110" s="982"/>
    </row>
    <row r="111" spans="1:131" s="246" customFormat="1" ht="26.25" customHeight="1">
      <c r="A111" s="983" t="s">
        <v>447</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391</v>
      </c>
      <c r="AB111" s="987"/>
      <c r="AC111" s="987"/>
      <c r="AD111" s="987"/>
      <c r="AE111" s="988"/>
      <c r="AF111" s="989" t="s">
        <v>391</v>
      </c>
      <c r="AG111" s="987"/>
      <c r="AH111" s="987"/>
      <c r="AI111" s="987"/>
      <c r="AJ111" s="988"/>
      <c r="AK111" s="989" t="s">
        <v>391</v>
      </c>
      <c r="AL111" s="987"/>
      <c r="AM111" s="987"/>
      <c r="AN111" s="987"/>
      <c r="AO111" s="988"/>
      <c r="AP111" s="990" t="s">
        <v>391</v>
      </c>
      <c r="AQ111" s="991"/>
      <c r="AR111" s="991"/>
      <c r="AS111" s="991"/>
      <c r="AT111" s="992"/>
      <c r="AU111" s="953"/>
      <c r="AV111" s="954"/>
      <c r="AW111" s="954"/>
      <c r="AX111" s="954"/>
      <c r="AY111" s="954"/>
      <c r="AZ111" s="1002" t="s">
        <v>448</v>
      </c>
      <c r="BA111" s="1003"/>
      <c r="BB111" s="1003"/>
      <c r="BC111" s="1003"/>
      <c r="BD111" s="1003"/>
      <c r="BE111" s="1003"/>
      <c r="BF111" s="1003"/>
      <c r="BG111" s="1003"/>
      <c r="BH111" s="1003"/>
      <c r="BI111" s="1003"/>
      <c r="BJ111" s="1003"/>
      <c r="BK111" s="1003"/>
      <c r="BL111" s="1003"/>
      <c r="BM111" s="1003"/>
      <c r="BN111" s="1003"/>
      <c r="BO111" s="1003"/>
      <c r="BP111" s="1004"/>
      <c r="BQ111" s="972">
        <v>15000</v>
      </c>
      <c r="BR111" s="973"/>
      <c r="BS111" s="973"/>
      <c r="BT111" s="973"/>
      <c r="BU111" s="973"/>
      <c r="BV111" s="973">
        <v>7500</v>
      </c>
      <c r="BW111" s="973"/>
      <c r="BX111" s="973"/>
      <c r="BY111" s="973"/>
      <c r="BZ111" s="973"/>
      <c r="CA111" s="973" t="s">
        <v>383</v>
      </c>
      <c r="CB111" s="973"/>
      <c r="CC111" s="973"/>
      <c r="CD111" s="973"/>
      <c r="CE111" s="973"/>
      <c r="CF111" s="967" t="s">
        <v>383</v>
      </c>
      <c r="CG111" s="968"/>
      <c r="CH111" s="968"/>
      <c r="CI111" s="968"/>
      <c r="CJ111" s="968"/>
      <c r="CK111" s="998"/>
      <c r="CL111" s="999"/>
      <c r="CM111" s="969" t="s">
        <v>449</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391</v>
      </c>
      <c r="DH111" s="973"/>
      <c r="DI111" s="973"/>
      <c r="DJ111" s="973"/>
      <c r="DK111" s="973"/>
      <c r="DL111" s="973" t="s">
        <v>383</v>
      </c>
      <c r="DM111" s="973"/>
      <c r="DN111" s="973"/>
      <c r="DO111" s="973"/>
      <c r="DP111" s="973"/>
      <c r="DQ111" s="973" t="s">
        <v>383</v>
      </c>
      <c r="DR111" s="973"/>
      <c r="DS111" s="973"/>
      <c r="DT111" s="973"/>
      <c r="DU111" s="973"/>
      <c r="DV111" s="974" t="s">
        <v>391</v>
      </c>
      <c r="DW111" s="974"/>
      <c r="DX111" s="974"/>
      <c r="DY111" s="974"/>
      <c r="DZ111" s="975"/>
    </row>
    <row r="112" spans="1:131" s="246" customFormat="1" ht="26.25" customHeight="1">
      <c r="A112" s="1005" t="s">
        <v>450</v>
      </c>
      <c r="B112" s="1006"/>
      <c r="C112" s="1003" t="s">
        <v>451</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391</v>
      </c>
      <c r="AB112" s="1012"/>
      <c r="AC112" s="1012"/>
      <c r="AD112" s="1012"/>
      <c r="AE112" s="1013"/>
      <c r="AF112" s="1014" t="s">
        <v>383</v>
      </c>
      <c r="AG112" s="1012"/>
      <c r="AH112" s="1012"/>
      <c r="AI112" s="1012"/>
      <c r="AJ112" s="1013"/>
      <c r="AK112" s="1014" t="s">
        <v>452</v>
      </c>
      <c r="AL112" s="1012"/>
      <c r="AM112" s="1012"/>
      <c r="AN112" s="1012"/>
      <c r="AO112" s="1013"/>
      <c r="AP112" s="1015" t="s">
        <v>452</v>
      </c>
      <c r="AQ112" s="1016"/>
      <c r="AR112" s="1016"/>
      <c r="AS112" s="1016"/>
      <c r="AT112" s="1017"/>
      <c r="AU112" s="953"/>
      <c r="AV112" s="954"/>
      <c r="AW112" s="954"/>
      <c r="AX112" s="954"/>
      <c r="AY112" s="954"/>
      <c r="AZ112" s="1002" t="s">
        <v>453</v>
      </c>
      <c r="BA112" s="1003"/>
      <c r="BB112" s="1003"/>
      <c r="BC112" s="1003"/>
      <c r="BD112" s="1003"/>
      <c r="BE112" s="1003"/>
      <c r="BF112" s="1003"/>
      <c r="BG112" s="1003"/>
      <c r="BH112" s="1003"/>
      <c r="BI112" s="1003"/>
      <c r="BJ112" s="1003"/>
      <c r="BK112" s="1003"/>
      <c r="BL112" s="1003"/>
      <c r="BM112" s="1003"/>
      <c r="BN112" s="1003"/>
      <c r="BO112" s="1003"/>
      <c r="BP112" s="1004"/>
      <c r="BQ112" s="972">
        <v>19153135</v>
      </c>
      <c r="BR112" s="973"/>
      <c r="BS112" s="973"/>
      <c r="BT112" s="973"/>
      <c r="BU112" s="973"/>
      <c r="BV112" s="973">
        <v>18899498</v>
      </c>
      <c r="BW112" s="973"/>
      <c r="BX112" s="973"/>
      <c r="BY112" s="973"/>
      <c r="BZ112" s="973"/>
      <c r="CA112" s="973">
        <v>18595711</v>
      </c>
      <c r="CB112" s="973"/>
      <c r="CC112" s="973"/>
      <c r="CD112" s="973"/>
      <c r="CE112" s="973"/>
      <c r="CF112" s="967">
        <v>80.3</v>
      </c>
      <c r="CG112" s="968"/>
      <c r="CH112" s="968"/>
      <c r="CI112" s="968"/>
      <c r="CJ112" s="968"/>
      <c r="CK112" s="998"/>
      <c r="CL112" s="999"/>
      <c r="CM112" s="969" t="s">
        <v>454</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383</v>
      </c>
      <c r="DH112" s="973"/>
      <c r="DI112" s="973"/>
      <c r="DJ112" s="973"/>
      <c r="DK112" s="973"/>
      <c r="DL112" s="973" t="s">
        <v>452</v>
      </c>
      <c r="DM112" s="973"/>
      <c r="DN112" s="973"/>
      <c r="DO112" s="973"/>
      <c r="DP112" s="973"/>
      <c r="DQ112" s="973" t="s">
        <v>452</v>
      </c>
      <c r="DR112" s="973"/>
      <c r="DS112" s="973"/>
      <c r="DT112" s="973"/>
      <c r="DU112" s="973"/>
      <c r="DV112" s="974" t="s">
        <v>422</v>
      </c>
      <c r="DW112" s="974"/>
      <c r="DX112" s="974"/>
      <c r="DY112" s="974"/>
      <c r="DZ112" s="975"/>
    </row>
    <row r="113" spans="1:130" s="246" customFormat="1" ht="26.25" customHeight="1">
      <c r="A113" s="1007"/>
      <c r="B113" s="1008"/>
      <c r="C113" s="1003" t="s">
        <v>455</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1455448</v>
      </c>
      <c r="AB113" s="987"/>
      <c r="AC113" s="987"/>
      <c r="AD113" s="987"/>
      <c r="AE113" s="988"/>
      <c r="AF113" s="989">
        <v>1489634</v>
      </c>
      <c r="AG113" s="987"/>
      <c r="AH113" s="987"/>
      <c r="AI113" s="987"/>
      <c r="AJ113" s="988"/>
      <c r="AK113" s="989">
        <v>1597032</v>
      </c>
      <c r="AL113" s="987"/>
      <c r="AM113" s="987"/>
      <c r="AN113" s="987"/>
      <c r="AO113" s="988"/>
      <c r="AP113" s="990">
        <v>6.9</v>
      </c>
      <c r="AQ113" s="991"/>
      <c r="AR113" s="991"/>
      <c r="AS113" s="991"/>
      <c r="AT113" s="992"/>
      <c r="AU113" s="953"/>
      <c r="AV113" s="954"/>
      <c r="AW113" s="954"/>
      <c r="AX113" s="954"/>
      <c r="AY113" s="954"/>
      <c r="AZ113" s="1002" t="s">
        <v>456</v>
      </c>
      <c r="BA113" s="1003"/>
      <c r="BB113" s="1003"/>
      <c r="BC113" s="1003"/>
      <c r="BD113" s="1003"/>
      <c r="BE113" s="1003"/>
      <c r="BF113" s="1003"/>
      <c r="BG113" s="1003"/>
      <c r="BH113" s="1003"/>
      <c r="BI113" s="1003"/>
      <c r="BJ113" s="1003"/>
      <c r="BK113" s="1003"/>
      <c r="BL113" s="1003"/>
      <c r="BM113" s="1003"/>
      <c r="BN113" s="1003"/>
      <c r="BO113" s="1003"/>
      <c r="BP113" s="1004"/>
      <c r="BQ113" s="972" t="s">
        <v>452</v>
      </c>
      <c r="BR113" s="973"/>
      <c r="BS113" s="973"/>
      <c r="BT113" s="973"/>
      <c r="BU113" s="973"/>
      <c r="BV113" s="973" t="s">
        <v>391</v>
      </c>
      <c r="BW113" s="973"/>
      <c r="BX113" s="973"/>
      <c r="BY113" s="973"/>
      <c r="BZ113" s="973"/>
      <c r="CA113" s="973" t="s">
        <v>383</v>
      </c>
      <c r="CB113" s="973"/>
      <c r="CC113" s="973"/>
      <c r="CD113" s="973"/>
      <c r="CE113" s="973"/>
      <c r="CF113" s="967" t="s">
        <v>391</v>
      </c>
      <c r="CG113" s="968"/>
      <c r="CH113" s="968"/>
      <c r="CI113" s="968"/>
      <c r="CJ113" s="968"/>
      <c r="CK113" s="998"/>
      <c r="CL113" s="999"/>
      <c r="CM113" s="969" t="s">
        <v>457</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383</v>
      </c>
      <c r="DH113" s="1012"/>
      <c r="DI113" s="1012"/>
      <c r="DJ113" s="1012"/>
      <c r="DK113" s="1013"/>
      <c r="DL113" s="1014" t="s">
        <v>383</v>
      </c>
      <c r="DM113" s="1012"/>
      <c r="DN113" s="1012"/>
      <c r="DO113" s="1012"/>
      <c r="DP113" s="1013"/>
      <c r="DQ113" s="1014" t="s">
        <v>452</v>
      </c>
      <c r="DR113" s="1012"/>
      <c r="DS113" s="1012"/>
      <c r="DT113" s="1012"/>
      <c r="DU113" s="1013"/>
      <c r="DV113" s="1015" t="s">
        <v>452</v>
      </c>
      <c r="DW113" s="1016"/>
      <c r="DX113" s="1016"/>
      <c r="DY113" s="1016"/>
      <c r="DZ113" s="1017"/>
    </row>
    <row r="114" spans="1:130" s="246" customFormat="1" ht="26.25" customHeight="1">
      <c r="A114" s="1007"/>
      <c r="B114" s="1008"/>
      <c r="C114" s="1003" t="s">
        <v>458</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t="s">
        <v>452</v>
      </c>
      <c r="AB114" s="1012"/>
      <c r="AC114" s="1012"/>
      <c r="AD114" s="1012"/>
      <c r="AE114" s="1013"/>
      <c r="AF114" s="1014" t="s">
        <v>452</v>
      </c>
      <c r="AG114" s="1012"/>
      <c r="AH114" s="1012"/>
      <c r="AI114" s="1012"/>
      <c r="AJ114" s="1013"/>
      <c r="AK114" s="1014" t="s">
        <v>452</v>
      </c>
      <c r="AL114" s="1012"/>
      <c r="AM114" s="1012"/>
      <c r="AN114" s="1012"/>
      <c r="AO114" s="1013"/>
      <c r="AP114" s="1015" t="s">
        <v>383</v>
      </c>
      <c r="AQ114" s="1016"/>
      <c r="AR114" s="1016"/>
      <c r="AS114" s="1016"/>
      <c r="AT114" s="1017"/>
      <c r="AU114" s="953"/>
      <c r="AV114" s="954"/>
      <c r="AW114" s="954"/>
      <c r="AX114" s="954"/>
      <c r="AY114" s="954"/>
      <c r="AZ114" s="1002" t="s">
        <v>459</v>
      </c>
      <c r="BA114" s="1003"/>
      <c r="BB114" s="1003"/>
      <c r="BC114" s="1003"/>
      <c r="BD114" s="1003"/>
      <c r="BE114" s="1003"/>
      <c r="BF114" s="1003"/>
      <c r="BG114" s="1003"/>
      <c r="BH114" s="1003"/>
      <c r="BI114" s="1003"/>
      <c r="BJ114" s="1003"/>
      <c r="BK114" s="1003"/>
      <c r="BL114" s="1003"/>
      <c r="BM114" s="1003"/>
      <c r="BN114" s="1003"/>
      <c r="BO114" s="1003"/>
      <c r="BP114" s="1004"/>
      <c r="BQ114" s="972">
        <v>7040278</v>
      </c>
      <c r="BR114" s="973"/>
      <c r="BS114" s="973"/>
      <c r="BT114" s="973"/>
      <c r="BU114" s="973"/>
      <c r="BV114" s="973">
        <v>6724574</v>
      </c>
      <c r="BW114" s="973"/>
      <c r="BX114" s="973"/>
      <c r="BY114" s="973"/>
      <c r="BZ114" s="973"/>
      <c r="CA114" s="973">
        <v>6491099</v>
      </c>
      <c r="CB114" s="973"/>
      <c r="CC114" s="973"/>
      <c r="CD114" s="973"/>
      <c r="CE114" s="973"/>
      <c r="CF114" s="967">
        <v>28</v>
      </c>
      <c r="CG114" s="968"/>
      <c r="CH114" s="968"/>
      <c r="CI114" s="968"/>
      <c r="CJ114" s="968"/>
      <c r="CK114" s="998"/>
      <c r="CL114" s="999"/>
      <c r="CM114" s="969" t="s">
        <v>460</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422</v>
      </c>
      <c r="DH114" s="1012"/>
      <c r="DI114" s="1012"/>
      <c r="DJ114" s="1012"/>
      <c r="DK114" s="1013"/>
      <c r="DL114" s="1014" t="s">
        <v>383</v>
      </c>
      <c r="DM114" s="1012"/>
      <c r="DN114" s="1012"/>
      <c r="DO114" s="1012"/>
      <c r="DP114" s="1013"/>
      <c r="DQ114" s="1014" t="s">
        <v>452</v>
      </c>
      <c r="DR114" s="1012"/>
      <c r="DS114" s="1012"/>
      <c r="DT114" s="1012"/>
      <c r="DU114" s="1013"/>
      <c r="DV114" s="1015" t="s">
        <v>422</v>
      </c>
      <c r="DW114" s="1016"/>
      <c r="DX114" s="1016"/>
      <c r="DY114" s="1016"/>
      <c r="DZ114" s="1017"/>
    </row>
    <row r="115" spans="1:130" s="246" customFormat="1" ht="26.25" customHeight="1">
      <c r="A115" s="1007"/>
      <c r="B115" s="1008"/>
      <c r="C115" s="1003" t="s">
        <v>461</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8966</v>
      </c>
      <c r="AB115" s="987"/>
      <c r="AC115" s="987"/>
      <c r="AD115" s="987"/>
      <c r="AE115" s="988"/>
      <c r="AF115" s="989">
        <v>8750</v>
      </c>
      <c r="AG115" s="987"/>
      <c r="AH115" s="987"/>
      <c r="AI115" s="987"/>
      <c r="AJ115" s="988"/>
      <c r="AK115" s="989">
        <v>8532</v>
      </c>
      <c r="AL115" s="987"/>
      <c r="AM115" s="987"/>
      <c r="AN115" s="987"/>
      <c r="AO115" s="988"/>
      <c r="AP115" s="990">
        <v>0</v>
      </c>
      <c r="AQ115" s="991"/>
      <c r="AR115" s="991"/>
      <c r="AS115" s="991"/>
      <c r="AT115" s="992"/>
      <c r="AU115" s="953"/>
      <c r="AV115" s="954"/>
      <c r="AW115" s="954"/>
      <c r="AX115" s="954"/>
      <c r="AY115" s="954"/>
      <c r="AZ115" s="1002" t="s">
        <v>462</v>
      </c>
      <c r="BA115" s="1003"/>
      <c r="BB115" s="1003"/>
      <c r="BC115" s="1003"/>
      <c r="BD115" s="1003"/>
      <c r="BE115" s="1003"/>
      <c r="BF115" s="1003"/>
      <c r="BG115" s="1003"/>
      <c r="BH115" s="1003"/>
      <c r="BI115" s="1003"/>
      <c r="BJ115" s="1003"/>
      <c r="BK115" s="1003"/>
      <c r="BL115" s="1003"/>
      <c r="BM115" s="1003"/>
      <c r="BN115" s="1003"/>
      <c r="BO115" s="1003"/>
      <c r="BP115" s="1004"/>
      <c r="BQ115" s="972">
        <v>17000</v>
      </c>
      <c r="BR115" s="973"/>
      <c r="BS115" s="973"/>
      <c r="BT115" s="973"/>
      <c r="BU115" s="973"/>
      <c r="BV115" s="973" t="s">
        <v>452</v>
      </c>
      <c r="BW115" s="973"/>
      <c r="BX115" s="973"/>
      <c r="BY115" s="973"/>
      <c r="BZ115" s="973"/>
      <c r="CA115" s="973">
        <v>21324</v>
      </c>
      <c r="CB115" s="973"/>
      <c r="CC115" s="973"/>
      <c r="CD115" s="973"/>
      <c r="CE115" s="973"/>
      <c r="CF115" s="967">
        <v>0.1</v>
      </c>
      <c r="CG115" s="968"/>
      <c r="CH115" s="968"/>
      <c r="CI115" s="968"/>
      <c r="CJ115" s="968"/>
      <c r="CK115" s="998"/>
      <c r="CL115" s="999"/>
      <c r="CM115" s="1002" t="s">
        <v>463</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452</v>
      </c>
      <c r="DH115" s="1012"/>
      <c r="DI115" s="1012"/>
      <c r="DJ115" s="1012"/>
      <c r="DK115" s="1013"/>
      <c r="DL115" s="1014" t="s">
        <v>452</v>
      </c>
      <c r="DM115" s="1012"/>
      <c r="DN115" s="1012"/>
      <c r="DO115" s="1012"/>
      <c r="DP115" s="1013"/>
      <c r="DQ115" s="1014" t="s">
        <v>452</v>
      </c>
      <c r="DR115" s="1012"/>
      <c r="DS115" s="1012"/>
      <c r="DT115" s="1012"/>
      <c r="DU115" s="1013"/>
      <c r="DV115" s="1015" t="s">
        <v>452</v>
      </c>
      <c r="DW115" s="1016"/>
      <c r="DX115" s="1016"/>
      <c r="DY115" s="1016"/>
      <c r="DZ115" s="1017"/>
    </row>
    <row r="116" spans="1:130" s="246" customFormat="1" ht="26.25" customHeight="1">
      <c r="A116" s="1009"/>
      <c r="B116" s="1010"/>
      <c r="C116" s="1018" t="s">
        <v>464</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383</v>
      </c>
      <c r="AB116" s="1012"/>
      <c r="AC116" s="1012"/>
      <c r="AD116" s="1012"/>
      <c r="AE116" s="1013"/>
      <c r="AF116" s="1014" t="s">
        <v>383</v>
      </c>
      <c r="AG116" s="1012"/>
      <c r="AH116" s="1012"/>
      <c r="AI116" s="1012"/>
      <c r="AJ116" s="1013"/>
      <c r="AK116" s="1014" t="s">
        <v>452</v>
      </c>
      <c r="AL116" s="1012"/>
      <c r="AM116" s="1012"/>
      <c r="AN116" s="1012"/>
      <c r="AO116" s="1013"/>
      <c r="AP116" s="1015" t="s">
        <v>383</v>
      </c>
      <c r="AQ116" s="1016"/>
      <c r="AR116" s="1016"/>
      <c r="AS116" s="1016"/>
      <c r="AT116" s="1017"/>
      <c r="AU116" s="953"/>
      <c r="AV116" s="954"/>
      <c r="AW116" s="954"/>
      <c r="AX116" s="954"/>
      <c r="AY116" s="954"/>
      <c r="AZ116" s="1020" t="s">
        <v>465</v>
      </c>
      <c r="BA116" s="1021"/>
      <c r="BB116" s="1021"/>
      <c r="BC116" s="1021"/>
      <c r="BD116" s="1021"/>
      <c r="BE116" s="1021"/>
      <c r="BF116" s="1021"/>
      <c r="BG116" s="1021"/>
      <c r="BH116" s="1021"/>
      <c r="BI116" s="1021"/>
      <c r="BJ116" s="1021"/>
      <c r="BK116" s="1021"/>
      <c r="BL116" s="1021"/>
      <c r="BM116" s="1021"/>
      <c r="BN116" s="1021"/>
      <c r="BO116" s="1021"/>
      <c r="BP116" s="1022"/>
      <c r="BQ116" s="972" t="s">
        <v>452</v>
      </c>
      <c r="BR116" s="973"/>
      <c r="BS116" s="973"/>
      <c r="BT116" s="973"/>
      <c r="BU116" s="973"/>
      <c r="BV116" s="973" t="s">
        <v>452</v>
      </c>
      <c r="BW116" s="973"/>
      <c r="BX116" s="973"/>
      <c r="BY116" s="973"/>
      <c r="BZ116" s="973"/>
      <c r="CA116" s="973" t="s">
        <v>452</v>
      </c>
      <c r="CB116" s="973"/>
      <c r="CC116" s="973"/>
      <c r="CD116" s="973"/>
      <c r="CE116" s="973"/>
      <c r="CF116" s="967" t="s">
        <v>383</v>
      </c>
      <c r="CG116" s="968"/>
      <c r="CH116" s="968"/>
      <c r="CI116" s="968"/>
      <c r="CJ116" s="968"/>
      <c r="CK116" s="998"/>
      <c r="CL116" s="999"/>
      <c r="CM116" s="969" t="s">
        <v>466</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15000</v>
      </c>
      <c r="DH116" s="1012"/>
      <c r="DI116" s="1012"/>
      <c r="DJ116" s="1012"/>
      <c r="DK116" s="1013"/>
      <c r="DL116" s="1014">
        <v>7500</v>
      </c>
      <c r="DM116" s="1012"/>
      <c r="DN116" s="1012"/>
      <c r="DO116" s="1012"/>
      <c r="DP116" s="1013"/>
      <c r="DQ116" s="1014" t="s">
        <v>452</v>
      </c>
      <c r="DR116" s="1012"/>
      <c r="DS116" s="1012"/>
      <c r="DT116" s="1012"/>
      <c r="DU116" s="1013"/>
      <c r="DV116" s="1015" t="s">
        <v>383</v>
      </c>
      <c r="DW116" s="1016"/>
      <c r="DX116" s="1016"/>
      <c r="DY116" s="1016"/>
      <c r="DZ116" s="1017"/>
    </row>
    <row r="117" spans="1:130" s="246" customFormat="1" ht="26.25" customHeight="1">
      <c r="A117" s="957" t="s">
        <v>185</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467</v>
      </c>
      <c r="Z117" s="939"/>
      <c r="AA117" s="1029">
        <v>5477151</v>
      </c>
      <c r="AB117" s="1030"/>
      <c r="AC117" s="1030"/>
      <c r="AD117" s="1030"/>
      <c r="AE117" s="1031"/>
      <c r="AF117" s="1032">
        <v>5548529</v>
      </c>
      <c r="AG117" s="1030"/>
      <c r="AH117" s="1030"/>
      <c r="AI117" s="1030"/>
      <c r="AJ117" s="1031"/>
      <c r="AK117" s="1032">
        <v>5741056</v>
      </c>
      <c r="AL117" s="1030"/>
      <c r="AM117" s="1030"/>
      <c r="AN117" s="1030"/>
      <c r="AO117" s="1031"/>
      <c r="AP117" s="1033"/>
      <c r="AQ117" s="1034"/>
      <c r="AR117" s="1034"/>
      <c r="AS117" s="1034"/>
      <c r="AT117" s="1035"/>
      <c r="AU117" s="953"/>
      <c r="AV117" s="954"/>
      <c r="AW117" s="954"/>
      <c r="AX117" s="954"/>
      <c r="AY117" s="954"/>
      <c r="AZ117" s="1020" t="s">
        <v>468</v>
      </c>
      <c r="BA117" s="1021"/>
      <c r="BB117" s="1021"/>
      <c r="BC117" s="1021"/>
      <c r="BD117" s="1021"/>
      <c r="BE117" s="1021"/>
      <c r="BF117" s="1021"/>
      <c r="BG117" s="1021"/>
      <c r="BH117" s="1021"/>
      <c r="BI117" s="1021"/>
      <c r="BJ117" s="1021"/>
      <c r="BK117" s="1021"/>
      <c r="BL117" s="1021"/>
      <c r="BM117" s="1021"/>
      <c r="BN117" s="1021"/>
      <c r="BO117" s="1021"/>
      <c r="BP117" s="1022"/>
      <c r="BQ117" s="972" t="s">
        <v>236</v>
      </c>
      <c r="BR117" s="973"/>
      <c r="BS117" s="973"/>
      <c r="BT117" s="973"/>
      <c r="BU117" s="973"/>
      <c r="BV117" s="973" t="s">
        <v>236</v>
      </c>
      <c r="BW117" s="973"/>
      <c r="BX117" s="973"/>
      <c r="BY117" s="973"/>
      <c r="BZ117" s="973"/>
      <c r="CA117" s="973" t="s">
        <v>236</v>
      </c>
      <c r="CB117" s="973"/>
      <c r="CC117" s="973"/>
      <c r="CD117" s="973"/>
      <c r="CE117" s="973"/>
      <c r="CF117" s="967" t="s">
        <v>236</v>
      </c>
      <c r="CG117" s="968"/>
      <c r="CH117" s="968"/>
      <c r="CI117" s="968"/>
      <c r="CJ117" s="968"/>
      <c r="CK117" s="998"/>
      <c r="CL117" s="999"/>
      <c r="CM117" s="969" t="s">
        <v>469</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470</v>
      </c>
      <c r="DH117" s="1012"/>
      <c r="DI117" s="1012"/>
      <c r="DJ117" s="1012"/>
      <c r="DK117" s="1013"/>
      <c r="DL117" s="1014" t="s">
        <v>470</v>
      </c>
      <c r="DM117" s="1012"/>
      <c r="DN117" s="1012"/>
      <c r="DO117" s="1012"/>
      <c r="DP117" s="1013"/>
      <c r="DQ117" s="1014" t="s">
        <v>471</v>
      </c>
      <c r="DR117" s="1012"/>
      <c r="DS117" s="1012"/>
      <c r="DT117" s="1012"/>
      <c r="DU117" s="1013"/>
      <c r="DV117" s="1015" t="s">
        <v>470</v>
      </c>
      <c r="DW117" s="1016"/>
      <c r="DX117" s="1016"/>
      <c r="DY117" s="1016"/>
      <c r="DZ117" s="1017"/>
    </row>
    <row r="118" spans="1:130" s="246" customFormat="1" ht="26.25" customHeight="1">
      <c r="A118" s="957" t="s">
        <v>442</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440</v>
      </c>
      <c r="AB118" s="938"/>
      <c r="AC118" s="938"/>
      <c r="AD118" s="938"/>
      <c r="AE118" s="939"/>
      <c r="AF118" s="937" t="s">
        <v>302</v>
      </c>
      <c r="AG118" s="938"/>
      <c r="AH118" s="938"/>
      <c r="AI118" s="938"/>
      <c r="AJ118" s="939"/>
      <c r="AK118" s="937" t="s">
        <v>301</v>
      </c>
      <c r="AL118" s="938"/>
      <c r="AM118" s="938"/>
      <c r="AN118" s="938"/>
      <c r="AO118" s="939"/>
      <c r="AP118" s="1024" t="s">
        <v>441</v>
      </c>
      <c r="AQ118" s="1025"/>
      <c r="AR118" s="1025"/>
      <c r="AS118" s="1025"/>
      <c r="AT118" s="1026"/>
      <c r="AU118" s="953"/>
      <c r="AV118" s="954"/>
      <c r="AW118" s="954"/>
      <c r="AX118" s="954"/>
      <c r="AY118" s="954"/>
      <c r="AZ118" s="1027" t="s">
        <v>472</v>
      </c>
      <c r="BA118" s="1018"/>
      <c r="BB118" s="1018"/>
      <c r="BC118" s="1018"/>
      <c r="BD118" s="1018"/>
      <c r="BE118" s="1018"/>
      <c r="BF118" s="1018"/>
      <c r="BG118" s="1018"/>
      <c r="BH118" s="1018"/>
      <c r="BI118" s="1018"/>
      <c r="BJ118" s="1018"/>
      <c r="BK118" s="1018"/>
      <c r="BL118" s="1018"/>
      <c r="BM118" s="1018"/>
      <c r="BN118" s="1018"/>
      <c r="BO118" s="1018"/>
      <c r="BP118" s="1019"/>
      <c r="BQ118" s="1050" t="s">
        <v>236</v>
      </c>
      <c r="BR118" s="1051"/>
      <c r="BS118" s="1051"/>
      <c r="BT118" s="1051"/>
      <c r="BU118" s="1051"/>
      <c r="BV118" s="1051" t="s">
        <v>413</v>
      </c>
      <c r="BW118" s="1051"/>
      <c r="BX118" s="1051"/>
      <c r="BY118" s="1051"/>
      <c r="BZ118" s="1051"/>
      <c r="CA118" s="1051" t="s">
        <v>236</v>
      </c>
      <c r="CB118" s="1051"/>
      <c r="CC118" s="1051"/>
      <c r="CD118" s="1051"/>
      <c r="CE118" s="1051"/>
      <c r="CF118" s="967" t="s">
        <v>470</v>
      </c>
      <c r="CG118" s="968"/>
      <c r="CH118" s="968"/>
      <c r="CI118" s="968"/>
      <c r="CJ118" s="968"/>
      <c r="CK118" s="998"/>
      <c r="CL118" s="999"/>
      <c r="CM118" s="969" t="s">
        <v>473</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470</v>
      </c>
      <c r="DH118" s="1012"/>
      <c r="DI118" s="1012"/>
      <c r="DJ118" s="1012"/>
      <c r="DK118" s="1013"/>
      <c r="DL118" s="1014" t="s">
        <v>236</v>
      </c>
      <c r="DM118" s="1012"/>
      <c r="DN118" s="1012"/>
      <c r="DO118" s="1012"/>
      <c r="DP118" s="1013"/>
      <c r="DQ118" s="1014" t="s">
        <v>471</v>
      </c>
      <c r="DR118" s="1012"/>
      <c r="DS118" s="1012"/>
      <c r="DT118" s="1012"/>
      <c r="DU118" s="1013"/>
      <c r="DV118" s="1015" t="s">
        <v>236</v>
      </c>
      <c r="DW118" s="1016"/>
      <c r="DX118" s="1016"/>
      <c r="DY118" s="1016"/>
      <c r="DZ118" s="1017"/>
    </row>
    <row r="119" spans="1:130" s="246" customFormat="1" ht="26.25" customHeight="1">
      <c r="A119" s="1111" t="s">
        <v>445</v>
      </c>
      <c r="B119" s="997"/>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413</v>
      </c>
      <c r="AB119" s="945"/>
      <c r="AC119" s="945"/>
      <c r="AD119" s="945"/>
      <c r="AE119" s="946"/>
      <c r="AF119" s="947" t="s">
        <v>236</v>
      </c>
      <c r="AG119" s="945"/>
      <c r="AH119" s="945"/>
      <c r="AI119" s="945"/>
      <c r="AJ119" s="946"/>
      <c r="AK119" s="947" t="s">
        <v>236</v>
      </c>
      <c r="AL119" s="945"/>
      <c r="AM119" s="945"/>
      <c r="AN119" s="945"/>
      <c r="AO119" s="946"/>
      <c r="AP119" s="948" t="s">
        <v>236</v>
      </c>
      <c r="AQ119" s="949"/>
      <c r="AR119" s="949"/>
      <c r="AS119" s="949"/>
      <c r="AT119" s="950"/>
      <c r="AU119" s="955"/>
      <c r="AV119" s="956"/>
      <c r="AW119" s="956"/>
      <c r="AX119" s="956"/>
      <c r="AY119" s="956"/>
      <c r="AZ119" s="277" t="s">
        <v>185</v>
      </c>
      <c r="BA119" s="277"/>
      <c r="BB119" s="277"/>
      <c r="BC119" s="277"/>
      <c r="BD119" s="277"/>
      <c r="BE119" s="277"/>
      <c r="BF119" s="277"/>
      <c r="BG119" s="277"/>
      <c r="BH119" s="277"/>
      <c r="BI119" s="277"/>
      <c r="BJ119" s="277"/>
      <c r="BK119" s="277"/>
      <c r="BL119" s="277"/>
      <c r="BM119" s="277"/>
      <c r="BN119" s="277"/>
      <c r="BO119" s="1028" t="s">
        <v>474</v>
      </c>
      <c r="BP119" s="1059"/>
      <c r="BQ119" s="1050">
        <v>76379031</v>
      </c>
      <c r="BR119" s="1051"/>
      <c r="BS119" s="1051"/>
      <c r="BT119" s="1051"/>
      <c r="BU119" s="1051"/>
      <c r="BV119" s="1051">
        <v>78034916</v>
      </c>
      <c r="BW119" s="1051"/>
      <c r="BX119" s="1051"/>
      <c r="BY119" s="1051"/>
      <c r="BZ119" s="1051"/>
      <c r="CA119" s="1051">
        <v>81608026</v>
      </c>
      <c r="CB119" s="1051"/>
      <c r="CC119" s="1051"/>
      <c r="CD119" s="1051"/>
      <c r="CE119" s="1051"/>
      <c r="CF119" s="1052"/>
      <c r="CG119" s="1053"/>
      <c r="CH119" s="1053"/>
      <c r="CI119" s="1053"/>
      <c r="CJ119" s="1054"/>
      <c r="CK119" s="1000"/>
      <c r="CL119" s="1001"/>
      <c r="CM119" s="1055" t="s">
        <v>475</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476</v>
      </c>
      <c r="DH119" s="1037"/>
      <c r="DI119" s="1037"/>
      <c r="DJ119" s="1037"/>
      <c r="DK119" s="1038"/>
      <c r="DL119" s="1036" t="s">
        <v>236</v>
      </c>
      <c r="DM119" s="1037"/>
      <c r="DN119" s="1037"/>
      <c r="DO119" s="1037"/>
      <c r="DP119" s="1038"/>
      <c r="DQ119" s="1036" t="s">
        <v>476</v>
      </c>
      <c r="DR119" s="1037"/>
      <c r="DS119" s="1037"/>
      <c r="DT119" s="1037"/>
      <c r="DU119" s="1038"/>
      <c r="DV119" s="1039" t="s">
        <v>236</v>
      </c>
      <c r="DW119" s="1040"/>
      <c r="DX119" s="1040"/>
      <c r="DY119" s="1040"/>
      <c r="DZ119" s="1041"/>
    </row>
    <row r="120" spans="1:130" s="246" customFormat="1" ht="26.25" customHeight="1">
      <c r="A120" s="1112"/>
      <c r="B120" s="999"/>
      <c r="C120" s="969" t="s">
        <v>449</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470</v>
      </c>
      <c r="AB120" s="1012"/>
      <c r="AC120" s="1012"/>
      <c r="AD120" s="1012"/>
      <c r="AE120" s="1013"/>
      <c r="AF120" s="1014" t="s">
        <v>236</v>
      </c>
      <c r="AG120" s="1012"/>
      <c r="AH120" s="1012"/>
      <c r="AI120" s="1012"/>
      <c r="AJ120" s="1013"/>
      <c r="AK120" s="1014" t="s">
        <v>470</v>
      </c>
      <c r="AL120" s="1012"/>
      <c r="AM120" s="1012"/>
      <c r="AN120" s="1012"/>
      <c r="AO120" s="1013"/>
      <c r="AP120" s="1015" t="s">
        <v>470</v>
      </c>
      <c r="AQ120" s="1016"/>
      <c r="AR120" s="1016"/>
      <c r="AS120" s="1016"/>
      <c r="AT120" s="1017"/>
      <c r="AU120" s="1042" t="s">
        <v>477</v>
      </c>
      <c r="AV120" s="1043"/>
      <c r="AW120" s="1043"/>
      <c r="AX120" s="1043"/>
      <c r="AY120" s="1044"/>
      <c r="AZ120" s="993" t="s">
        <v>478</v>
      </c>
      <c r="BA120" s="942"/>
      <c r="BB120" s="942"/>
      <c r="BC120" s="942"/>
      <c r="BD120" s="942"/>
      <c r="BE120" s="942"/>
      <c r="BF120" s="942"/>
      <c r="BG120" s="942"/>
      <c r="BH120" s="942"/>
      <c r="BI120" s="942"/>
      <c r="BJ120" s="942"/>
      <c r="BK120" s="942"/>
      <c r="BL120" s="942"/>
      <c r="BM120" s="942"/>
      <c r="BN120" s="942"/>
      <c r="BO120" s="942"/>
      <c r="BP120" s="943"/>
      <c r="BQ120" s="979">
        <v>10348088</v>
      </c>
      <c r="BR120" s="980"/>
      <c r="BS120" s="980"/>
      <c r="BT120" s="980"/>
      <c r="BU120" s="980"/>
      <c r="BV120" s="980">
        <v>10114024</v>
      </c>
      <c r="BW120" s="980"/>
      <c r="BX120" s="980"/>
      <c r="BY120" s="980"/>
      <c r="BZ120" s="980"/>
      <c r="CA120" s="980">
        <v>10036050</v>
      </c>
      <c r="CB120" s="980"/>
      <c r="CC120" s="980"/>
      <c r="CD120" s="980"/>
      <c r="CE120" s="980"/>
      <c r="CF120" s="994">
        <v>43.4</v>
      </c>
      <c r="CG120" s="995"/>
      <c r="CH120" s="995"/>
      <c r="CI120" s="995"/>
      <c r="CJ120" s="995"/>
      <c r="CK120" s="1060" t="s">
        <v>479</v>
      </c>
      <c r="CL120" s="1061"/>
      <c r="CM120" s="1061"/>
      <c r="CN120" s="1061"/>
      <c r="CO120" s="1062"/>
      <c r="CP120" s="1068" t="s">
        <v>480</v>
      </c>
      <c r="CQ120" s="1069"/>
      <c r="CR120" s="1069"/>
      <c r="CS120" s="1069"/>
      <c r="CT120" s="1069"/>
      <c r="CU120" s="1069"/>
      <c r="CV120" s="1069"/>
      <c r="CW120" s="1069"/>
      <c r="CX120" s="1069"/>
      <c r="CY120" s="1069"/>
      <c r="CZ120" s="1069"/>
      <c r="DA120" s="1069"/>
      <c r="DB120" s="1069"/>
      <c r="DC120" s="1069"/>
      <c r="DD120" s="1069"/>
      <c r="DE120" s="1069"/>
      <c r="DF120" s="1070"/>
      <c r="DG120" s="979">
        <v>16724974</v>
      </c>
      <c r="DH120" s="980"/>
      <c r="DI120" s="980"/>
      <c r="DJ120" s="980"/>
      <c r="DK120" s="980"/>
      <c r="DL120" s="980">
        <v>16727498</v>
      </c>
      <c r="DM120" s="980"/>
      <c r="DN120" s="980"/>
      <c r="DO120" s="980"/>
      <c r="DP120" s="980"/>
      <c r="DQ120" s="980">
        <v>16581023</v>
      </c>
      <c r="DR120" s="980"/>
      <c r="DS120" s="980"/>
      <c r="DT120" s="980"/>
      <c r="DU120" s="980"/>
      <c r="DV120" s="981">
        <v>71.599999999999994</v>
      </c>
      <c r="DW120" s="981"/>
      <c r="DX120" s="981"/>
      <c r="DY120" s="981"/>
      <c r="DZ120" s="982"/>
    </row>
    <row r="121" spans="1:130" s="246" customFormat="1" ht="26.25" customHeight="1">
      <c r="A121" s="1112"/>
      <c r="B121" s="999"/>
      <c r="C121" s="1020" t="s">
        <v>481</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470</v>
      </c>
      <c r="AB121" s="1012"/>
      <c r="AC121" s="1012"/>
      <c r="AD121" s="1012"/>
      <c r="AE121" s="1013"/>
      <c r="AF121" s="1014" t="s">
        <v>482</v>
      </c>
      <c r="AG121" s="1012"/>
      <c r="AH121" s="1012"/>
      <c r="AI121" s="1012"/>
      <c r="AJ121" s="1013"/>
      <c r="AK121" s="1014" t="s">
        <v>236</v>
      </c>
      <c r="AL121" s="1012"/>
      <c r="AM121" s="1012"/>
      <c r="AN121" s="1012"/>
      <c r="AO121" s="1013"/>
      <c r="AP121" s="1015" t="s">
        <v>413</v>
      </c>
      <c r="AQ121" s="1016"/>
      <c r="AR121" s="1016"/>
      <c r="AS121" s="1016"/>
      <c r="AT121" s="1017"/>
      <c r="AU121" s="1045"/>
      <c r="AV121" s="1046"/>
      <c r="AW121" s="1046"/>
      <c r="AX121" s="1046"/>
      <c r="AY121" s="1047"/>
      <c r="AZ121" s="1002" t="s">
        <v>483</v>
      </c>
      <c r="BA121" s="1003"/>
      <c r="BB121" s="1003"/>
      <c r="BC121" s="1003"/>
      <c r="BD121" s="1003"/>
      <c r="BE121" s="1003"/>
      <c r="BF121" s="1003"/>
      <c r="BG121" s="1003"/>
      <c r="BH121" s="1003"/>
      <c r="BI121" s="1003"/>
      <c r="BJ121" s="1003"/>
      <c r="BK121" s="1003"/>
      <c r="BL121" s="1003"/>
      <c r="BM121" s="1003"/>
      <c r="BN121" s="1003"/>
      <c r="BO121" s="1003"/>
      <c r="BP121" s="1004"/>
      <c r="BQ121" s="972">
        <v>873054</v>
      </c>
      <c r="BR121" s="973"/>
      <c r="BS121" s="973"/>
      <c r="BT121" s="973"/>
      <c r="BU121" s="973"/>
      <c r="BV121" s="973">
        <v>860469</v>
      </c>
      <c r="BW121" s="973"/>
      <c r="BX121" s="973"/>
      <c r="BY121" s="973"/>
      <c r="BZ121" s="973"/>
      <c r="CA121" s="973">
        <v>973879</v>
      </c>
      <c r="CB121" s="973"/>
      <c r="CC121" s="973"/>
      <c r="CD121" s="973"/>
      <c r="CE121" s="973"/>
      <c r="CF121" s="967">
        <v>4.2</v>
      </c>
      <c r="CG121" s="968"/>
      <c r="CH121" s="968"/>
      <c r="CI121" s="968"/>
      <c r="CJ121" s="968"/>
      <c r="CK121" s="1063"/>
      <c r="CL121" s="1064"/>
      <c r="CM121" s="1064"/>
      <c r="CN121" s="1064"/>
      <c r="CO121" s="1065"/>
      <c r="CP121" s="1073" t="s">
        <v>408</v>
      </c>
      <c r="CQ121" s="1074"/>
      <c r="CR121" s="1074"/>
      <c r="CS121" s="1074"/>
      <c r="CT121" s="1074"/>
      <c r="CU121" s="1074"/>
      <c r="CV121" s="1074"/>
      <c r="CW121" s="1074"/>
      <c r="CX121" s="1074"/>
      <c r="CY121" s="1074"/>
      <c r="CZ121" s="1074"/>
      <c r="DA121" s="1074"/>
      <c r="DB121" s="1074"/>
      <c r="DC121" s="1074"/>
      <c r="DD121" s="1074"/>
      <c r="DE121" s="1074"/>
      <c r="DF121" s="1075"/>
      <c r="DG121" s="972">
        <v>1298453</v>
      </c>
      <c r="DH121" s="973"/>
      <c r="DI121" s="973"/>
      <c r="DJ121" s="973"/>
      <c r="DK121" s="973"/>
      <c r="DL121" s="973">
        <v>1165426</v>
      </c>
      <c r="DM121" s="973"/>
      <c r="DN121" s="973"/>
      <c r="DO121" s="973"/>
      <c r="DP121" s="973"/>
      <c r="DQ121" s="973">
        <v>1064979</v>
      </c>
      <c r="DR121" s="973"/>
      <c r="DS121" s="973"/>
      <c r="DT121" s="973"/>
      <c r="DU121" s="973"/>
      <c r="DV121" s="974">
        <v>4.5999999999999996</v>
      </c>
      <c r="DW121" s="974"/>
      <c r="DX121" s="974"/>
      <c r="DY121" s="974"/>
      <c r="DZ121" s="975"/>
    </row>
    <row r="122" spans="1:130" s="246" customFormat="1" ht="26.25" customHeight="1">
      <c r="A122" s="1112"/>
      <c r="B122" s="999"/>
      <c r="C122" s="969" t="s">
        <v>460</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236</v>
      </c>
      <c r="AB122" s="1012"/>
      <c r="AC122" s="1012"/>
      <c r="AD122" s="1012"/>
      <c r="AE122" s="1013"/>
      <c r="AF122" s="1014" t="s">
        <v>470</v>
      </c>
      <c r="AG122" s="1012"/>
      <c r="AH122" s="1012"/>
      <c r="AI122" s="1012"/>
      <c r="AJ122" s="1013"/>
      <c r="AK122" s="1014" t="s">
        <v>236</v>
      </c>
      <c r="AL122" s="1012"/>
      <c r="AM122" s="1012"/>
      <c r="AN122" s="1012"/>
      <c r="AO122" s="1013"/>
      <c r="AP122" s="1015" t="s">
        <v>236</v>
      </c>
      <c r="AQ122" s="1016"/>
      <c r="AR122" s="1016"/>
      <c r="AS122" s="1016"/>
      <c r="AT122" s="1017"/>
      <c r="AU122" s="1045"/>
      <c r="AV122" s="1046"/>
      <c r="AW122" s="1046"/>
      <c r="AX122" s="1046"/>
      <c r="AY122" s="1047"/>
      <c r="AZ122" s="1027" t="s">
        <v>484</v>
      </c>
      <c r="BA122" s="1018"/>
      <c r="BB122" s="1018"/>
      <c r="BC122" s="1018"/>
      <c r="BD122" s="1018"/>
      <c r="BE122" s="1018"/>
      <c r="BF122" s="1018"/>
      <c r="BG122" s="1018"/>
      <c r="BH122" s="1018"/>
      <c r="BI122" s="1018"/>
      <c r="BJ122" s="1018"/>
      <c r="BK122" s="1018"/>
      <c r="BL122" s="1018"/>
      <c r="BM122" s="1018"/>
      <c r="BN122" s="1018"/>
      <c r="BO122" s="1018"/>
      <c r="BP122" s="1019"/>
      <c r="BQ122" s="1050">
        <v>50272468</v>
      </c>
      <c r="BR122" s="1051"/>
      <c r="BS122" s="1051"/>
      <c r="BT122" s="1051"/>
      <c r="BU122" s="1051"/>
      <c r="BV122" s="1051">
        <v>51503098</v>
      </c>
      <c r="BW122" s="1051"/>
      <c r="BX122" s="1051"/>
      <c r="BY122" s="1051"/>
      <c r="BZ122" s="1051"/>
      <c r="CA122" s="1051">
        <v>53590711</v>
      </c>
      <c r="CB122" s="1051"/>
      <c r="CC122" s="1051"/>
      <c r="CD122" s="1051"/>
      <c r="CE122" s="1051"/>
      <c r="CF122" s="1071">
        <v>231.5</v>
      </c>
      <c r="CG122" s="1072"/>
      <c r="CH122" s="1072"/>
      <c r="CI122" s="1072"/>
      <c r="CJ122" s="1072"/>
      <c r="CK122" s="1063"/>
      <c r="CL122" s="1064"/>
      <c r="CM122" s="1064"/>
      <c r="CN122" s="1064"/>
      <c r="CO122" s="1065"/>
      <c r="CP122" s="1073" t="s">
        <v>485</v>
      </c>
      <c r="CQ122" s="1074"/>
      <c r="CR122" s="1074"/>
      <c r="CS122" s="1074"/>
      <c r="CT122" s="1074"/>
      <c r="CU122" s="1074"/>
      <c r="CV122" s="1074"/>
      <c r="CW122" s="1074"/>
      <c r="CX122" s="1074"/>
      <c r="CY122" s="1074"/>
      <c r="CZ122" s="1074"/>
      <c r="DA122" s="1074"/>
      <c r="DB122" s="1074"/>
      <c r="DC122" s="1074"/>
      <c r="DD122" s="1074"/>
      <c r="DE122" s="1074"/>
      <c r="DF122" s="1075"/>
      <c r="DG122" s="972">
        <v>745016</v>
      </c>
      <c r="DH122" s="973"/>
      <c r="DI122" s="973"/>
      <c r="DJ122" s="973"/>
      <c r="DK122" s="973"/>
      <c r="DL122" s="973">
        <v>657470</v>
      </c>
      <c r="DM122" s="973"/>
      <c r="DN122" s="973"/>
      <c r="DO122" s="973"/>
      <c r="DP122" s="973"/>
      <c r="DQ122" s="973">
        <v>636315</v>
      </c>
      <c r="DR122" s="973"/>
      <c r="DS122" s="973"/>
      <c r="DT122" s="973"/>
      <c r="DU122" s="973"/>
      <c r="DV122" s="974">
        <v>2.7</v>
      </c>
      <c r="DW122" s="974"/>
      <c r="DX122" s="974"/>
      <c r="DY122" s="974"/>
      <c r="DZ122" s="975"/>
    </row>
    <row r="123" spans="1:130" s="246" customFormat="1" ht="26.25" customHeight="1">
      <c r="A123" s="1112"/>
      <c r="B123" s="999"/>
      <c r="C123" s="969" t="s">
        <v>466</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8966</v>
      </c>
      <c r="AB123" s="1012"/>
      <c r="AC123" s="1012"/>
      <c r="AD123" s="1012"/>
      <c r="AE123" s="1013"/>
      <c r="AF123" s="1014">
        <v>8750</v>
      </c>
      <c r="AG123" s="1012"/>
      <c r="AH123" s="1012"/>
      <c r="AI123" s="1012"/>
      <c r="AJ123" s="1013"/>
      <c r="AK123" s="1014">
        <v>8532</v>
      </c>
      <c r="AL123" s="1012"/>
      <c r="AM123" s="1012"/>
      <c r="AN123" s="1012"/>
      <c r="AO123" s="1013"/>
      <c r="AP123" s="1015">
        <v>0</v>
      </c>
      <c r="AQ123" s="1016"/>
      <c r="AR123" s="1016"/>
      <c r="AS123" s="1016"/>
      <c r="AT123" s="1017"/>
      <c r="AU123" s="1048"/>
      <c r="AV123" s="1049"/>
      <c r="AW123" s="1049"/>
      <c r="AX123" s="1049"/>
      <c r="AY123" s="1049"/>
      <c r="AZ123" s="277" t="s">
        <v>185</v>
      </c>
      <c r="BA123" s="277"/>
      <c r="BB123" s="277"/>
      <c r="BC123" s="277"/>
      <c r="BD123" s="277"/>
      <c r="BE123" s="277"/>
      <c r="BF123" s="277"/>
      <c r="BG123" s="277"/>
      <c r="BH123" s="277"/>
      <c r="BI123" s="277"/>
      <c r="BJ123" s="277"/>
      <c r="BK123" s="277"/>
      <c r="BL123" s="277"/>
      <c r="BM123" s="277"/>
      <c r="BN123" s="277"/>
      <c r="BO123" s="1028" t="s">
        <v>486</v>
      </c>
      <c r="BP123" s="1059"/>
      <c r="BQ123" s="1118">
        <v>61493610</v>
      </c>
      <c r="BR123" s="1119"/>
      <c r="BS123" s="1119"/>
      <c r="BT123" s="1119"/>
      <c r="BU123" s="1119"/>
      <c r="BV123" s="1119">
        <v>62477591</v>
      </c>
      <c r="BW123" s="1119"/>
      <c r="BX123" s="1119"/>
      <c r="BY123" s="1119"/>
      <c r="BZ123" s="1119"/>
      <c r="CA123" s="1119">
        <v>64600640</v>
      </c>
      <c r="CB123" s="1119"/>
      <c r="CC123" s="1119"/>
      <c r="CD123" s="1119"/>
      <c r="CE123" s="1119"/>
      <c r="CF123" s="1052"/>
      <c r="CG123" s="1053"/>
      <c r="CH123" s="1053"/>
      <c r="CI123" s="1053"/>
      <c r="CJ123" s="1054"/>
      <c r="CK123" s="1063"/>
      <c r="CL123" s="1064"/>
      <c r="CM123" s="1064"/>
      <c r="CN123" s="1064"/>
      <c r="CO123" s="1065"/>
      <c r="CP123" s="1073" t="s">
        <v>487</v>
      </c>
      <c r="CQ123" s="1074"/>
      <c r="CR123" s="1074"/>
      <c r="CS123" s="1074"/>
      <c r="CT123" s="1074"/>
      <c r="CU123" s="1074"/>
      <c r="CV123" s="1074"/>
      <c r="CW123" s="1074"/>
      <c r="CX123" s="1074"/>
      <c r="CY123" s="1074"/>
      <c r="CZ123" s="1074"/>
      <c r="DA123" s="1074"/>
      <c r="DB123" s="1074"/>
      <c r="DC123" s="1074"/>
      <c r="DD123" s="1074"/>
      <c r="DE123" s="1074"/>
      <c r="DF123" s="1075"/>
      <c r="DG123" s="1011">
        <v>361631</v>
      </c>
      <c r="DH123" s="1012"/>
      <c r="DI123" s="1012"/>
      <c r="DJ123" s="1012"/>
      <c r="DK123" s="1013"/>
      <c r="DL123" s="1014">
        <v>337487</v>
      </c>
      <c r="DM123" s="1012"/>
      <c r="DN123" s="1012"/>
      <c r="DO123" s="1012"/>
      <c r="DP123" s="1013"/>
      <c r="DQ123" s="1014">
        <v>313394</v>
      </c>
      <c r="DR123" s="1012"/>
      <c r="DS123" s="1012"/>
      <c r="DT123" s="1012"/>
      <c r="DU123" s="1013"/>
      <c r="DV123" s="1015">
        <v>1.4</v>
      </c>
      <c r="DW123" s="1016"/>
      <c r="DX123" s="1016"/>
      <c r="DY123" s="1016"/>
      <c r="DZ123" s="1017"/>
    </row>
    <row r="124" spans="1:130" s="246" customFormat="1" ht="26.25" customHeight="1" thickBot="1">
      <c r="A124" s="1112"/>
      <c r="B124" s="999"/>
      <c r="C124" s="969" t="s">
        <v>469</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470</v>
      </c>
      <c r="AB124" s="1012"/>
      <c r="AC124" s="1012"/>
      <c r="AD124" s="1012"/>
      <c r="AE124" s="1013"/>
      <c r="AF124" s="1014" t="s">
        <v>236</v>
      </c>
      <c r="AG124" s="1012"/>
      <c r="AH124" s="1012"/>
      <c r="AI124" s="1012"/>
      <c r="AJ124" s="1013"/>
      <c r="AK124" s="1014" t="s">
        <v>413</v>
      </c>
      <c r="AL124" s="1012"/>
      <c r="AM124" s="1012"/>
      <c r="AN124" s="1012"/>
      <c r="AO124" s="1013"/>
      <c r="AP124" s="1015" t="s">
        <v>470</v>
      </c>
      <c r="AQ124" s="1016"/>
      <c r="AR124" s="1016"/>
      <c r="AS124" s="1016"/>
      <c r="AT124" s="1017"/>
      <c r="AU124" s="1114" t="s">
        <v>488</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64.099999999999994</v>
      </c>
      <c r="BR124" s="1081"/>
      <c r="BS124" s="1081"/>
      <c r="BT124" s="1081"/>
      <c r="BU124" s="1081"/>
      <c r="BV124" s="1081">
        <v>67.8</v>
      </c>
      <c r="BW124" s="1081"/>
      <c r="BX124" s="1081"/>
      <c r="BY124" s="1081"/>
      <c r="BZ124" s="1081"/>
      <c r="CA124" s="1081">
        <v>73.400000000000006</v>
      </c>
      <c r="CB124" s="1081"/>
      <c r="CC124" s="1081"/>
      <c r="CD124" s="1081"/>
      <c r="CE124" s="1081"/>
      <c r="CF124" s="1082"/>
      <c r="CG124" s="1083"/>
      <c r="CH124" s="1083"/>
      <c r="CI124" s="1083"/>
      <c r="CJ124" s="1084"/>
      <c r="CK124" s="1066"/>
      <c r="CL124" s="1066"/>
      <c r="CM124" s="1066"/>
      <c r="CN124" s="1066"/>
      <c r="CO124" s="1067"/>
      <c r="CP124" s="1073" t="s">
        <v>489</v>
      </c>
      <c r="CQ124" s="1074"/>
      <c r="CR124" s="1074"/>
      <c r="CS124" s="1074"/>
      <c r="CT124" s="1074"/>
      <c r="CU124" s="1074"/>
      <c r="CV124" s="1074"/>
      <c r="CW124" s="1074"/>
      <c r="CX124" s="1074"/>
      <c r="CY124" s="1074"/>
      <c r="CZ124" s="1074"/>
      <c r="DA124" s="1074"/>
      <c r="DB124" s="1074"/>
      <c r="DC124" s="1074"/>
      <c r="DD124" s="1074"/>
      <c r="DE124" s="1074"/>
      <c r="DF124" s="1075"/>
      <c r="DG124" s="1058">
        <v>23061</v>
      </c>
      <c r="DH124" s="1037"/>
      <c r="DI124" s="1037"/>
      <c r="DJ124" s="1037"/>
      <c r="DK124" s="1038"/>
      <c r="DL124" s="1036">
        <v>11617</v>
      </c>
      <c r="DM124" s="1037"/>
      <c r="DN124" s="1037"/>
      <c r="DO124" s="1037"/>
      <c r="DP124" s="1038"/>
      <c r="DQ124" s="1036" t="s">
        <v>236</v>
      </c>
      <c r="DR124" s="1037"/>
      <c r="DS124" s="1037"/>
      <c r="DT124" s="1037"/>
      <c r="DU124" s="1038"/>
      <c r="DV124" s="1039" t="s">
        <v>470</v>
      </c>
      <c r="DW124" s="1040"/>
      <c r="DX124" s="1040"/>
      <c r="DY124" s="1040"/>
      <c r="DZ124" s="1041"/>
    </row>
    <row r="125" spans="1:130" s="246" customFormat="1" ht="26.25" customHeight="1">
      <c r="A125" s="1112"/>
      <c r="B125" s="999"/>
      <c r="C125" s="969" t="s">
        <v>473</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236</v>
      </c>
      <c r="AB125" s="1012"/>
      <c r="AC125" s="1012"/>
      <c r="AD125" s="1012"/>
      <c r="AE125" s="1013"/>
      <c r="AF125" s="1014" t="s">
        <v>470</v>
      </c>
      <c r="AG125" s="1012"/>
      <c r="AH125" s="1012"/>
      <c r="AI125" s="1012"/>
      <c r="AJ125" s="1013"/>
      <c r="AK125" s="1014" t="s">
        <v>413</v>
      </c>
      <c r="AL125" s="1012"/>
      <c r="AM125" s="1012"/>
      <c r="AN125" s="1012"/>
      <c r="AO125" s="1013"/>
      <c r="AP125" s="1015" t="s">
        <v>236</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490</v>
      </c>
      <c r="CL125" s="1061"/>
      <c r="CM125" s="1061"/>
      <c r="CN125" s="1061"/>
      <c r="CO125" s="1062"/>
      <c r="CP125" s="993" t="s">
        <v>491</v>
      </c>
      <c r="CQ125" s="942"/>
      <c r="CR125" s="942"/>
      <c r="CS125" s="942"/>
      <c r="CT125" s="942"/>
      <c r="CU125" s="942"/>
      <c r="CV125" s="942"/>
      <c r="CW125" s="942"/>
      <c r="CX125" s="942"/>
      <c r="CY125" s="942"/>
      <c r="CZ125" s="942"/>
      <c r="DA125" s="942"/>
      <c r="DB125" s="942"/>
      <c r="DC125" s="942"/>
      <c r="DD125" s="942"/>
      <c r="DE125" s="942"/>
      <c r="DF125" s="943"/>
      <c r="DG125" s="979" t="s">
        <v>236</v>
      </c>
      <c r="DH125" s="980"/>
      <c r="DI125" s="980"/>
      <c r="DJ125" s="980"/>
      <c r="DK125" s="980"/>
      <c r="DL125" s="980" t="s">
        <v>236</v>
      </c>
      <c r="DM125" s="980"/>
      <c r="DN125" s="980"/>
      <c r="DO125" s="980"/>
      <c r="DP125" s="980"/>
      <c r="DQ125" s="980" t="s">
        <v>236</v>
      </c>
      <c r="DR125" s="980"/>
      <c r="DS125" s="980"/>
      <c r="DT125" s="980"/>
      <c r="DU125" s="980"/>
      <c r="DV125" s="981" t="s">
        <v>476</v>
      </c>
      <c r="DW125" s="981"/>
      <c r="DX125" s="981"/>
      <c r="DY125" s="981"/>
      <c r="DZ125" s="982"/>
    </row>
    <row r="126" spans="1:130" s="246" customFormat="1" ht="26.25" customHeight="1" thickBot="1">
      <c r="A126" s="1112"/>
      <c r="B126" s="999"/>
      <c r="C126" s="969" t="s">
        <v>475</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470</v>
      </c>
      <c r="AB126" s="1012"/>
      <c r="AC126" s="1012"/>
      <c r="AD126" s="1012"/>
      <c r="AE126" s="1013"/>
      <c r="AF126" s="1014" t="s">
        <v>470</v>
      </c>
      <c r="AG126" s="1012"/>
      <c r="AH126" s="1012"/>
      <c r="AI126" s="1012"/>
      <c r="AJ126" s="1013"/>
      <c r="AK126" s="1014" t="s">
        <v>413</v>
      </c>
      <c r="AL126" s="1012"/>
      <c r="AM126" s="1012"/>
      <c r="AN126" s="1012"/>
      <c r="AO126" s="1013"/>
      <c r="AP126" s="1015" t="s">
        <v>236</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492</v>
      </c>
      <c r="CQ126" s="1003"/>
      <c r="CR126" s="1003"/>
      <c r="CS126" s="1003"/>
      <c r="CT126" s="1003"/>
      <c r="CU126" s="1003"/>
      <c r="CV126" s="1003"/>
      <c r="CW126" s="1003"/>
      <c r="CX126" s="1003"/>
      <c r="CY126" s="1003"/>
      <c r="CZ126" s="1003"/>
      <c r="DA126" s="1003"/>
      <c r="DB126" s="1003"/>
      <c r="DC126" s="1003"/>
      <c r="DD126" s="1003"/>
      <c r="DE126" s="1003"/>
      <c r="DF126" s="1004"/>
      <c r="DG126" s="972">
        <v>17000</v>
      </c>
      <c r="DH126" s="973"/>
      <c r="DI126" s="973"/>
      <c r="DJ126" s="973"/>
      <c r="DK126" s="973"/>
      <c r="DL126" s="973" t="s">
        <v>413</v>
      </c>
      <c r="DM126" s="973"/>
      <c r="DN126" s="973"/>
      <c r="DO126" s="973"/>
      <c r="DP126" s="973"/>
      <c r="DQ126" s="973">
        <v>21324</v>
      </c>
      <c r="DR126" s="973"/>
      <c r="DS126" s="973"/>
      <c r="DT126" s="973"/>
      <c r="DU126" s="973"/>
      <c r="DV126" s="974">
        <v>0.1</v>
      </c>
      <c r="DW126" s="974"/>
      <c r="DX126" s="974"/>
      <c r="DY126" s="974"/>
      <c r="DZ126" s="975"/>
    </row>
    <row r="127" spans="1:130" s="246" customFormat="1" ht="26.25" customHeight="1">
      <c r="A127" s="1113"/>
      <c r="B127" s="1001"/>
      <c r="C127" s="1055" t="s">
        <v>493</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413</v>
      </c>
      <c r="AB127" s="1012"/>
      <c r="AC127" s="1012"/>
      <c r="AD127" s="1012"/>
      <c r="AE127" s="1013"/>
      <c r="AF127" s="1014" t="s">
        <v>476</v>
      </c>
      <c r="AG127" s="1012"/>
      <c r="AH127" s="1012"/>
      <c r="AI127" s="1012"/>
      <c r="AJ127" s="1013"/>
      <c r="AK127" s="1014" t="s">
        <v>470</v>
      </c>
      <c r="AL127" s="1012"/>
      <c r="AM127" s="1012"/>
      <c r="AN127" s="1012"/>
      <c r="AO127" s="1013"/>
      <c r="AP127" s="1015" t="s">
        <v>413</v>
      </c>
      <c r="AQ127" s="1016"/>
      <c r="AR127" s="1016"/>
      <c r="AS127" s="1016"/>
      <c r="AT127" s="1017"/>
      <c r="AU127" s="282"/>
      <c r="AV127" s="282"/>
      <c r="AW127" s="282"/>
      <c r="AX127" s="1085" t="s">
        <v>494</v>
      </c>
      <c r="AY127" s="1086"/>
      <c r="AZ127" s="1086"/>
      <c r="BA127" s="1086"/>
      <c r="BB127" s="1086"/>
      <c r="BC127" s="1086"/>
      <c r="BD127" s="1086"/>
      <c r="BE127" s="1087"/>
      <c r="BF127" s="1088" t="s">
        <v>495</v>
      </c>
      <c r="BG127" s="1086"/>
      <c r="BH127" s="1086"/>
      <c r="BI127" s="1086"/>
      <c r="BJ127" s="1086"/>
      <c r="BK127" s="1086"/>
      <c r="BL127" s="1087"/>
      <c r="BM127" s="1088" t="s">
        <v>496</v>
      </c>
      <c r="BN127" s="1086"/>
      <c r="BO127" s="1086"/>
      <c r="BP127" s="1086"/>
      <c r="BQ127" s="1086"/>
      <c r="BR127" s="1086"/>
      <c r="BS127" s="1087"/>
      <c r="BT127" s="1088" t="s">
        <v>497</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498</v>
      </c>
      <c r="CQ127" s="1003"/>
      <c r="CR127" s="1003"/>
      <c r="CS127" s="1003"/>
      <c r="CT127" s="1003"/>
      <c r="CU127" s="1003"/>
      <c r="CV127" s="1003"/>
      <c r="CW127" s="1003"/>
      <c r="CX127" s="1003"/>
      <c r="CY127" s="1003"/>
      <c r="CZ127" s="1003"/>
      <c r="DA127" s="1003"/>
      <c r="DB127" s="1003"/>
      <c r="DC127" s="1003"/>
      <c r="DD127" s="1003"/>
      <c r="DE127" s="1003"/>
      <c r="DF127" s="1004"/>
      <c r="DG127" s="972" t="s">
        <v>470</v>
      </c>
      <c r="DH127" s="973"/>
      <c r="DI127" s="973"/>
      <c r="DJ127" s="973"/>
      <c r="DK127" s="973"/>
      <c r="DL127" s="973" t="s">
        <v>482</v>
      </c>
      <c r="DM127" s="973"/>
      <c r="DN127" s="973"/>
      <c r="DO127" s="973"/>
      <c r="DP127" s="973"/>
      <c r="DQ127" s="973" t="s">
        <v>236</v>
      </c>
      <c r="DR127" s="973"/>
      <c r="DS127" s="973"/>
      <c r="DT127" s="973"/>
      <c r="DU127" s="973"/>
      <c r="DV127" s="974" t="s">
        <v>236</v>
      </c>
      <c r="DW127" s="974"/>
      <c r="DX127" s="974"/>
      <c r="DY127" s="974"/>
      <c r="DZ127" s="975"/>
    </row>
    <row r="128" spans="1:130" s="246" customFormat="1" ht="26.25" customHeight="1" thickBot="1">
      <c r="A128" s="1096" t="s">
        <v>499</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500</v>
      </c>
      <c r="X128" s="1098"/>
      <c r="Y128" s="1098"/>
      <c r="Z128" s="1099"/>
      <c r="AA128" s="1100">
        <v>120025</v>
      </c>
      <c r="AB128" s="1101"/>
      <c r="AC128" s="1101"/>
      <c r="AD128" s="1101"/>
      <c r="AE128" s="1102"/>
      <c r="AF128" s="1103">
        <v>117947</v>
      </c>
      <c r="AG128" s="1101"/>
      <c r="AH128" s="1101"/>
      <c r="AI128" s="1101"/>
      <c r="AJ128" s="1102"/>
      <c r="AK128" s="1103">
        <v>113616</v>
      </c>
      <c r="AL128" s="1101"/>
      <c r="AM128" s="1101"/>
      <c r="AN128" s="1101"/>
      <c r="AO128" s="1102"/>
      <c r="AP128" s="1104"/>
      <c r="AQ128" s="1105"/>
      <c r="AR128" s="1105"/>
      <c r="AS128" s="1105"/>
      <c r="AT128" s="1106"/>
      <c r="AU128" s="282"/>
      <c r="AV128" s="282"/>
      <c r="AW128" s="282"/>
      <c r="AX128" s="941" t="s">
        <v>501</v>
      </c>
      <c r="AY128" s="942"/>
      <c r="AZ128" s="942"/>
      <c r="BA128" s="942"/>
      <c r="BB128" s="942"/>
      <c r="BC128" s="942"/>
      <c r="BD128" s="942"/>
      <c r="BE128" s="943"/>
      <c r="BF128" s="1107" t="s">
        <v>236</v>
      </c>
      <c r="BG128" s="1108"/>
      <c r="BH128" s="1108"/>
      <c r="BI128" s="1108"/>
      <c r="BJ128" s="1108"/>
      <c r="BK128" s="1108"/>
      <c r="BL128" s="1109"/>
      <c r="BM128" s="1107">
        <v>11.95</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502</v>
      </c>
      <c r="CQ128" s="1090"/>
      <c r="CR128" s="1090"/>
      <c r="CS128" s="1090"/>
      <c r="CT128" s="1090"/>
      <c r="CU128" s="1090"/>
      <c r="CV128" s="1090"/>
      <c r="CW128" s="1090"/>
      <c r="CX128" s="1090"/>
      <c r="CY128" s="1090"/>
      <c r="CZ128" s="1090"/>
      <c r="DA128" s="1090"/>
      <c r="DB128" s="1090"/>
      <c r="DC128" s="1090"/>
      <c r="DD128" s="1090"/>
      <c r="DE128" s="1090"/>
      <c r="DF128" s="1091"/>
      <c r="DG128" s="1092" t="s">
        <v>236</v>
      </c>
      <c r="DH128" s="1093"/>
      <c r="DI128" s="1093"/>
      <c r="DJ128" s="1093"/>
      <c r="DK128" s="1093"/>
      <c r="DL128" s="1093" t="s">
        <v>476</v>
      </c>
      <c r="DM128" s="1093"/>
      <c r="DN128" s="1093"/>
      <c r="DO128" s="1093"/>
      <c r="DP128" s="1093"/>
      <c r="DQ128" s="1093" t="s">
        <v>470</v>
      </c>
      <c r="DR128" s="1093"/>
      <c r="DS128" s="1093"/>
      <c r="DT128" s="1093"/>
      <c r="DU128" s="1093"/>
      <c r="DV128" s="1094" t="s">
        <v>236</v>
      </c>
      <c r="DW128" s="1094"/>
      <c r="DX128" s="1094"/>
      <c r="DY128" s="1094"/>
      <c r="DZ128" s="1095"/>
    </row>
    <row r="129" spans="1:131" s="246" customFormat="1" ht="26.25" customHeight="1">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503</v>
      </c>
      <c r="X129" s="1127"/>
      <c r="Y129" s="1127"/>
      <c r="Z129" s="1128"/>
      <c r="AA129" s="1011">
        <v>26875934</v>
      </c>
      <c r="AB129" s="1012"/>
      <c r="AC129" s="1012"/>
      <c r="AD129" s="1012"/>
      <c r="AE129" s="1013"/>
      <c r="AF129" s="1014">
        <v>26824263</v>
      </c>
      <c r="AG129" s="1012"/>
      <c r="AH129" s="1012"/>
      <c r="AI129" s="1012"/>
      <c r="AJ129" s="1013"/>
      <c r="AK129" s="1014">
        <v>27259431</v>
      </c>
      <c r="AL129" s="1012"/>
      <c r="AM129" s="1012"/>
      <c r="AN129" s="1012"/>
      <c r="AO129" s="1013"/>
      <c r="AP129" s="1129"/>
      <c r="AQ129" s="1130"/>
      <c r="AR129" s="1130"/>
      <c r="AS129" s="1130"/>
      <c r="AT129" s="1131"/>
      <c r="AU129" s="284"/>
      <c r="AV129" s="284"/>
      <c r="AW129" s="284"/>
      <c r="AX129" s="1120" t="s">
        <v>504</v>
      </c>
      <c r="AY129" s="1003"/>
      <c r="AZ129" s="1003"/>
      <c r="BA129" s="1003"/>
      <c r="BB129" s="1003"/>
      <c r="BC129" s="1003"/>
      <c r="BD129" s="1003"/>
      <c r="BE129" s="1004"/>
      <c r="BF129" s="1121" t="s">
        <v>236</v>
      </c>
      <c r="BG129" s="1122"/>
      <c r="BH129" s="1122"/>
      <c r="BI129" s="1122"/>
      <c r="BJ129" s="1122"/>
      <c r="BK129" s="1122"/>
      <c r="BL129" s="1123"/>
      <c r="BM129" s="1121">
        <v>16.95</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3" t="s">
        <v>505</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506</v>
      </c>
      <c r="X130" s="1127"/>
      <c r="Y130" s="1127"/>
      <c r="Z130" s="1128"/>
      <c r="AA130" s="1011">
        <v>3680729</v>
      </c>
      <c r="AB130" s="1012"/>
      <c r="AC130" s="1012"/>
      <c r="AD130" s="1012"/>
      <c r="AE130" s="1013"/>
      <c r="AF130" s="1014">
        <v>3902648</v>
      </c>
      <c r="AG130" s="1012"/>
      <c r="AH130" s="1012"/>
      <c r="AI130" s="1012"/>
      <c r="AJ130" s="1013"/>
      <c r="AK130" s="1014">
        <v>4111070</v>
      </c>
      <c r="AL130" s="1012"/>
      <c r="AM130" s="1012"/>
      <c r="AN130" s="1012"/>
      <c r="AO130" s="1013"/>
      <c r="AP130" s="1129"/>
      <c r="AQ130" s="1130"/>
      <c r="AR130" s="1130"/>
      <c r="AS130" s="1130"/>
      <c r="AT130" s="1131"/>
      <c r="AU130" s="284"/>
      <c r="AV130" s="284"/>
      <c r="AW130" s="284"/>
      <c r="AX130" s="1120" t="s">
        <v>507</v>
      </c>
      <c r="AY130" s="1003"/>
      <c r="AZ130" s="1003"/>
      <c r="BA130" s="1003"/>
      <c r="BB130" s="1003"/>
      <c r="BC130" s="1003"/>
      <c r="BD130" s="1003"/>
      <c r="BE130" s="1004"/>
      <c r="BF130" s="1157">
        <v>6.8</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508</v>
      </c>
      <c r="X131" s="1165"/>
      <c r="Y131" s="1165"/>
      <c r="Z131" s="1166"/>
      <c r="AA131" s="1058">
        <v>23195205</v>
      </c>
      <c r="AB131" s="1037"/>
      <c r="AC131" s="1037"/>
      <c r="AD131" s="1037"/>
      <c r="AE131" s="1038"/>
      <c r="AF131" s="1036">
        <v>22921615</v>
      </c>
      <c r="AG131" s="1037"/>
      <c r="AH131" s="1037"/>
      <c r="AI131" s="1037"/>
      <c r="AJ131" s="1038"/>
      <c r="AK131" s="1036">
        <v>23148361</v>
      </c>
      <c r="AL131" s="1037"/>
      <c r="AM131" s="1037"/>
      <c r="AN131" s="1037"/>
      <c r="AO131" s="1038"/>
      <c r="AP131" s="1167"/>
      <c r="AQ131" s="1168"/>
      <c r="AR131" s="1168"/>
      <c r="AS131" s="1168"/>
      <c r="AT131" s="1169"/>
      <c r="AU131" s="284"/>
      <c r="AV131" s="284"/>
      <c r="AW131" s="284"/>
      <c r="AX131" s="1139" t="s">
        <v>509</v>
      </c>
      <c r="AY131" s="1090"/>
      <c r="AZ131" s="1090"/>
      <c r="BA131" s="1090"/>
      <c r="BB131" s="1090"/>
      <c r="BC131" s="1090"/>
      <c r="BD131" s="1090"/>
      <c r="BE131" s="1091"/>
      <c r="BF131" s="1140">
        <v>73.400000000000006</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6" t="s">
        <v>510</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511</v>
      </c>
      <c r="W132" s="1150"/>
      <c r="X132" s="1150"/>
      <c r="Y132" s="1150"/>
      <c r="Z132" s="1151"/>
      <c r="AA132" s="1152">
        <v>7.2273428930000003</v>
      </c>
      <c r="AB132" s="1153"/>
      <c r="AC132" s="1153"/>
      <c r="AD132" s="1153"/>
      <c r="AE132" s="1154"/>
      <c r="AF132" s="1155">
        <v>6.6659090120000002</v>
      </c>
      <c r="AG132" s="1153"/>
      <c r="AH132" s="1153"/>
      <c r="AI132" s="1153"/>
      <c r="AJ132" s="1154"/>
      <c r="AK132" s="1155">
        <v>6.5506581649999998</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512</v>
      </c>
      <c r="W133" s="1133"/>
      <c r="X133" s="1133"/>
      <c r="Y133" s="1133"/>
      <c r="Z133" s="1134"/>
      <c r="AA133" s="1135">
        <v>8.4</v>
      </c>
      <c r="AB133" s="1136"/>
      <c r="AC133" s="1136"/>
      <c r="AD133" s="1136"/>
      <c r="AE133" s="1137"/>
      <c r="AF133" s="1135">
        <v>7.2</v>
      </c>
      <c r="AG133" s="1136"/>
      <c r="AH133" s="1136"/>
      <c r="AI133" s="1136"/>
      <c r="AJ133" s="1137"/>
      <c r="AK133" s="1135">
        <v>6.8</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BcsP09FYW9yRFkSkfvh/hk9rL6JzQGuhgy/9sjzWCm+Nz8fJOWlmvg6iXF4BC62DIC0uwJl48YUzBjOO2P1YQ==" saltValue="6gFwyTDs2zkB8dWYLKA8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1HYpE1k/IlcnUbrhqFf4AxhtL3sNzDPukGxhlbYpQVJEIv8wfvNMnL6u6qAA5+1J2Y8vg8T43uyW1OXP7O5SA==" saltValue="5JP/GI03bXFaV4dRRn4pH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Xapw7O/Mpd4eXqfv63zzJ48aUD7kDie+Y1PlMVYGCXVPRsnNaILBP8s5qFTx0U7I3ykmuWAwnW5jzf1URCFtA==" saltValue="YQL3QgXVYynkdakMh2EEoQ=="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521</v>
      </c>
      <c r="AL9" s="1176"/>
      <c r="AM9" s="1176"/>
      <c r="AN9" s="1177"/>
      <c r="AO9" s="312">
        <v>7752248</v>
      </c>
      <c r="AP9" s="312">
        <v>70680</v>
      </c>
      <c r="AQ9" s="313">
        <v>63339</v>
      </c>
      <c r="AR9" s="314">
        <v>11.6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522</v>
      </c>
      <c r="AL10" s="1176"/>
      <c r="AM10" s="1176"/>
      <c r="AN10" s="1177"/>
      <c r="AO10" s="315">
        <v>549157</v>
      </c>
      <c r="AP10" s="315">
        <v>5007</v>
      </c>
      <c r="AQ10" s="316">
        <v>4956</v>
      </c>
      <c r="AR10" s="317">
        <v>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523</v>
      </c>
      <c r="AL11" s="1176"/>
      <c r="AM11" s="1176"/>
      <c r="AN11" s="1177"/>
      <c r="AO11" s="315">
        <v>8092</v>
      </c>
      <c r="AP11" s="315">
        <v>74</v>
      </c>
      <c r="AQ11" s="316">
        <v>5936</v>
      </c>
      <c r="AR11" s="317">
        <v>-98.8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524</v>
      </c>
      <c r="AL12" s="1176"/>
      <c r="AM12" s="1176"/>
      <c r="AN12" s="1177"/>
      <c r="AO12" s="315" t="s">
        <v>525</v>
      </c>
      <c r="AP12" s="315" t="s">
        <v>525</v>
      </c>
      <c r="AQ12" s="316">
        <v>914</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526</v>
      </c>
      <c r="AL13" s="1176"/>
      <c r="AM13" s="1176"/>
      <c r="AN13" s="1177"/>
      <c r="AO13" s="315" t="s">
        <v>525</v>
      </c>
      <c r="AP13" s="315" t="s">
        <v>525</v>
      </c>
      <c r="AQ13" s="316" t="s">
        <v>525</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527</v>
      </c>
      <c r="AL14" s="1176"/>
      <c r="AM14" s="1176"/>
      <c r="AN14" s="1177"/>
      <c r="AO14" s="315">
        <v>256119</v>
      </c>
      <c r="AP14" s="315">
        <v>2335</v>
      </c>
      <c r="AQ14" s="316">
        <v>2492</v>
      </c>
      <c r="AR14" s="317">
        <v>-6.3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528</v>
      </c>
      <c r="AL15" s="1176"/>
      <c r="AM15" s="1176"/>
      <c r="AN15" s="1177"/>
      <c r="AO15" s="315">
        <v>349254</v>
      </c>
      <c r="AP15" s="315">
        <v>3184</v>
      </c>
      <c r="AQ15" s="316">
        <v>2050</v>
      </c>
      <c r="AR15" s="317">
        <v>55.3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529</v>
      </c>
      <c r="AL16" s="1179"/>
      <c r="AM16" s="1179"/>
      <c r="AN16" s="1180"/>
      <c r="AO16" s="315">
        <v>-851059</v>
      </c>
      <c r="AP16" s="315">
        <v>-7759</v>
      </c>
      <c r="AQ16" s="316">
        <v>-5679</v>
      </c>
      <c r="AR16" s="317">
        <v>36.6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185</v>
      </c>
      <c r="AL17" s="1179"/>
      <c r="AM17" s="1179"/>
      <c r="AN17" s="1180"/>
      <c r="AO17" s="315">
        <v>8063811</v>
      </c>
      <c r="AP17" s="315">
        <v>73521</v>
      </c>
      <c r="AQ17" s="316">
        <v>74007</v>
      </c>
      <c r="AR17" s="317">
        <v>-0.7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534</v>
      </c>
      <c r="AL21" s="1171"/>
      <c r="AM21" s="1171"/>
      <c r="AN21" s="1172"/>
      <c r="AO21" s="327">
        <v>8.11</v>
      </c>
      <c r="AP21" s="328">
        <v>7.16</v>
      </c>
      <c r="AQ21" s="329">
        <v>0.95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535</v>
      </c>
      <c r="AL22" s="1171"/>
      <c r="AM22" s="1171"/>
      <c r="AN22" s="1172"/>
      <c r="AO22" s="332">
        <v>94.6</v>
      </c>
      <c r="AP22" s="333">
        <v>98.2</v>
      </c>
      <c r="AQ22" s="334">
        <v>-3.6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539</v>
      </c>
      <c r="AL32" s="1187"/>
      <c r="AM32" s="1187"/>
      <c r="AN32" s="1188"/>
      <c r="AO32" s="342">
        <v>4135492</v>
      </c>
      <c r="AP32" s="342">
        <v>37705</v>
      </c>
      <c r="AQ32" s="343">
        <v>45288</v>
      </c>
      <c r="AR32" s="344">
        <v>-16.7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540</v>
      </c>
      <c r="AL33" s="1187"/>
      <c r="AM33" s="1187"/>
      <c r="AN33" s="1188"/>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541</v>
      </c>
      <c r="AL34" s="1187"/>
      <c r="AM34" s="1187"/>
      <c r="AN34" s="1188"/>
      <c r="AO34" s="342" t="s">
        <v>525</v>
      </c>
      <c r="AP34" s="342" t="s">
        <v>525</v>
      </c>
      <c r="AQ34" s="343">
        <v>17</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542</v>
      </c>
      <c r="AL35" s="1187"/>
      <c r="AM35" s="1187"/>
      <c r="AN35" s="1188"/>
      <c r="AO35" s="342">
        <v>1597032</v>
      </c>
      <c r="AP35" s="342">
        <v>14561</v>
      </c>
      <c r="AQ35" s="343">
        <v>12800</v>
      </c>
      <c r="AR35" s="344">
        <v>13.8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543</v>
      </c>
      <c r="AL36" s="1187"/>
      <c r="AM36" s="1187"/>
      <c r="AN36" s="1188"/>
      <c r="AO36" s="342" t="s">
        <v>525</v>
      </c>
      <c r="AP36" s="342" t="s">
        <v>525</v>
      </c>
      <c r="AQ36" s="343">
        <v>1217</v>
      </c>
      <c r="AR36" s="344" t="s">
        <v>525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544</v>
      </c>
      <c r="AL37" s="1187"/>
      <c r="AM37" s="1187"/>
      <c r="AN37" s="1188"/>
      <c r="AO37" s="342">
        <v>8532</v>
      </c>
      <c r="AP37" s="342">
        <v>78</v>
      </c>
      <c r="AQ37" s="343">
        <v>783</v>
      </c>
      <c r="AR37" s="344">
        <v>-90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545</v>
      </c>
      <c r="AL38" s="1190"/>
      <c r="AM38" s="1190"/>
      <c r="AN38" s="1191"/>
      <c r="AO38" s="345" t="s">
        <v>525</v>
      </c>
      <c r="AP38" s="345" t="s">
        <v>525</v>
      </c>
      <c r="AQ38" s="346">
        <v>2</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546</v>
      </c>
      <c r="AL39" s="1190"/>
      <c r="AM39" s="1190"/>
      <c r="AN39" s="1191"/>
      <c r="AO39" s="342">
        <v>-113616</v>
      </c>
      <c r="AP39" s="342">
        <v>-1036</v>
      </c>
      <c r="AQ39" s="343">
        <v>-4392</v>
      </c>
      <c r="AR39" s="344">
        <v>-76.400000000000006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547</v>
      </c>
      <c r="AL40" s="1187"/>
      <c r="AM40" s="1187"/>
      <c r="AN40" s="1188"/>
      <c r="AO40" s="342">
        <v>-4111070</v>
      </c>
      <c r="AP40" s="342">
        <v>-37482</v>
      </c>
      <c r="AQ40" s="343">
        <v>-39728</v>
      </c>
      <c r="AR40" s="344">
        <v>-5.7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296</v>
      </c>
      <c r="AL41" s="1193"/>
      <c r="AM41" s="1193"/>
      <c r="AN41" s="1194"/>
      <c r="AO41" s="342">
        <v>1516370</v>
      </c>
      <c r="AP41" s="342">
        <v>13825</v>
      </c>
      <c r="AQ41" s="343">
        <v>15988</v>
      </c>
      <c r="AR41" s="344">
        <v>-13.5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516</v>
      </c>
      <c r="AN49" s="1183" t="s">
        <v>551</v>
      </c>
      <c r="AO49" s="1184"/>
      <c r="AP49" s="1184"/>
      <c r="AQ49" s="1184"/>
      <c r="AR49" s="118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8715316</v>
      </c>
      <c r="AN51" s="364">
        <v>77155</v>
      </c>
      <c r="AO51" s="365">
        <v>-2.6</v>
      </c>
      <c r="AP51" s="366">
        <v>53605</v>
      </c>
      <c r="AQ51" s="367">
        <v>5.4</v>
      </c>
      <c r="AR51" s="368">
        <v>-8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3393341</v>
      </c>
      <c r="AN52" s="372">
        <v>30040</v>
      </c>
      <c r="AO52" s="373">
        <v>12.1</v>
      </c>
      <c r="AP52" s="374">
        <v>28343</v>
      </c>
      <c r="AQ52" s="375">
        <v>11.7</v>
      </c>
      <c r="AR52" s="376">
        <v>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7586769</v>
      </c>
      <c r="AN53" s="364">
        <v>67600</v>
      </c>
      <c r="AO53" s="365">
        <v>-12.4</v>
      </c>
      <c r="AP53" s="366">
        <v>58051</v>
      </c>
      <c r="AQ53" s="367">
        <v>8.3000000000000007</v>
      </c>
      <c r="AR53" s="368">
        <v>-20.7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3430545</v>
      </c>
      <c r="AN54" s="372">
        <v>30567</v>
      </c>
      <c r="AO54" s="373">
        <v>1.8</v>
      </c>
      <c r="AP54" s="374">
        <v>32143</v>
      </c>
      <c r="AQ54" s="375">
        <v>13.4</v>
      </c>
      <c r="AR54" s="376">
        <v>-11.6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10128113</v>
      </c>
      <c r="AN55" s="364">
        <v>90738</v>
      </c>
      <c r="AO55" s="365">
        <v>34.200000000000003</v>
      </c>
      <c r="AP55" s="366">
        <v>65942</v>
      </c>
      <c r="AQ55" s="367">
        <v>13.6</v>
      </c>
      <c r="AR55" s="368">
        <v>20.6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4644973</v>
      </c>
      <c r="AN56" s="372">
        <v>41615</v>
      </c>
      <c r="AO56" s="373">
        <v>36.1</v>
      </c>
      <c r="AP56" s="374">
        <v>32778</v>
      </c>
      <c r="AQ56" s="375">
        <v>2</v>
      </c>
      <c r="AR56" s="376">
        <v>34.1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8323359</v>
      </c>
      <c r="AN57" s="364">
        <v>75143</v>
      </c>
      <c r="AO57" s="365">
        <v>-17.2</v>
      </c>
      <c r="AP57" s="366">
        <v>68655</v>
      </c>
      <c r="AQ57" s="367">
        <v>4.0999999999999996</v>
      </c>
      <c r="AR57" s="368">
        <v>-21.3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3917623</v>
      </c>
      <c r="AN58" s="372">
        <v>35368</v>
      </c>
      <c r="AO58" s="373">
        <v>-15</v>
      </c>
      <c r="AP58" s="374">
        <v>32316</v>
      </c>
      <c r="AQ58" s="375">
        <v>-1.4</v>
      </c>
      <c r="AR58" s="376">
        <v>-13.6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8427185</v>
      </c>
      <c r="AN59" s="364">
        <v>76834</v>
      </c>
      <c r="AO59" s="365">
        <v>2.2999999999999998</v>
      </c>
      <c r="AP59" s="366">
        <v>66863</v>
      </c>
      <c r="AQ59" s="367">
        <v>-2.6</v>
      </c>
      <c r="AR59" s="368">
        <v>4.9000000000000004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3913559</v>
      </c>
      <c r="AN60" s="372">
        <v>35681</v>
      </c>
      <c r="AO60" s="373">
        <v>0.9</v>
      </c>
      <c r="AP60" s="374">
        <v>32770</v>
      </c>
      <c r="AQ60" s="375">
        <v>1.4</v>
      </c>
      <c r="AR60" s="376">
        <v>-0.5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8636148</v>
      </c>
      <c r="AN61" s="379">
        <v>77494</v>
      </c>
      <c r="AO61" s="380">
        <v>0.9</v>
      </c>
      <c r="AP61" s="381">
        <v>62623</v>
      </c>
      <c r="AQ61" s="382">
        <v>5.8</v>
      </c>
      <c r="AR61" s="368">
        <v>-4.9000000000000004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3860008</v>
      </c>
      <c r="AN62" s="372">
        <v>34654</v>
      </c>
      <c r="AO62" s="373">
        <v>7.2</v>
      </c>
      <c r="AP62" s="374">
        <v>31670</v>
      </c>
      <c r="AQ62" s="375">
        <v>5.4</v>
      </c>
      <c r="AR62" s="376">
        <v>1.8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JbZi0Qt/T+4ODDiL6O2gqbIgpoBj8niugEFFnnu0seIRWPG1l+FXFd+ygk1cP4BIUpkqS8fWgM5aimx7Xg92w==" saltValue="rd6tZQOLah2g/wmMYK6c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11Bhsx8ahsDfOEYRdT7W04Uln4NPfM0GMNAk5AmqVokJhCsppn9LCOezTJWTmkXTu5uB2lU6K+mj5Dx3kkhiQ==" saltValue="5pFzFScfYOBR6dk0A3Cr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DCtZA9X+C8OMjRmU3EbUT4KxilPWxBWsspvNAAYaPob+a5EFQBFF6VpvRXVqK7N+ExkM9WNTmElkvG5GarXw==" saltValue="bTjT6w8MFb7W8xzxXIA4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95" t="s">
        <v>3</v>
      </c>
      <c r="D47" s="1195"/>
      <c r="E47" s="1196"/>
      <c r="F47" s="11">
        <v>18.149999999999999</v>
      </c>
      <c r="G47" s="12">
        <v>18.73</v>
      </c>
      <c r="H47" s="12">
        <v>24.78</v>
      </c>
      <c r="I47" s="12">
        <v>21.76</v>
      </c>
      <c r="J47" s="13">
        <v>18.559999999999999</v>
      </c>
    </row>
    <row r="48" spans="2:10" ht="57.75" customHeight="1">
      <c r="B48" s="14"/>
      <c r="C48" s="1197" t="s">
        <v>4</v>
      </c>
      <c r="D48" s="1197"/>
      <c r="E48" s="1198"/>
      <c r="F48" s="15">
        <v>9.1300000000000008</v>
      </c>
      <c r="G48" s="16">
        <v>11.78</v>
      </c>
      <c r="H48" s="16">
        <v>7.57</v>
      </c>
      <c r="I48" s="16">
        <v>7.16</v>
      </c>
      <c r="J48" s="17">
        <v>9.08</v>
      </c>
    </row>
    <row r="49" spans="2:10" ht="57.75" customHeight="1" thickBot="1">
      <c r="B49" s="18"/>
      <c r="C49" s="1199" t="s">
        <v>5</v>
      </c>
      <c r="D49" s="1199"/>
      <c r="E49" s="1200"/>
      <c r="F49" s="19" t="s">
        <v>572</v>
      </c>
      <c r="G49" s="20">
        <v>3.17</v>
      </c>
      <c r="H49" s="20">
        <v>1.38</v>
      </c>
      <c r="I49" s="20" t="s">
        <v>573</v>
      </c>
      <c r="J49" s="21" t="s">
        <v>574</v>
      </c>
    </row>
    <row r="50" spans="2:10" ht="13.5" customHeight="1"/>
    <row r="51" spans="2:10" ht="13.5" hidden="1" customHeight="1"/>
    <row r="52" spans="2:10" ht="13.5" hidden="1" customHeight="1"/>
    <row r="53" spans="2:10" ht="13.5" hidden="1" customHeight="1"/>
  </sheetData>
  <sheetProtection algorithmName="SHA-512" hashValue="rmo0DgV/OH4z2vphDUTFPwNhdgdStWF3eLqct/yLPIS1QlX58xLKI20dqWBclLRrgIuV/74KCbq8MjFELF0+fw==" saltValue="bnW+XcZYeChqFWCPE2YH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07" t="s">
        <v>575</v>
      </c>
      <c r="D34" s="1207"/>
      <c r="E34" s="1208"/>
      <c r="F34" s="32">
        <v>9.08</v>
      </c>
      <c r="G34" s="33">
        <v>11.71</v>
      </c>
      <c r="H34" s="33">
        <v>7.49</v>
      </c>
      <c r="I34" s="33">
        <v>7.07</v>
      </c>
      <c r="J34" s="34">
        <v>9.0299999999999994</v>
      </c>
      <c r="K34" s="22"/>
      <c r="L34" s="22"/>
      <c r="M34" s="22"/>
      <c r="N34" s="22"/>
      <c r="O34" s="22"/>
      <c r="P34" s="22"/>
    </row>
    <row r="35" spans="1:16" ht="39" customHeight="1">
      <c r="A35" s="22"/>
      <c r="B35" s="35"/>
      <c r="C35" s="1201" t="s">
        <v>576</v>
      </c>
      <c r="D35" s="1202"/>
      <c r="E35" s="1203"/>
      <c r="F35" s="36">
        <v>5.26</v>
      </c>
      <c r="G35" s="37">
        <v>5.27</v>
      </c>
      <c r="H35" s="37">
        <v>5.46</v>
      </c>
      <c r="I35" s="37">
        <v>5.58</v>
      </c>
      <c r="J35" s="38">
        <v>5.74</v>
      </c>
      <c r="K35" s="22"/>
      <c r="L35" s="22"/>
      <c r="M35" s="22"/>
      <c r="N35" s="22"/>
      <c r="O35" s="22"/>
      <c r="P35" s="22"/>
    </row>
    <row r="36" spans="1:16" ht="39" customHeight="1">
      <c r="A36" s="22"/>
      <c r="B36" s="35"/>
      <c r="C36" s="1201" t="s">
        <v>577</v>
      </c>
      <c r="D36" s="1202"/>
      <c r="E36" s="1203"/>
      <c r="F36" s="36" t="s">
        <v>578</v>
      </c>
      <c r="G36" s="37">
        <v>0.67</v>
      </c>
      <c r="H36" s="37">
        <v>1.29</v>
      </c>
      <c r="I36" s="37">
        <v>2.04</v>
      </c>
      <c r="J36" s="38">
        <v>1.44</v>
      </c>
      <c r="K36" s="22"/>
      <c r="L36" s="22"/>
      <c r="M36" s="22"/>
      <c r="N36" s="22"/>
      <c r="O36" s="22"/>
      <c r="P36" s="22"/>
    </row>
    <row r="37" spans="1:16" ht="39" customHeight="1">
      <c r="A37" s="22"/>
      <c r="B37" s="35"/>
      <c r="C37" s="1201" t="s">
        <v>579</v>
      </c>
      <c r="D37" s="1202"/>
      <c r="E37" s="1203"/>
      <c r="F37" s="36">
        <v>0.54</v>
      </c>
      <c r="G37" s="37">
        <v>0.77</v>
      </c>
      <c r="H37" s="37">
        <v>1.08</v>
      </c>
      <c r="I37" s="37">
        <v>0.6</v>
      </c>
      <c r="J37" s="38">
        <v>0.28000000000000003</v>
      </c>
      <c r="K37" s="22"/>
      <c r="L37" s="22"/>
      <c r="M37" s="22"/>
      <c r="N37" s="22"/>
      <c r="O37" s="22"/>
      <c r="P37" s="22"/>
    </row>
    <row r="38" spans="1:16" ht="39" customHeight="1">
      <c r="A38" s="22"/>
      <c r="B38" s="35"/>
      <c r="C38" s="1201" t="s">
        <v>580</v>
      </c>
      <c r="D38" s="1202"/>
      <c r="E38" s="1203"/>
      <c r="F38" s="36">
        <v>0.34</v>
      </c>
      <c r="G38" s="37">
        <v>0.33</v>
      </c>
      <c r="H38" s="37">
        <v>0.3</v>
      </c>
      <c r="I38" s="37">
        <v>0.3</v>
      </c>
      <c r="J38" s="38">
        <v>0.25</v>
      </c>
      <c r="K38" s="22"/>
      <c r="L38" s="22"/>
      <c r="M38" s="22"/>
      <c r="N38" s="22"/>
      <c r="O38" s="22"/>
      <c r="P38" s="22"/>
    </row>
    <row r="39" spans="1:16" ht="39" customHeight="1">
      <c r="A39" s="22"/>
      <c r="B39" s="35"/>
      <c r="C39" s="1201" t="s">
        <v>581</v>
      </c>
      <c r="D39" s="1202"/>
      <c r="E39" s="1203"/>
      <c r="F39" s="36">
        <v>0.1</v>
      </c>
      <c r="G39" s="37">
        <v>0.09</v>
      </c>
      <c r="H39" s="37">
        <v>0.1</v>
      </c>
      <c r="I39" s="37">
        <v>0.1</v>
      </c>
      <c r="J39" s="38">
        <v>0.1</v>
      </c>
      <c r="K39" s="22"/>
      <c r="L39" s="22"/>
      <c r="M39" s="22"/>
      <c r="N39" s="22"/>
      <c r="O39" s="22"/>
      <c r="P39" s="22"/>
    </row>
    <row r="40" spans="1:16" ht="39" customHeight="1">
      <c r="A40" s="22"/>
      <c r="B40" s="35"/>
      <c r="C40" s="1201" t="s">
        <v>582</v>
      </c>
      <c r="D40" s="1202"/>
      <c r="E40" s="1203"/>
      <c r="F40" s="36">
        <v>0.04</v>
      </c>
      <c r="G40" s="37">
        <v>0.04</v>
      </c>
      <c r="H40" s="37">
        <v>0.05</v>
      </c>
      <c r="I40" s="37">
        <v>0.04</v>
      </c>
      <c r="J40" s="38">
        <v>0.04</v>
      </c>
      <c r="K40" s="22"/>
      <c r="L40" s="22"/>
      <c r="M40" s="22"/>
      <c r="N40" s="22"/>
      <c r="O40" s="22"/>
      <c r="P40" s="22"/>
    </row>
    <row r="41" spans="1:16" ht="39" customHeight="1">
      <c r="A41" s="22"/>
      <c r="B41" s="35"/>
      <c r="C41" s="1201" t="s">
        <v>583</v>
      </c>
      <c r="D41" s="1202"/>
      <c r="E41" s="1203"/>
      <c r="F41" s="36">
        <v>0.04</v>
      </c>
      <c r="G41" s="37">
        <v>0.04</v>
      </c>
      <c r="H41" s="37">
        <v>0.04</v>
      </c>
      <c r="I41" s="37">
        <v>0.04</v>
      </c>
      <c r="J41" s="38">
        <v>0.04</v>
      </c>
      <c r="K41" s="22"/>
      <c r="L41" s="22"/>
      <c r="M41" s="22"/>
      <c r="N41" s="22"/>
      <c r="O41" s="22"/>
      <c r="P41" s="22"/>
    </row>
    <row r="42" spans="1:16" ht="39" customHeight="1">
      <c r="A42" s="22"/>
      <c r="B42" s="39"/>
      <c r="C42" s="1201" t="s">
        <v>584</v>
      </c>
      <c r="D42" s="1202"/>
      <c r="E42" s="1203"/>
      <c r="F42" s="36" t="s">
        <v>525</v>
      </c>
      <c r="G42" s="37" t="s">
        <v>525</v>
      </c>
      <c r="H42" s="37" t="s">
        <v>525</v>
      </c>
      <c r="I42" s="37" t="s">
        <v>525</v>
      </c>
      <c r="J42" s="38" t="s">
        <v>525</v>
      </c>
      <c r="K42" s="22"/>
      <c r="L42" s="22"/>
      <c r="M42" s="22"/>
      <c r="N42" s="22"/>
      <c r="O42" s="22"/>
      <c r="P42" s="22"/>
    </row>
    <row r="43" spans="1:16" ht="39" customHeight="1" thickBot="1">
      <c r="A43" s="22"/>
      <c r="B43" s="40"/>
      <c r="C43" s="1204" t="s">
        <v>585</v>
      </c>
      <c r="D43" s="1205"/>
      <c r="E43" s="1206"/>
      <c r="F43" s="41">
        <v>0</v>
      </c>
      <c r="G43" s="42">
        <v>0.02</v>
      </c>
      <c r="H43" s="42">
        <v>0.4</v>
      </c>
      <c r="I43" s="42">
        <v>0.35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uFgQdYyyA8R81TjK1IHWjuX96Owq/EBLkqhDQVdSpUK5wzAh+BzrT8cH26zWZukyhv1OUgMz5mmR6Il+2ZIw==" saltValue="LXTxZ6uE5KSq40/Kh44w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09" t="s">
        <v>11</v>
      </c>
      <c r="C45" s="1210"/>
      <c r="D45" s="58"/>
      <c r="E45" s="1215" t="s">
        <v>12</v>
      </c>
      <c r="F45" s="1215"/>
      <c r="G45" s="1215"/>
      <c r="H45" s="1215"/>
      <c r="I45" s="1215"/>
      <c r="J45" s="1216"/>
      <c r="K45" s="59">
        <v>4749</v>
      </c>
      <c r="L45" s="60">
        <v>4310</v>
      </c>
      <c r="M45" s="60">
        <v>4013</v>
      </c>
      <c r="N45" s="60">
        <v>4050</v>
      </c>
      <c r="O45" s="61">
        <v>4135</v>
      </c>
      <c r="P45" s="48"/>
      <c r="Q45" s="48"/>
      <c r="R45" s="48"/>
      <c r="S45" s="48"/>
      <c r="T45" s="48"/>
      <c r="U45" s="48"/>
    </row>
    <row r="46" spans="1:21" ht="30.75" customHeight="1">
      <c r="A46" s="48"/>
      <c r="B46" s="1211"/>
      <c r="C46" s="1212"/>
      <c r="D46" s="62"/>
      <c r="E46" s="1217" t="s">
        <v>13</v>
      </c>
      <c r="F46" s="1217"/>
      <c r="G46" s="1217"/>
      <c r="H46" s="1217"/>
      <c r="I46" s="1217"/>
      <c r="J46" s="1218"/>
      <c r="K46" s="63" t="s">
        <v>525</v>
      </c>
      <c r="L46" s="64" t="s">
        <v>525</v>
      </c>
      <c r="M46" s="64" t="s">
        <v>525</v>
      </c>
      <c r="N46" s="64" t="s">
        <v>525</v>
      </c>
      <c r="O46" s="65" t="s">
        <v>525</v>
      </c>
      <c r="P46" s="48"/>
      <c r="Q46" s="48"/>
      <c r="R46" s="48"/>
      <c r="S46" s="48"/>
      <c r="T46" s="48"/>
      <c r="U46" s="48"/>
    </row>
    <row r="47" spans="1:21" ht="30.75" customHeight="1">
      <c r="A47" s="48"/>
      <c r="B47" s="1211"/>
      <c r="C47" s="1212"/>
      <c r="D47" s="62"/>
      <c r="E47" s="1217" t="s">
        <v>14</v>
      </c>
      <c r="F47" s="1217"/>
      <c r="G47" s="1217"/>
      <c r="H47" s="1217"/>
      <c r="I47" s="1217"/>
      <c r="J47" s="1218"/>
      <c r="K47" s="63" t="s">
        <v>525</v>
      </c>
      <c r="L47" s="64" t="s">
        <v>525</v>
      </c>
      <c r="M47" s="64" t="s">
        <v>525</v>
      </c>
      <c r="N47" s="64" t="s">
        <v>525</v>
      </c>
      <c r="O47" s="65" t="s">
        <v>525</v>
      </c>
      <c r="P47" s="48"/>
      <c r="Q47" s="48"/>
      <c r="R47" s="48"/>
      <c r="S47" s="48"/>
      <c r="T47" s="48"/>
      <c r="U47" s="48"/>
    </row>
    <row r="48" spans="1:21" ht="30.75" customHeight="1">
      <c r="A48" s="48"/>
      <c r="B48" s="1211"/>
      <c r="C48" s="1212"/>
      <c r="D48" s="62"/>
      <c r="E48" s="1217" t="s">
        <v>15</v>
      </c>
      <c r="F48" s="1217"/>
      <c r="G48" s="1217"/>
      <c r="H48" s="1217"/>
      <c r="I48" s="1217"/>
      <c r="J48" s="1218"/>
      <c r="K48" s="63">
        <v>1523</v>
      </c>
      <c r="L48" s="64">
        <v>1341</v>
      </c>
      <c r="M48" s="64">
        <v>1455</v>
      </c>
      <c r="N48" s="64">
        <v>1490</v>
      </c>
      <c r="O48" s="65">
        <v>1597</v>
      </c>
      <c r="P48" s="48"/>
      <c r="Q48" s="48"/>
      <c r="R48" s="48"/>
      <c r="S48" s="48"/>
      <c r="T48" s="48"/>
      <c r="U48" s="48"/>
    </row>
    <row r="49" spans="1:21" ht="30.75" customHeight="1">
      <c r="A49" s="48"/>
      <c r="B49" s="1211"/>
      <c r="C49" s="1212"/>
      <c r="D49" s="62"/>
      <c r="E49" s="1217" t="s">
        <v>16</v>
      </c>
      <c r="F49" s="1217"/>
      <c r="G49" s="1217"/>
      <c r="H49" s="1217"/>
      <c r="I49" s="1217"/>
      <c r="J49" s="1218"/>
      <c r="K49" s="63" t="s">
        <v>525</v>
      </c>
      <c r="L49" s="64" t="s">
        <v>525</v>
      </c>
      <c r="M49" s="64" t="s">
        <v>525</v>
      </c>
      <c r="N49" s="64" t="s">
        <v>525</v>
      </c>
      <c r="O49" s="65" t="s">
        <v>525</v>
      </c>
      <c r="P49" s="48"/>
      <c r="Q49" s="48"/>
      <c r="R49" s="48"/>
      <c r="S49" s="48"/>
      <c r="T49" s="48"/>
      <c r="U49" s="48"/>
    </row>
    <row r="50" spans="1:21" ht="30.75" customHeight="1">
      <c r="A50" s="48"/>
      <c r="B50" s="1211"/>
      <c r="C50" s="1212"/>
      <c r="D50" s="62"/>
      <c r="E50" s="1217" t="s">
        <v>17</v>
      </c>
      <c r="F50" s="1217"/>
      <c r="G50" s="1217"/>
      <c r="H50" s="1217"/>
      <c r="I50" s="1217"/>
      <c r="J50" s="1218"/>
      <c r="K50" s="63">
        <v>9</v>
      </c>
      <c r="L50" s="64">
        <v>9</v>
      </c>
      <c r="M50" s="64">
        <v>9</v>
      </c>
      <c r="N50" s="64">
        <v>9</v>
      </c>
      <c r="O50" s="65">
        <v>9</v>
      </c>
      <c r="P50" s="48"/>
      <c r="Q50" s="48"/>
      <c r="R50" s="48"/>
      <c r="S50" s="48"/>
      <c r="T50" s="48"/>
      <c r="U50" s="48"/>
    </row>
    <row r="51" spans="1:21" ht="30.75" customHeight="1">
      <c r="A51" s="48"/>
      <c r="B51" s="1213"/>
      <c r="C51" s="1214"/>
      <c r="D51" s="66"/>
      <c r="E51" s="1217" t="s">
        <v>18</v>
      </c>
      <c r="F51" s="1217"/>
      <c r="G51" s="1217"/>
      <c r="H51" s="1217"/>
      <c r="I51" s="1217"/>
      <c r="J51" s="1218"/>
      <c r="K51" s="63" t="s">
        <v>525</v>
      </c>
      <c r="L51" s="64" t="s">
        <v>525</v>
      </c>
      <c r="M51" s="64" t="s">
        <v>525</v>
      </c>
      <c r="N51" s="64" t="s">
        <v>525</v>
      </c>
      <c r="O51" s="65" t="s">
        <v>525</v>
      </c>
      <c r="P51" s="48"/>
      <c r="Q51" s="48"/>
      <c r="R51" s="48"/>
      <c r="S51" s="48"/>
      <c r="T51" s="48"/>
      <c r="U51" s="48"/>
    </row>
    <row r="52" spans="1:21" ht="30.75" customHeight="1">
      <c r="A52" s="48"/>
      <c r="B52" s="1219" t="s">
        <v>19</v>
      </c>
      <c r="C52" s="1220"/>
      <c r="D52" s="66"/>
      <c r="E52" s="1217" t="s">
        <v>20</v>
      </c>
      <c r="F52" s="1217"/>
      <c r="G52" s="1217"/>
      <c r="H52" s="1217"/>
      <c r="I52" s="1217"/>
      <c r="J52" s="1218"/>
      <c r="K52" s="63">
        <v>3847</v>
      </c>
      <c r="L52" s="64">
        <v>3779</v>
      </c>
      <c r="M52" s="64">
        <v>3800</v>
      </c>
      <c r="N52" s="64">
        <v>4021</v>
      </c>
      <c r="O52" s="65">
        <v>4225</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2434</v>
      </c>
      <c r="L53" s="69">
        <v>1881</v>
      </c>
      <c r="M53" s="69">
        <v>1677</v>
      </c>
      <c r="N53" s="69">
        <v>1528</v>
      </c>
      <c r="O53" s="70">
        <v>1516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25" t="s">
        <v>25</v>
      </c>
      <c r="C57" s="1226"/>
      <c r="D57" s="1229" t="s">
        <v>26</v>
      </c>
      <c r="E57" s="1230"/>
      <c r="F57" s="1230"/>
      <c r="G57" s="1230"/>
      <c r="H57" s="1230"/>
      <c r="I57" s="1230"/>
      <c r="J57" s="1231"/>
      <c r="K57" s="82"/>
      <c r="L57" s="83"/>
      <c r="M57" s="83"/>
      <c r="N57" s="83"/>
      <c r="O57" s="84"/>
    </row>
    <row r="58" spans="1:21" ht="31.5" customHeight="1" thickBot="1">
      <c r="B58" s="1227"/>
      <c r="C58" s="1228"/>
      <c r="D58" s="1232" t="s">
        <v>27</v>
      </c>
      <c r="E58" s="1233"/>
      <c r="F58" s="1233"/>
      <c r="G58" s="1233"/>
      <c r="H58" s="1233"/>
      <c r="I58" s="1233"/>
      <c r="J58" s="1234"/>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f2KozN7A3gBkfPbwTNSgCG9mwia7z5aW7iRKbyvMX3WCxzI+jdMSuh2ydY7t1x1kdhZZMJSvntw9JZ7HoRDw==" saltValue="kDOIRx8hmiY9NOTWjRNM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35" t="s">
        <v>30</v>
      </c>
      <c r="C41" s="1236"/>
      <c r="D41" s="101"/>
      <c r="E41" s="1241" t="s">
        <v>31</v>
      </c>
      <c r="F41" s="1241"/>
      <c r="G41" s="1241"/>
      <c r="H41" s="1242"/>
      <c r="I41" s="102">
        <v>46589</v>
      </c>
      <c r="J41" s="103">
        <v>49338</v>
      </c>
      <c r="K41" s="103">
        <v>50154</v>
      </c>
      <c r="L41" s="103">
        <v>52403</v>
      </c>
      <c r="M41" s="104">
        <v>56500</v>
      </c>
    </row>
    <row r="42" spans="2:13" ht="27.75" customHeight="1">
      <c r="B42" s="1237"/>
      <c r="C42" s="1238"/>
      <c r="D42" s="105"/>
      <c r="E42" s="1243" t="s">
        <v>32</v>
      </c>
      <c r="F42" s="1243"/>
      <c r="G42" s="1243"/>
      <c r="H42" s="1244"/>
      <c r="I42" s="106">
        <v>30</v>
      </c>
      <c r="J42" s="107">
        <v>23</v>
      </c>
      <c r="K42" s="107">
        <v>15</v>
      </c>
      <c r="L42" s="107">
        <v>8</v>
      </c>
      <c r="M42" s="108" t="s">
        <v>525</v>
      </c>
    </row>
    <row r="43" spans="2:13" ht="27.75" customHeight="1">
      <c r="B43" s="1237"/>
      <c r="C43" s="1238"/>
      <c r="D43" s="105"/>
      <c r="E43" s="1243" t="s">
        <v>33</v>
      </c>
      <c r="F43" s="1243"/>
      <c r="G43" s="1243"/>
      <c r="H43" s="1244"/>
      <c r="I43" s="106">
        <v>20079</v>
      </c>
      <c r="J43" s="107">
        <v>19257</v>
      </c>
      <c r="K43" s="107">
        <v>19153</v>
      </c>
      <c r="L43" s="107">
        <v>18899</v>
      </c>
      <c r="M43" s="108">
        <v>18596</v>
      </c>
    </row>
    <row r="44" spans="2:13" ht="27.75" customHeight="1">
      <c r="B44" s="1237"/>
      <c r="C44" s="1238"/>
      <c r="D44" s="105"/>
      <c r="E44" s="1243" t="s">
        <v>34</v>
      </c>
      <c r="F44" s="1243"/>
      <c r="G44" s="1243"/>
      <c r="H44" s="1244"/>
      <c r="I44" s="106" t="s">
        <v>525</v>
      </c>
      <c r="J44" s="107" t="s">
        <v>525</v>
      </c>
      <c r="K44" s="107" t="s">
        <v>525</v>
      </c>
      <c r="L44" s="107" t="s">
        <v>525</v>
      </c>
      <c r="M44" s="108" t="s">
        <v>525</v>
      </c>
    </row>
    <row r="45" spans="2:13" ht="27.75" customHeight="1">
      <c r="B45" s="1237"/>
      <c r="C45" s="1238"/>
      <c r="D45" s="105"/>
      <c r="E45" s="1243" t="s">
        <v>35</v>
      </c>
      <c r="F45" s="1243"/>
      <c r="G45" s="1243"/>
      <c r="H45" s="1244"/>
      <c r="I45" s="106">
        <v>7185</v>
      </c>
      <c r="J45" s="107">
        <v>7069</v>
      </c>
      <c r="K45" s="107">
        <v>7040</v>
      </c>
      <c r="L45" s="107">
        <v>6725</v>
      </c>
      <c r="M45" s="108">
        <v>6491</v>
      </c>
    </row>
    <row r="46" spans="2:13" ht="27.75" customHeight="1">
      <c r="B46" s="1237"/>
      <c r="C46" s="1238"/>
      <c r="D46" s="109"/>
      <c r="E46" s="1243" t="s">
        <v>36</v>
      </c>
      <c r="F46" s="1243"/>
      <c r="G46" s="1243"/>
      <c r="H46" s="1244"/>
      <c r="I46" s="106" t="s">
        <v>525</v>
      </c>
      <c r="J46" s="107">
        <v>12</v>
      </c>
      <c r="K46" s="107">
        <v>17</v>
      </c>
      <c r="L46" s="107" t="s">
        <v>525</v>
      </c>
      <c r="M46" s="108">
        <v>21</v>
      </c>
    </row>
    <row r="47" spans="2:13" ht="27.75" customHeight="1">
      <c r="B47" s="1237"/>
      <c r="C47" s="1238"/>
      <c r="D47" s="110"/>
      <c r="E47" s="1245" t="s">
        <v>37</v>
      </c>
      <c r="F47" s="1246"/>
      <c r="G47" s="1246"/>
      <c r="H47" s="1247"/>
      <c r="I47" s="106" t="s">
        <v>525</v>
      </c>
      <c r="J47" s="107" t="s">
        <v>525</v>
      </c>
      <c r="K47" s="107" t="s">
        <v>525</v>
      </c>
      <c r="L47" s="107" t="s">
        <v>525</v>
      </c>
      <c r="M47" s="108" t="s">
        <v>525</v>
      </c>
    </row>
    <row r="48" spans="2:13" ht="27.75" customHeight="1">
      <c r="B48" s="1237"/>
      <c r="C48" s="1238"/>
      <c r="D48" s="105"/>
      <c r="E48" s="1243" t="s">
        <v>38</v>
      </c>
      <c r="F48" s="1243"/>
      <c r="G48" s="1243"/>
      <c r="H48" s="1244"/>
      <c r="I48" s="106" t="s">
        <v>525</v>
      </c>
      <c r="J48" s="107" t="s">
        <v>525</v>
      </c>
      <c r="K48" s="107" t="s">
        <v>525</v>
      </c>
      <c r="L48" s="107" t="s">
        <v>525</v>
      </c>
      <c r="M48" s="108" t="s">
        <v>525</v>
      </c>
    </row>
    <row r="49" spans="2:13" ht="27.75" customHeight="1">
      <c r="B49" s="1239"/>
      <c r="C49" s="1240"/>
      <c r="D49" s="105"/>
      <c r="E49" s="1243" t="s">
        <v>39</v>
      </c>
      <c r="F49" s="1243"/>
      <c r="G49" s="1243"/>
      <c r="H49" s="1244"/>
      <c r="I49" s="106" t="s">
        <v>525</v>
      </c>
      <c r="J49" s="107" t="s">
        <v>525</v>
      </c>
      <c r="K49" s="107" t="s">
        <v>525</v>
      </c>
      <c r="L49" s="107" t="s">
        <v>525</v>
      </c>
      <c r="M49" s="108" t="s">
        <v>525</v>
      </c>
    </row>
    <row r="50" spans="2:13" ht="27.75" customHeight="1">
      <c r="B50" s="1248" t="s">
        <v>40</v>
      </c>
      <c r="C50" s="1249"/>
      <c r="D50" s="111"/>
      <c r="E50" s="1243" t="s">
        <v>41</v>
      </c>
      <c r="F50" s="1243"/>
      <c r="G50" s="1243"/>
      <c r="H50" s="1244"/>
      <c r="I50" s="106">
        <v>9511</v>
      </c>
      <c r="J50" s="107">
        <v>9546</v>
      </c>
      <c r="K50" s="107">
        <v>10348</v>
      </c>
      <c r="L50" s="107">
        <v>10114</v>
      </c>
      <c r="M50" s="108">
        <v>10036</v>
      </c>
    </row>
    <row r="51" spans="2:13" ht="27.75" customHeight="1">
      <c r="B51" s="1237"/>
      <c r="C51" s="1238"/>
      <c r="D51" s="105"/>
      <c r="E51" s="1243" t="s">
        <v>42</v>
      </c>
      <c r="F51" s="1243"/>
      <c r="G51" s="1243"/>
      <c r="H51" s="1244"/>
      <c r="I51" s="106">
        <v>1040</v>
      </c>
      <c r="J51" s="107">
        <v>936</v>
      </c>
      <c r="K51" s="107">
        <v>873</v>
      </c>
      <c r="L51" s="107">
        <v>860</v>
      </c>
      <c r="M51" s="108">
        <v>974</v>
      </c>
    </row>
    <row r="52" spans="2:13" ht="27.75" customHeight="1">
      <c r="B52" s="1239"/>
      <c r="C52" s="1240"/>
      <c r="D52" s="105"/>
      <c r="E52" s="1243" t="s">
        <v>43</v>
      </c>
      <c r="F52" s="1243"/>
      <c r="G52" s="1243"/>
      <c r="H52" s="1244"/>
      <c r="I52" s="106">
        <v>48640</v>
      </c>
      <c r="J52" s="107">
        <v>50039</v>
      </c>
      <c r="K52" s="107">
        <v>50272</v>
      </c>
      <c r="L52" s="107">
        <v>51503</v>
      </c>
      <c r="M52" s="108">
        <v>53591</v>
      </c>
    </row>
    <row r="53" spans="2:13" ht="27.75" customHeight="1" thickBot="1">
      <c r="B53" s="1250" t="s">
        <v>44</v>
      </c>
      <c r="C53" s="1251"/>
      <c r="D53" s="112"/>
      <c r="E53" s="1252" t="s">
        <v>45</v>
      </c>
      <c r="F53" s="1252"/>
      <c r="G53" s="1252"/>
      <c r="H53" s="1253"/>
      <c r="I53" s="113">
        <v>14693</v>
      </c>
      <c r="J53" s="114">
        <v>15177</v>
      </c>
      <c r="K53" s="114">
        <v>14885</v>
      </c>
      <c r="L53" s="114">
        <v>15557</v>
      </c>
      <c r="M53" s="115">
        <v>17007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NtUc+3f8+dGGlCJ7OiXkOclE+LNkE9sEKoZLvuQ0xbJvOQBv396vf0Q+Tcngkc6vo2WD85eZ/h2QmLkRKq2eg==" saltValue="+YMklvSoaSrNHC5dK15f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62" t="s">
        <v>48</v>
      </c>
      <c r="D55" s="1262"/>
      <c r="E55" s="1263"/>
      <c r="F55" s="127">
        <v>6659</v>
      </c>
      <c r="G55" s="127">
        <v>5836</v>
      </c>
      <c r="H55" s="128">
        <v>5060</v>
      </c>
    </row>
    <row r="56" spans="2:8" ht="52.5" customHeight="1">
      <c r="B56" s="129"/>
      <c r="C56" s="1264" t="s">
        <v>49</v>
      </c>
      <c r="D56" s="1264"/>
      <c r="E56" s="1265"/>
      <c r="F56" s="130">
        <v>1057</v>
      </c>
      <c r="G56" s="130">
        <v>1849</v>
      </c>
      <c r="H56" s="131">
        <v>1831</v>
      </c>
    </row>
    <row r="57" spans="2:8" ht="53.25" customHeight="1">
      <c r="B57" s="129"/>
      <c r="C57" s="1266" t="s">
        <v>50</v>
      </c>
      <c r="D57" s="1266"/>
      <c r="E57" s="1267"/>
      <c r="F57" s="132">
        <v>1263</v>
      </c>
      <c r="G57" s="132">
        <v>2185</v>
      </c>
      <c r="H57" s="133">
        <v>3354</v>
      </c>
    </row>
    <row r="58" spans="2:8" ht="45.75" customHeight="1">
      <c r="B58" s="134"/>
      <c r="C58" s="1254" t="s">
        <v>591</v>
      </c>
      <c r="D58" s="1255"/>
      <c r="E58" s="1256"/>
      <c r="F58" s="135" t="s">
        <v>596</v>
      </c>
      <c r="G58" s="135">
        <v>1170</v>
      </c>
      <c r="H58" s="136">
        <v>2342</v>
      </c>
    </row>
    <row r="59" spans="2:8" ht="45.75" customHeight="1">
      <c r="B59" s="134"/>
      <c r="C59" s="1254" t="s">
        <v>592</v>
      </c>
      <c r="D59" s="1255"/>
      <c r="E59" s="1256"/>
      <c r="F59" s="135">
        <v>500</v>
      </c>
      <c r="G59" s="135">
        <v>447</v>
      </c>
      <c r="H59" s="136">
        <v>423</v>
      </c>
    </row>
    <row r="60" spans="2:8" ht="45.75" customHeight="1">
      <c r="B60" s="134"/>
      <c r="C60" s="1254" t="s">
        <v>593</v>
      </c>
      <c r="D60" s="1255"/>
      <c r="E60" s="1256"/>
      <c r="F60" s="135">
        <v>304</v>
      </c>
      <c r="G60" s="135">
        <v>273</v>
      </c>
      <c r="H60" s="136">
        <v>243</v>
      </c>
    </row>
    <row r="61" spans="2:8" ht="45.75" customHeight="1">
      <c r="B61" s="134"/>
      <c r="C61" s="1254" t="s">
        <v>594</v>
      </c>
      <c r="D61" s="1255"/>
      <c r="E61" s="1256"/>
      <c r="F61" s="135">
        <v>144</v>
      </c>
      <c r="G61" s="135">
        <v>141</v>
      </c>
      <c r="H61" s="136">
        <v>138</v>
      </c>
    </row>
    <row r="62" spans="2:8" ht="45.75" customHeight="1" thickBot="1">
      <c r="B62" s="137"/>
      <c r="C62" s="1257" t="s">
        <v>595</v>
      </c>
      <c r="D62" s="1258"/>
      <c r="E62" s="1259"/>
      <c r="F62" s="138">
        <v>68</v>
      </c>
      <c r="G62" s="138">
        <v>68</v>
      </c>
      <c r="H62" s="139">
        <v>68</v>
      </c>
    </row>
    <row r="63" spans="2:8" ht="52.5" customHeight="1" thickBot="1">
      <c r="B63" s="140"/>
      <c r="C63" s="1260" t="s">
        <v>51</v>
      </c>
      <c r="D63" s="1260"/>
      <c r="E63" s="1261"/>
      <c r="F63" s="141">
        <v>8979</v>
      </c>
      <c r="G63" s="141">
        <v>9870</v>
      </c>
      <c r="H63" s="142">
        <v>10245</v>
      </c>
    </row>
    <row r="64" spans="2:8" ht="15" customHeight="1"/>
    <row r="65" ht="0" hidden="1" customHeight="1"/>
    <row r="66" ht="0" hidden="1" customHeight="1"/>
  </sheetData>
  <sheetProtection algorithmName="SHA-512" hashValue="XrupBk4Hqa3izfEpxdF4c4lKceJWMGs5RrEwyu73CQVSyLJj0h0u9m/+wS2FlPmaodOuTfmQGUmeEM8R5BYrdQ==" saltValue="qgfFKakc55L8KTBU8U5f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611</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612</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613</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614</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567</v>
      </c>
      <c r="BQ50" s="1302"/>
      <c r="BR50" s="1302"/>
      <c r="BS50" s="1302"/>
      <c r="BT50" s="1302"/>
      <c r="BU50" s="1302"/>
      <c r="BV50" s="1302"/>
      <c r="BW50" s="1302"/>
      <c r="BX50" s="1302" t="s">
        <v>568</v>
      </c>
      <c r="BY50" s="1302"/>
      <c r="BZ50" s="1302"/>
      <c r="CA50" s="1302"/>
      <c r="CB50" s="1302"/>
      <c r="CC50" s="1302"/>
      <c r="CD50" s="1302"/>
      <c r="CE50" s="1302"/>
      <c r="CF50" s="1302" t="s">
        <v>569</v>
      </c>
      <c r="CG50" s="1302"/>
      <c r="CH50" s="1302"/>
      <c r="CI50" s="1302"/>
      <c r="CJ50" s="1302"/>
      <c r="CK50" s="1302"/>
      <c r="CL50" s="1302"/>
      <c r="CM50" s="1302"/>
      <c r="CN50" s="1302" t="s">
        <v>570</v>
      </c>
      <c r="CO50" s="1302"/>
      <c r="CP50" s="1302"/>
      <c r="CQ50" s="1302"/>
      <c r="CR50" s="1302"/>
      <c r="CS50" s="1302"/>
      <c r="CT50" s="1302"/>
      <c r="CU50" s="1302"/>
      <c r="CV50" s="1302" t="s">
        <v>571</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615</v>
      </c>
      <c r="AO51" s="1306"/>
      <c r="AP51" s="1306"/>
      <c r="AQ51" s="1306"/>
      <c r="AR51" s="1306"/>
      <c r="AS51" s="1306"/>
      <c r="AT51" s="1306"/>
      <c r="AU51" s="1306"/>
      <c r="AV51" s="1306"/>
      <c r="AW51" s="1306"/>
      <c r="AX51" s="1306"/>
      <c r="AY51" s="1306"/>
      <c r="AZ51" s="1306"/>
      <c r="BA51" s="1306"/>
      <c r="BB51" s="1306" t="s">
        <v>616</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64.2</v>
      </c>
      <c r="BY51" s="1308"/>
      <c r="BZ51" s="1308"/>
      <c r="CA51" s="1308"/>
      <c r="CB51" s="1308"/>
      <c r="CC51" s="1308"/>
      <c r="CD51" s="1308"/>
      <c r="CE51" s="1308"/>
      <c r="CF51" s="1308">
        <v>64.099999999999994</v>
      </c>
      <c r="CG51" s="1308"/>
      <c r="CH51" s="1308"/>
      <c r="CI51" s="1308"/>
      <c r="CJ51" s="1308"/>
      <c r="CK51" s="1308"/>
      <c r="CL51" s="1308"/>
      <c r="CM51" s="1308"/>
      <c r="CN51" s="1308">
        <v>67.8</v>
      </c>
      <c r="CO51" s="1308"/>
      <c r="CP51" s="1308"/>
      <c r="CQ51" s="1308"/>
      <c r="CR51" s="1308"/>
      <c r="CS51" s="1308"/>
      <c r="CT51" s="1308"/>
      <c r="CU51" s="1308"/>
      <c r="CV51" s="1308">
        <v>73.400000000000006</v>
      </c>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617</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65.400000000000006</v>
      </c>
      <c r="BY53" s="1308"/>
      <c r="BZ53" s="1308"/>
      <c r="CA53" s="1308"/>
      <c r="CB53" s="1308"/>
      <c r="CC53" s="1308"/>
      <c r="CD53" s="1308"/>
      <c r="CE53" s="1308"/>
      <c r="CF53" s="1308">
        <v>65.2</v>
      </c>
      <c r="CG53" s="1308"/>
      <c r="CH53" s="1308"/>
      <c r="CI53" s="1308"/>
      <c r="CJ53" s="1308"/>
      <c r="CK53" s="1308"/>
      <c r="CL53" s="1308"/>
      <c r="CM53" s="1308"/>
      <c r="CN53" s="1308">
        <v>66.2</v>
      </c>
      <c r="CO53" s="1308"/>
      <c r="CP53" s="1308"/>
      <c r="CQ53" s="1308"/>
      <c r="CR53" s="1308"/>
      <c r="CS53" s="1308"/>
      <c r="CT53" s="1308"/>
      <c r="CU53" s="1308"/>
      <c r="CV53" s="1308">
        <v>66</v>
      </c>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618</v>
      </c>
      <c r="AO55" s="1302"/>
      <c r="AP55" s="1302"/>
      <c r="AQ55" s="1302"/>
      <c r="AR55" s="1302"/>
      <c r="AS55" s="1302"/>
      <c r="AT55" s="1302"/>
      <c r="AU55" s="1302"/>
      <c r="AV55" s="1302"/>
      <c r="AW55" s="1302"/>
      <c r="AX55" s="1302"/>
      <c r="AY55" s="1302"/>
      <c r="AZ55" s="1302"/>
      <c r="BA55" s="1302"/>
      <c r="BB55" s="1306" t="s">
        <v>616</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34.9</v>
      </c>
      <c r="BY55" s="1308"/>
      <c r="BZ55" s="1308"/>
      <c r="CA55" s="1308"/>
      <c r="CB55" s="1308"/>
      <c r="CC55" s="1308"/>
      <c r="CD55" s="1308"/>
      <c r="CE55" s="1308"/>
      <c r="CF55" s="1308">
        <v>53.1</v>
      </c>
      <c r="CG55" s="1308"/>
      <c r="CH55" s="1308"/>
      <c r="CI55" s="1308"/>
      <c r="CJ55" s="1308"/>
      <c r="CK55" s="1308"/>
      <c r="CL55" s="1308"/>
      <c r="CM55" s="1308"/>
      <c r="CN55" s="1308">
        <v>51.2</v>
      </c>
      <c r="CO55" s="1308"/>
      <c r="CP55" s="1308"/>
      <c r="CQ55" s="1308"/>
      <c r="CR55" s="1308"/>
      <c r="CS55" s="1308"/>
      <c r="CT55" s="1308"/>
      <c r="CU55" s="1308"/>
      <c r="CV55" s="1308">
        <v>47.2</v>
      </c>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617</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60.2</v>
      </c>
      <c r="BY57" s="1308"/>
      <c r="BZ57" s="1308"/>
      <c r="CA57" s="1308"/>
      <c r="CB57" s="1308"/>
      <c r="CC57" s="1308"/>
      <c r="CD57" s="1308"/>
      <c r="CE57" s="1308"/>
      <c r="CF57" s="1308">
        <v>57.4</v>
      </c>
      <c r="CG57" s="1308"/>
      <c r="CH57" s="1308"/>
      <c r="CI57" s="1308"/>
      <c r="CJ57" s="1308"/>
      <c r="CK57" s="1308"/>
      <c r="CL57" s="1308"/>
      <c r="CM57" s="1308"/>
      <c r="CN57" s="1308">
        <v>58.7</v>
      </c>
      <c r="CO57" s="1308"/>
      <c r="CP57" s="1308"/>
      <c r="CQ57" s="1308"/>
      <c r="CR57" s="1308"/>
      <c r="CS57" s="1308"/>
      <c r="CT57" s="1308"/>
      <c r="CU57" s="1308"/>
      <c r="CV57" s="1308">
        <v>59.8</v>
      </c>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619</v>
      </c>
    </row>
    <row r="64" spans="1:109">
      <c r="B64" s="1277"/>
      <c r="G64" s="1284"/>
      <c r="I64" s="1318"/>
      <c r="J64" s="1318"/>
      <c r="K64" s="1318"/>
      <c r="L64" s="1318"/>
      <c r="M64" s="1318"/>
      <c r="N64" s="1319"/>
      <c r="AM64" s="1284"/>
      <c r="AN64" s="1284" t="s">
        <v>612</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286" t="s">
        <v>620</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23"/>
      <c r="I71" s="1324"/>
      <c r="J71" s="1321"/>
      <c r="K71" s="1321"/>
      <c r="L71" s="1322"/>
      <c r="M71" s="1321"/>
      <c r="N71" s="1322"/>
      <c r="AM71" s="1323"/>
      <c r="AN71" s="1270" t="s">
        <v>614</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567</v>
      </c>
      <c r="BQ72" s="1302"/>
      <c r="BR72" s="1302"/>
      <c r="BS72" s="1302"/>
      <c r="BT72" s="1302"/>
      <c r="BU72" s="1302"/>
      <c r="BV72" s="1302"/>
      <c r="BW72" s="1302"/>
      <c r="BX72" s="1302" t="s">
        <v>568</v>
      </c>
      <c r="BY72" s="1302"/>
      <c r="BZ72" s="1302"/>
      <c r="CA72" s="1302"/>
      <c r="CB72" s="1302"/>
      <c r="CC72" s="1302"/>
      <c r="CD72" s="1302"/>
      <c r="CE72" s="1302"/>
      <c r="CF72" s="1302" t="s">
        <v>569</v>
      </c>
      <c r="CG72" s="1302"/>
      <c r="CH72" s="1302"/>
      <c r="CI72" s="1302"/>
      <c r="CJ72" s="1302"/>
      <c r="CK72" s="1302"/>
      <c r="CL72" s="1302"/>
      <c r="CM72" s="1302"/>
      <c r="CN72" s="1302" t="s">
        <v>570</v>
      </c>
      <c r="CO72" s="1302"/>
      <c r="CP72" s="1302"/>
      <c r="CQ72" s="1302"/>
      <c r="CR72" s="1302"/>
      <c r="CS72" s="1302"/>
      <c r="CT72" s="1302"/>
      <c r="CU72" s="1302"/>
      <c r="CV72" s="1302" t="s">
        <v>571</v>
      </c>
      <c r="CW72" s="1302"/>
      <c r="CX72" s="1302"/>
      <c r="CY72" s="1302"/>
      <c r="CZ72" s="1302"/>
      <c r="DA72" s="1302"/>
      <c r="DB72" s="1302"/>
      <c r="DC72" s="1302"/>
    </row>
    <row r="73" spans="2:107">
      <c r="B73" s="1277"/>
      <c r="G73" s="1303"/>
      <c r="H73" s="1303"/>
      <c r="I73" s="1303"/>
      <c r="J73" s="1303"/>
      <c r="K73" s="1325"/>
      <c r="L73" s="1325"/>
      <c r="M73" s="1325"/>
      <c r="N73" s="1325"/>
      <c r="AM73" s="1295"/>
      <c r="AN73" s="1306" t="s">
        <v>615</v>
      </c>
      <c r="AO73" s="1306"/>
      <c r="AP73" s="1306"/>
      <c r="AQ73" s="1306"/>
      <c r="AR73" s="1306"/>
      <c r="AS73" s="1306"/>
      <c r="AT73" s="1306"/>
      <c r="AU73" s="1306"/>
      <c r="AV73" s="1306"/>
      <c r="AW73" s="1306"/>
      <c r="AX73" s="1306"/>
      <c r="AY73" s="1306"/>
      <c r="AZ73" s="1306"/>
      <c r="BA73" s="1306"/>
      <c r="BB73" s="1306" t="s">
        <v>616</v>
      </c>
      <c r="BC73" s="1306"/>
      <c r="BD73" s="1306"/>
      <c r="BE73" s="1306"/>
      <c r="BF73" s="1306"/>
      <c r="BG73" s="1306"/>
      <c r="BH73" s="1306"/>
      <c r="BI73" s="1306"/>
      <c r="BJ73" s="1306"/>
      <c r="BK73" s="1306"/>
      <c r="BL73" s="1306"/>
      <c r="BM73" s="1306"/>
      <c r="BN73" s="1306"/>
      <c r="BO73" s="1306"/>
      <c r="BP73" s="1308">
        <v>62.1</v>
      </c>
      <c r="BQ73" s="1308"/>
      <c r="BR73" s="1308"/>
      <c r="BS73" s="1308"/>
      <c r="BT73" s="1308"/>
      <c r="BU73" s="1308"/>
      <c r="BV73" s="1308"/>
      <c r="BW73" s="1308"/>
      <c r="BX73" s="1308">
        <v>64.2</v>
      </c>
      <c r="BY73" s="1308"/>
      <c r="BZ73" s="1308"/>
      <c r="CA73" s="1308"/>
      <c r="CB73" s="1308"/>
      <c r="CC73" s="1308"/>
      <c r="CD73" s="1308"/>
      <c r="CE73" s="1308"/>
      <c r="CF73" s="1308">
        <v>64.099999999999994</v>
      </c>
      <c r="CG73" s="1308"/>
      <c r="CH73" s="1308"/>
      <c r="CI73" s="1308"/>
      <c r="CJ73" s="1308"/>
      <c r="CK73" s="1308"/>
      <c r="CL73" s="1308"/>
      <c r="CM73" s="1308"/>
      <c r="CN73" s="1308">
        <v>67.8</v>
      </c>
      <c r="CO73" s="1308"/>
      <c r="CP73" s="1308"/>
      <c r="CQ73" s="1308"/>
      <c r="CR73" s="1308"/>
      <c r="CS73" s="1308"/>
      <c r="CT73" s="1308"/>
      <c r="CU73" s="1308"/>
      <c r="CV73" s="1308">
        <v>73.400000000000006</v>
      </c>
      <c r="CW73" s="1308"/>
      <c r="CX73" s="1308"/>
      <c r="CY73" s="1308"/>
      <c r="CZ73" s="1308"/>
      <c r="DA73" s="1308"/>
      <c r="DB73" s="1308"/>
      <c r="DC73" s="1308"/>
    </row>
    <row r="74" spans="2:107">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621</v>
      </c>
      <c r="BC75" s="1306"/>
      <c r="BD75" s="1306"/>
      <c r="BE75" s="1306"/>
      <c r="BF75" s="1306"/>
      <c r="BG75" s="1306"/>
      <c r="BH75" s="1306"/>
      <c r="BI75" s="1306"/>
      <c r="BJ75" s="1306"/>
      <c r="BK75" s="1306"/>
      <c r="BL75" s="1306"/>
      <c r="BM75" s="1306"/>
      <c r="BN75" s="1306"/>
      <c r="BO75" s="1306"/>
      <c r="BP75" s="1308">
        <v>10.9</v>
      </c>
      <c r="BQ75" s="1308"/>
      <c r="BR75" s="1308"/>
      <c r="BS75" s="1308"/>
      <c r="BT75" s="1308"/>
      <c r="BU75" s="1308"/>
      <c r="BV75" s="1308"/>
      <c r="BW75" s="1308"/>
      <c r="BX75" s="1308">
        <v>9.6</v>
      </c>
      <c r="BY75" s="1308"/>
      <c r="BZ75" s="1308"/>
      <c r="CA75" s="1308"/>
      <c r="CB75" s="1308"/>
      <c r="CC75" s="1308"/>
      <c r="CD75" s="1308"/>
      <c r="CE75" s="1308"/>
      <c r="CF75" s="1308">
        <v>8.4</v>
      </c>
      <c r="CG75" s="1308"/>
      <c r="CH75" s="1308"/>
      <c r="CI75" s="1308"/>
      <c r="CJ75" s="1308"/>
      <c r="CK75" s="1308"/>
      <c r="CL75" s="1308"/>
      <c r="CM75" s="1308"/>
      <c r="CN75" s="1308">
        <v>7.2</v>
      </c>
      <c r="CO75" s="1308"/>
      <c r="CP75" s="1308"/>
      <c r="CQ75" s="1308"/>
      <c r="CR75" s="1308"/>
      <c r="CS75" s="1308"/>
      <c r="CT75" s="1308"/>
      <c r="CU75" s="1308"/>
      <c r="CV75" s="1308">
        <v>6.8</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25"/>
      <c r="L77" s="1325"/>
      <c r="M77" s="1325"/>
      <c r="N77" s="1325"/>
      <c r="AN77" s="1302" t="s">
        <v>618</v>
      </c>
      <c r="AO77" s="1302"/>
      <c r="AP77" s="1302"/>
      <c r="AQ77" s="1302"/>
      <c r="AR77" s="1302"/>
      <c r="AS77" s="1302"/>
      <c r="AT77" s="1302"/>
      <c r="AU77" s="1302"/>
      <c r="AV77" s="1302"/>
      <c r="AW77" s="1302"/>
      <c r="AX77" s="1302"/>
      <c r="AY77" s="1302"/>
      <c r="AZ77" s="1302"/>
      <c r="BA77" s="1302"/>
      <c r="BB77" s="1306" t="s">
        <v>616</v>
      </c>
      <c r="BC77" s="1306"/>
      <c r="BD77" s="1306"/>
      <c r="BE77" s="1306"/>
      <c r="BF77" s="1306"/>
      <c r="BG77" s="1306"/>
      <c r="BH77" s="1306"/>
      <c r="BI77" s="1306"/>
      <c r="BJ77" s="1306"/>
      <c r="BK77" s="1306"/>
      <c r="BL77" s="1306"/>
      <c r="BM77" s="1306"/>
      <c r="BN77" s="1306"/>
      <c r="BO77" s="1306"/>
      <c r="BP77" s="1308">
        <v>33.799999999999997</v>
      </c>
      <c r="BQ77" s="1308"/>
      <c r="BR77" s="1308"/>
      <c r="BS77" s="1308"/>
      <c r="BT77" s="1308"/>
      <c r="BU77" s="1308"/>
      <c r="BV77" s="1308"/>
      <c r="BW77" s="1308"/>
      <c r="BX77" s="1308">
        <v>34.9</v>
      </c>
      <c r="BY77" s="1308"/>
      <c r="BZ77" s="1308"/>
      <c r="CA77" s="1308"/>
      <c r="CB77" s="1308"/>
      <c r="CC77" s="1308"/>
      <c r="CD77" s="1308"/>
      <c r="CE77" s="1308"/>
      <c r="CF77" s="1308">
        <v>53.1</v>
      </c>
      <c r="CG77" s="1308"/>
      <c r="CH77" s="1308"/>
      <c r="CI77" s="1308"/>
      <c r="CJ77" s="1308"/>
      <c r="CK77" s="1308"/>
      <c r="CL77" s="1308"/>
      <c r="CM77" s="1308"/>
      <c r="CN77" s="1308">
        <v>51.2</v>
      </c>
      <c r="CO77" s="1308"/>
      <c r="CP77" s="1308"/>
      <c r="CQ77" s="1308"/>
      <c r="CR77" s="1308"/>
      <c r="CS77" s="1308"/>
      <c r="CT77" s="1308"/>
      <c r="CU77" s="1308"/>
      <c r="CV77" s="1308">
        <v>47.2</v>
      </c>
      <c r="CW77" s="1308"/>
      <c r="CX77" s="1308"/>
      <c r="CY77" s="1308"/>
      <c r="CZ77" s="1308"/>
      <c r="DA77" s="1308"/>
      <c r="DB77" s="1308"/>
      <c r="DC77" s="1308"/>
    </row>
    <row r="78" spans="2:107">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621</v>
      </c>
      <c r="BC79" s="1306"/>
      <c r="BD79" s="1306"/>
      <c r="BE79" s="1306"/>
      <c r="BF79" s="1306"/>
      <c r="BG79" s="1306"/>
      <c r="BH79" s="1306"/>
      <c r="BI79" s="1306"/>
      <c r="BJ79" s="1306"/>
      <c r="BK79" s="1306"/>
      <c r="BL79" s="1306"/>
      <c r="BM79" s="1306"/>
      <c r="BN79" s="1306"/>
      <c r="BO79" s="1306"/>
      <c r="BP79" s="1308">
        <v>7.1</v>
      </c>
      <c r="BQ79" s="1308"/>
      <c r="BR79" s="1308"/>
      <c r="BS79" s="1308"/>
      <c r="BT79" s="1308"/>
      <c r="BU79" s="1308"/>
      <c r="BV79" s="1308"/>
      <c r="BW79" s="1308"/>
      <c r="BX79" s="1308">
        <v>7.2</v>
      </c>
      <c r="BY79" s="1308"/>
      <c r="BZ79" s="1308"/>
      <c r="CA79" s="1308"/>
      <c r="CB79" s="1308"/>
      <c r="CC79" s="1308"/>
      <c r="CD79" s="1308"/>
      <c r="CE79" s="1308"/>
      <c r="CF79" s="1308">
        <v>8.6</v>
      </c>
      <c r="CG79" s="1308"/>
      <c r="CH79" s="1308"/>
      <c r="CI79" s="1308"/>
      <c r="CJ79" s="1308"/>
      <c r="CK79" s="1308"/>
      <c r="CL79" s="1308"/>
      <c r="CM79" s="1308"/>
      <c r="CN79" s="1308">
        <v>8.1999999999999993</v>
      </c>
      <c r="CO79" s="1308"/>
      <c r="CP79" s="1308"/>
      <c r="CQ79" s="1308"/>
      <c r="CR79" s="1308"/>
      <c r="CS79" s="1308"/>
      <c r="CT79" s="1308"/>
      <c r="CU79" s="1308"/>
      <c r="CV79" s="1308">
        <v>7.8</v>
      </c>
      <c r="CW79" s="1308"/>
      <c r="CX79" s="1308"/>
      <c r="CY79" s="1308"/>
      <c r="CZ79" s="1308"/>
      <c r="DA79" s="1308"/>
      <c r="DB79" s="1308"/>
      <c r="DC79" s="1308"/>
    </row>
    <row r="80" spans="2:107">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28"/>
      <c r="AQ87" s="1328"/>
      <c r="BC87" s="1328"/>
      <c r="BO87" s="1328"/>
      <c r="CA87" s="1328"/>
      <c r="CM87" s="1328"/>
      <c r="CY87" s="1328"/>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SFNoRUc3FAU2/JbWoK09guhN3YsImxJypve/6ujsGSKX1kGPb4l5NdyA4utgaHDAgiITilvsja1eWaopJec2g==" saltValue="YQKHwN/iPj3PuHlfCgRX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1fD34Yf/WMBdn9RRA7Dp1KV/FjizPVlPOyl4UjQ2/HsFuofwqB6cHtGMmNqjoVRQc+ymBBBFppTdEgrja+AQg==" saltValue="5rWhdycf8htHl4VKiLqH/w=="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Y7Y2nlSGvwCetAZuUoaW7V/JRoq4FiJTa27lw7oPqBzRf0UyhoKQx8yk04yka0XdNL1hq/mjQfAHv7rPvbb1g==" saltValue="HAs8PC1ac4h+wLq5DUhXTg=="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77155</v>
      </c>
      <c r="E3" s="161"/>
      <c r="F3" s="162">
        <v>53605</v>
      </c>
      <c r="G3" s="163"/>
      <c r="H3" s="164"/>
    </row>
    <row r="4" spans="1:8">
      <c r="A4" s="165"/>
      <c r="B4" s="166"/>
      <c r="C4" s="167"/>
      <c r="D4" s="168">
        <v>30040</v>
      </c>
      <c r="E4" s="169"/>
      <c r="F4" s="170">
        <v>28343</v>
      </c>
      <c r="G4" s="171"/>
      <c r="H4" s="172"/>
    </row>
    <row r="5" spans="1:8">
      <c r="A5" s="153" t="s">
        <v>559</v>
      </c>
      <c r="B5" s="158"/>
      <c r="C5" s="159"/>
      <c r="D5" s="160">
        <v>67600</v>
      </c>
      <c r="E5" s="161"/>
      <c r="F5" s="162">
        <v>58051</v>
      </c>
      <c r="G5" s="163"/>
      <c r="H5" s="164"/>
    </row>
    <row r="6" spans="1:8">
      <c r="A6" s="165"/>
      <c r="B6" s="166"/>
      <c r="C6" s="167"/>
      <c r="D6" s="168">
        <v>30567</v>
      </c>
      <c r="E6" s="169"/>
      <c r="F6" s="170">
        <v>32143</v>
      </c>
      <c r="G6" s="171"/>
      <c r="H6" s="172"/>
    </row>
    <row r="7" spans="1:8">
      <c r="A7" s="153" t="s">
        <v>560</v>
      </c>
      <c r="B7" s="158"/>
      <c r="C7" s="159"/>
      <c r="D7" s="160">
        <v>90738</v>
      </c>
      <c r="E7" s="161"/>
      <c r="F7" s="162">
        <v>65942</v>
      </c>
      <c r="G7" s="163"/>
      <c r="H7" s="164"/>
    </row>
    <row r="8" spans="1:8">
      <c r="A8" s="165"/>
      <c r="B8" s="166"/>
      <c r="C8" s="167"/>
      <c r="D8" s="168">
        <v>41615</v>
      </c>
      <c r="E8" s="169"/>
      <c r="F8" s="170">
        <v>32778</v>
      </c>
      <c r="G8" s="171"/>
      <c r="H8" s="172"/>
    </row>
    <row r="9" spans="1:8">
      <c r="A9" s="153" t="s">
        <v>561</v>
      </c>
      <c r="B9" s="158"/>
      <c r="C9" s="159"/>
      <c r="D9" s="160">
        <v>75143</v>
      </c>
      <c r="E9" s="161"/>
      <c r="F9" s="162">
        <v>68655</v>
      </c>
      <c r="G9" s="163"/>
      <c r="H9" s="164"/>
    </row>
    <row r="10" spans="1:8">
      <c r="A10" s="165"/>
      <c r="B10" s="166"/>
      <c r="C10" s="167"/>
      <c r="D10" s="168">
        <v>35368</v>
      </c>
      <c r="E10" s="169"/>
      <c r="F10" s="170">
        <v>32316</v>
      </c>
      <c r="G10" s="171"/>
      <c r="H10" s="172"/>
    </row>
    <row r="11" spans="1:8">
      <c r="A11" s="153" t="s">
        <v>562</v>
      </c>
      <c r="B11" s="158"/>
      <c r="C11" s="159"/>
      <c r="D11" s="160">
        <v>76834</v>
      </c>
      <c r="E11" s="161"/>
      <c r="F11" s="162">
        <v>66863</v>
      </c>
      <c r="G11" s="163"/>
      <c r="H11" s="164"/>
    </row>
    <row r="12" spans="1:8">
      <c r="A12" s="165"/>
      <c r="B12" s="166"/>
      <c r="C12" s="173"/>
      <c r="D12" s="168">
        <v>35681</v>
      </c>
      <c r="E12" s="169"/>
      <c r="F12" s="170">
        <v>32770</v>
      </c>
      <c r="G12" s="171"/>
      <c r="H12" s="172"/>
    </row>
    <row r="13" spans="1:8">
      <c r="A13" s="153"/>
      <c r="B13" s="158"/>
      <c r="C13" s="174"/>
      <c r="D13" s="175">
        <v>77494</v>
      </c>
      <c r="E13" s="176"/>
      <c r="F13" s="177">
        <v>62623</v>
      </c>
      <c r="G13" s="178"/>
      <c r="H13" s="164"/>
    </row>
    <row r="14" spans="1:8">
      <c r="A14" s="165"/>
      <c r="B14" s="166"/>
      <c r="C14" s="167"/>
      <c r="D14" s="168">
        <v>34654</v>
      </c>
      <c r="E14" s="169"/>
      <c r="F14" s="170">
        <v>31670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9.1300000000000008</v>
      </c>
      <c r="C19" s="179">
        <f>ROUND(VALUE(SUBSTITUTE(実質収支比率等に係る経年分析!G$48,"▲","-")),2)</f>
        <v>11.78</v>
      </c>
      <c r="D19" s="179">
        <f>ROUND(VALUE(SUBSTITUTE(実質収支比率等に係る経年分析!H$48,"▲","-")),2)</f>
        <v>7.57</v>
      </c>
      <c r="E19" s="179">
        <f>ROUND(VALUE(SUBSTITUTE(実質収支比率等に係る経年分析!I$48,"▲","-")),2)</f>
        <v>7.16</v>
      </c>
      <c r="F19" s="179">
        <f>ROUND(VALUE(SUBSTITUTE(実質収支比率等に係る経年分析!J$48,"▲","-")),2)</f>
        <v>9.08</v>
      </c>
    </row>
    <row r="20" spans="1:11">
      <c r="A20" s="179" t="s">
        <v>55</v>
      </c>
      <c r="B20" s="179">
        <f>ROUND(VALUE(SUBSTITUTE(実質収支比率等に係る経年分析!F$47,"▲","-")),2)</f>
        <v>18.149999999999999</v>
      </c>
      <c r="C20" s="179">
        <f>ROUND(VALUE(SUBSTITUTE(実質収支比率等に係る経年分析!G$47,"▲","-")),2)</f>
        <v>18.73</v>
      </c>
      <c r="D20" s="179">
        <f>ROUND(VALUE(SUBSTITUTE(実質収支比率等に係る経年分析!H$47,"▲","-")),2)</f>
        <v>24.78</v>
      </c>
      <c r="E20" s="179">
        <f>ROUND(VALUE(SUBSTITUTE(実質収支比率等に係る経年分析!I$47,"▲","-")),2)</f>
        <v>21.76</v>
      </c>
      <c r="F20" s="179">
        <f>ROUND(VALUE(SUBSTITUTE(実質収支比率等に係る経年分析!J$47,"▲","-")),2)</f>
        <v>18.559999999999999</v>
      </c>
    </row>
    <row r="21" spans="1:11">
      <c r="A21" s="179" t="s">
        <v>56</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3.17</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-3.5</v>
      </c>
      <c r="F21" s="179">
        <f>IF(ISNUMBER(VALUE(SUBSTITUTE(実質収支比率等に係る経年分析!J$49,"▲","-"))),ROUND(VALUE(SUBSTITUTE(実質収支比率等に係る経年分析!J$49,"▲","-")),2),NA())</f>
        <v>-0.81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畑地かん水事業特別会計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病院事業会計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介護保険特別会計（介護サービス事業勘定）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c r="A33" s="180" t="str">
        <f>IF(連結実質赤字比率に係る赤字・黒字の構成分析!C$37="",NA(),連結実質赤字比率に係る赤字・黒字の構成分析!C$37)</f>
        <v>介護保険特別会計（介護保険事業勘定）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0.86</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9.0299999999999994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3847</v>
      </c>
      <c r="E42" s="181"/>
      <c r="F42" s="181"/>
      <c r="G42" s="181">
        <f>'実質公債費比率（分子）の構造'!L$52</f>
        <v>3779</v>
      </c>
      <c r="H42" s="181"/>
      <c r="I42" s="181"/>
      <c r="J42" s="181">
        <f>'実質公債費比率（分子）の構造'!M$52</f>
        <v>3800</v>
      </c>
      <c r="K42" s="181"/>
      <c r="L42" s="181"/>
      <c r="M42" s="181">
        <f>'実質公債費比率（分子）の構造'!N$52</f>
        <v>4021</v>
      </c>
      <c r="N42" s="181"/>
      <c r="O42" s="181"/>
      <c r="P42" s="181">
        <f>'実質公債費比率（分子）の構造'!O$52</f>
        <v>4225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9</v>
      </c>
      <c r="C44" s="181"/>
      <c r="D44" s="181"/>
      <c r="E44" s="181">
        <f>'実質公債費比率（分子）の構造'!L$50</f>
        <v>9</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1523</v>
      </c>
      <c r="C46" s="181"/>
      <c r="D46" s="181"/>
      <c r="E46" s="181">
        <f>'実質公債費比率（分子）の構造'!L$48</f>
        <v>1341</v>
      </c>
      <c r="F46" s="181"/>
      <c r="G46" s="181"/>
      <c r="H46" s="181">
        <f>'実質公債費比率（分子）の構造'!M$48</f>
        <v>1455</v>
      </c>
      <c r="I46" s="181"/>
      <c r="J46" s="181"/>
      <c r="K46" s="181">
        <f>'実質公債費比率（分子）の構造'!N$48</f>
        <v>1490</v>
      </c>
      <c r="L46" s="181"/>
      <c r="M46" s="181"/>
      <c r="N46" s="181">
        <f>'実質公債費比率（分子）の構造'!O$48</f>
        <v>1597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4749</v>
      </c>
      <c r="C49" s="181"/>
      <c r="D49" s="181"/>
      <c r="E49" s="181">
        <f>'実質公債費比率（分子）の構造'!L$45</f>
        <v>4310</v>
      </c>
      <c r="F49" s="181"/>
      <c r="G49" s="181"/>
      <c r="H49" s="181">
        <f>'実質公債費比率（分子）の構造'!M$45</f>
        <v>4013</v>
      </c>
      <c r="I49" s="181"/>
      <c r="J49" s="181"/>
      <c r="K49" s="181">
        <f>'実質公債費比率（分子）の構造'!N$45</f>
        <v>4050</v>
      </c>
      <c r="L49" s="181"/>
      <c r="M49" s="181"/>
      <c r="N49" s="181">
        <f>'実質公債費比率（分子）の構造'!O$45</f>
        <v>4135</v>
      </c>
      <c r="O49" s="181"/>
      <c r="P49" s="181"/>
    </row>
    <row r="50" spans="1:16">
      <c r="A50" s="181" t="s">
        <v>71</v>
      </c>
      <c r="B50" s="181" t="e">
        <f>NA()</f>
        <v>#N/A</v>
      </c>
      <c r="C50" s="181">
        <f>IF(ISNUMBER('実質公債費比率（分子）の構造'!K$53),'実質公債費比率（分子）の構造'!K$53,NA())</f>
        <v>2434</v>
      </c>
      <c r="D50" s="181" t="e">
        <f>NA()</f>
        <v>#N/A</v>
      </c>
      <c r="E50" s="181" t="e">
        <f>NA()</f>
        <v>#N/A</v>
      </c>
      <c r="F50" s="181">
        <f>IF(ISNUMBER('実質公債費比率（分子）の構造'!L$53),'実質公債費比率（分子）の構造'!L$53,NA())</f>
        <v>1881</v>
      </c>
      <c r="G50" s="181" t="e">
        <f>NA()</f>
        <v>#N/A</v>
      </c>
      <c r="H50" s="181" t="e">
        <f>NA()</f>
        <v>#N/A</v>
      </c>
      <c r="I50" s="181">
        <f>IF(ISNUMBER('実質公債費比率（分子）の構造'!M$53),'実質公債費比率（分子）の構造'!M$53,NA())</f>
        <v>1677</v>
      </c>
      <c r="J50" s="181" t="e">
        <f>NA()</f>
        <v>#N/A</v>
      </c>
      <c r="K50" s="181" t="e">
        <f>NA()</f>
        <v>#N/A</v>
      </c>
      <c r="L50" s="181">
        <f>IF(ISNUMBER('実質公債費比率（分子）の構造'!N$53),'実質公債費比率（分子）の構造'!N$53,NA())</f>
        <v>1528</v>
      </c>
      <c r="M50" s="181" t="e">
        <f>NA()</f>
        <v>#N/A</v>
      </c>
      <c r="N50" s="181" t="e">
        <f>NA()</f>
        <v>#N/A</v>
      </c>
      <c r="O50" s="181">
        <f>IF(ISNUMBER('実質公債費比率（分子）の構造'!O$53),'実質公債費比率（分子）の構造'!O$53,NA())</f>
        <v>1516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48640</v>
      </c>
      <c r="E56" s="180"/>
      <c r="F56" s="180"/>
      <c r="G56" s="180">
        <f>'将来負担比率（分子）の構造'!J$52</f>
        <v>50039</v>
      </c>
      <c r="H56" s="180"/>
      <c r="I56" s="180"/>
      <c r="J56" s="180">
        <f>'将来負担比率（分子）の構造'!K$52</f>
        <v>50272</v>
      </c>
      <c r="K56" s="180"/>
      <c r="L56" s="180"/>
      <c r="M56" s="180">
        <f>'将来負担比率（分子）の構造'!L$52</f>
        <v>51503</v>
      </c>
      <c r="N56" s="180"/>
      <c r="O56" s="180"/>
      <c r="P56" s="180">
        <f>'将来負担比率（分子）の構造'!M$52</f>
        <v>53591</v>
      </c>
    </row>
    <row r="57" spans="1:16">
      <c r="A57" s="180" t="s">
        <v>42</v>
      </c>
      <c r="B57" s="180"/>
      <c r="C57" s="180"/>
      <c r="D57" s="180">
        <f>'将来負担比率（分子）の構造'!I$51</f>
        <v>1040</v>
      </c>
      <c r="E57" s="180"/>
      <c r="F57" s="180"/>
      <c r="G57" s="180">
        <f>'将来負担比率（分子）の構造'!J$51</f>
        <v>936</v>
      </c>
      <c r="H57" s="180"/>
      <c r="I57" s="180"/>
      <c r="J57" s="180">
        <f>'将来負担比率（分子）の構造'!K$51</f>
        <v>873</v>
      </c>
      <c r="K57" s="180"/>
      <c r="L57" s="180"/>
      <c r="M57" s="180">
        <f>'将来負担比率（分子）の構造'!L$51</f>
        <v>860</v>
      </c>
      <c r="N57" s="180"/>
      <c r="O57" s="180"/>
      <c r="P57" s="180">
        <f>'将来負担比率（分子）の構造'!M$51</f>
        <v>974</v>
      </c>
    </row>
    <row r="58" spans="1:16">
      <c r="A58" s="180" t="s">
        <v>41</v>
      </c>
      <c r="B58" s="180"/>
      <c r="C58" s="180"/>
      <c r="D58" s="180">
        <f>'将来負担比率（分子）の構造'!I$50</f>
        <v>9511</v>
      </c>
      <c r="E58" s="180"/>
      <c r="F58" s="180"/>
      <c r="G58" s="180">
        <f>'将来負担比率（分子）の構造'!J$50</f>
        <v>9546</v>
      </c>
      <c r="H58" s="180"/>
      <c r="I58" s="180"/>
      <c r="J58" s="180">
        <f>'将来負担比率（分子）の構造'!K$50</f>
        <v>10348</v>
      </c>
      <c r="K58" s="180"/>
      <c r="L58" s="180"/>
      <c r="M58" s="180">
        <f>'将来負担比率（分子）の構造'!L$50</f>
        <v>10114</v>
      </c>
      <c r="N58" s="180"/>
      <c r="O58" s="180"/>
      <c r="P58" s="180">
        <f>'将来負担比率（分子）の構造'!M$50</f>
        <v>10036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f>'将来負担比率（分子）の構造'!J$46</f>
        <v>12</v>
      </c>
      <c r="F61" s="180"/>
      <c r="G61" s="180"/>
      <c r="H61" s="180">
        <f>'将来負担比率（分子）の構造'!K$46</f>
        <v>17</v>
      </c>
      <c r="I61" s="180"/>
      <c r="J61" s="180"/>
      <c r="K61" s="180" t="str">
        <f>'将来負担比率（分子）の構造'!L$46</f>
        <v>-</v>
      </c>
      <c r="L61" s="180"/>
      <c r="M61" s="180"/>
      <c r="N61" s="180">
        <f>'将来負担比率（分子）の構造'!M$46</f>
        <v>21</v>
      </c>
      <c r="O61" s="180"/>
      <c r="P61" s="180"/>
    </row>
    <row r="62" spans="1:16">
      <c r="A62" s="180" t="s">
        <v>35</v>
      </c>
      <c r="B62" s="180">
        <f>'将来負担比率（分子）の構造'!I$45</f>
        <v>7185</v>
      </c>
      <c r="C62" s="180"/>
      <c r="D62" s="180"/>
      <c r="E62" s="180">
        <f>'将来負担比率（分子）の構造'!J$45</f>
        <v>7069</v>
      </c>
      <c r="F62" s="180"/>
      <c r="G62" s="180"/>
      <c r="H62" s="180">
        <f>'将来負担比率（分子）の構造'!K$45</f>
        <v>7040</v>
      </c>
      <c r="I62" s="180"/>
      <c r="J62" s="180"/>
      <c r="K62" s="180">
        <f>'将来負担比率（分子）の構造'!L$45</f>
        <v>6725</v>
      </c>
      <c r="L62" s="180"/>
      <c r="M62" s="180"/>
      <c r="N62" s="180">
        <f>'将来負担比率（分子）の構造'!M$45</f>
        <v>6491</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20079</v>
      </c>
      <c r="C64" s="180"/>
      <c r="D64" s="180"/>
      <c r="E64" s="180">
        <f>'将来負担比率（分子）の構造'!J$43</f>
        <v>19257</v>
      </c>
      <c r="F64" s="180"/>
      <c r="G64" s="180"/>
      <c r="H64" s="180">
        <f>'将来負担比率（分子）の構造'!K$43</f>
        <v>19153</v>
      </c>
      <c r="I64" s="180"/>
      <c r="J64" s="180"/>
      <c r="K64" s="180">
        <f>'将来負担比率（分子）の構造'!L$43</f>
        <v>18899</v>
      </c>
      <c r="L64" s="180"/>
      <c r="M64" s="180"/>
      <c r="N64" s="180">
        <f>'将来負担比率（分子）の構造'!M$43</f>
        <v>18596</v>
      </c>
      <c r="O64" s="180"/>
      <c r="P64" s="180"/>
    </row>
    <row r="65" spans="1:16">
      <c r="A65" s="180" t="s">
        <v>32</v>
      </c>
      <c r="B65" s="180">
        <f>'将来負担比率（分子）の構造'!I$42</f>
        <v>30</v>
      </c>
      <c r="C65" s="180"/>
      <c r="D65" s="180"/>
      <c r="E65" s="180">
        <f>'将来負担比率（分子）の構造'!J$42</f>
        <v>23</v>
      </c>
      <c r="F65" s="180"/>
      <c r="G65" s="180"/>
      <c r="H65" s="180">
        <f>'将来負担比率（分子）の構造'!K$42</f>
        <v>15</v>
      </c>
      <c r="I65" s="180"/>
      <c r="J65" s="180"/>
      <c r="K65" s="180">
        <f>'将来負担比率（分子）の構造'!L$42</f>
        <v>8</v>
      </c>
      <c r="L65" s="180"/>
      <c r="M65" s="180"/>
      <c r="N65" s="180" t="str">
        <f>'将来負担比率（分子）の構造'!M$42</f>
        <v>-</v>
      </c>
      <c r="O65" s="180"/>
      <c r="P65" s="180"/>
    </row>
    <row r="66" spans="1:16">
      <c r="A66" s="180" t="s">
        <v>31</v>
      </c>
      <c r="B66" s="180">
        <f>'将来負担比率（分子）の構造'!I$41</f>
        <v>46589</v>
      </c>
      <c r="C66" s="180"/>
      <c r="D66" s="180"/>
      <c r="E66" s="180">
        <f>'将来負担比率（分子）の構造'!J$41</f>
        <v>49338</v>
      </c>
      <c r="F66" s="180"/>
      <c r="G66" s="180"/>
      <c r="H66" s="180">
        <f>'将来負担比率（分子）の構造'!K$41</f>
        <v>50154</v>
      </c>
      <c r="I66" s="180"/>
      <c r="J66" s="180"/>
      <c r="K66" s="180">
        <f>'将来負担比率（分子）の構造'!L$41</f>
        <v>52403</v>
      </c>
      <c r="L66" s="180"/>
      <c r="M66" s="180"/>
      <c r="N66" s="180">
        <f>'将来負担比率（分子）の構造'!M$41</f>
        <v>56500</v>
      </c>
      <c r="O66" s="180"/>
      <c r="P66" s="180"/>
    </row>
    <row r="67" spans="1:16">
      <c r="A67" s="180" t="s">
        <v>75</v>
      </c>
      <c r="B67" s="180" t="e">
        <f>NA()</f>
        <v>#N/A</v>
      </c>
      <c r="C67" s="180">
        <f>IF(ISNUMBER('将来負担比率（分子）の構造'!I$53), IF('将来負担比率（分子）の構造'!I$53 &lt; 0, 0, '将来負担比率（分子）の構造'!I$53), NA())</f>
        <v>14693</v>
      </c>
      <c r="D67" s="180" t="e">
        <f>NA()</f>
        <v>#N/A</v>
      </c>
      <c r="E67" s="180" t="e">
        <f>NA()</f>
        <v>#N/A</v>
      </c>
      <c r="F67" s="180">
        <f>IF(ISNUMBER('将来負担比率（分子）の構造'!J$53), IF('将来負担比率（分子）の構造'!J$53 &lt; 0, 0, '将来負担比率（分子）の構造'!J$53), NA())</f>
        <v>15177</v>
      </c>
      <c r="G67" s="180" t="e">
        <f>NA()</f>
        <v>#N/A</v>
      </c>
      <c r="H67" s="180" t="e">
        <f>NA()</f>
        <v>#N/A</v>
      </c>
      <c r="I67" s="180">
        <f>IF(ISNUMBER('将来負担比率（分子）の構造'!K$53), IF('将来負担比率（分子）の構造'!K$53 &lt; 0, 0, '将来負担比率（分子）の構造'!K$53), NA())</f>
        <v>14885</v>
      </c>
      <c r="J67" s="180" t="e">
        <f>NA()</f>
        <v>#N/A</v>
      </c>
      <c r="K67" s="180" t="e">
        <f>NA()</f>
        <v>#N/A</v>
      </c>
      <c r="L67" s="180">
        <f>IF(ISNUMBER('将来負担比率（分子）の構造'!L$53), IF('将来負担比率（分子）の構造'!L$53 &lt; 0, 0, '将来負担比率（分子）の構造'!L$53), NA())</f>
        <v>15557</v>
      </c>
      <c r="M67" s="180" t="e">
        <f>NA()</f>
        <v>#N/A</v>
      </c>
      <c r="N67" s="180" t="e">
        <f>NA()</f>
        <v>#N/A</v>
      </c>
      <c r="O67" s="180">
        <f>IF(ISNUMBER('将来負担比率（分子）の構造'!M$53), IF('将来負担比率（分子）の構造'!M$53 &lt; 0, 0, '将来負担比率（分子）の構造'!M$53), NA())</f>
        <v>17007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6659</v>
      </c>
      <c r="C72" s="184">
        <f>基金残高に係る経年分析!G55</f>
        <v>5836</v>
      </c>
      <c r="D72" s="184">
        <f>基金残高に係る経年分析!H55</f>
        <v>5060</v>
      </c>
    </row>
    <row r="73" spans="1:16">
      <c r="A73" s="183" t="s">
        <v>78</v>
      </c>
      <c r="B73" s="184">
        <f>基金残高に係る経年分析!F56</f>
        <v>1057</v>
      </c>
      <c r="C73" s="184">
        <f>基金残高に係る経年分析!G56</f>
        <v>1849</v>
      </c>
      <c r="D73" s="184">
        <f>基金残高に係る経年分析!H56</f>
        <v>1831</v>
      </c>
    </row>
    <row r="74" spans="1:16">
      <c r="A74" s="183" t="s">
        <v>79</v>
      </c>
      <c r="B74" s="184">
        <f>基金残高に係る経年分析!F57</f>
        <v>1263</v>
      </c>
      <c r="C74" s="184">
        <f>基金残高に係る経年分析!G57</f>
        <v>2185</v>
      </c>
      <c r="D74" s="184">
        <f>基金残高に係る経年分析!H57</f>
        <v>3354</v>
      </c>
    </row>
  </sheetData>
  <sheetProtection algorithmName="SHA-512" hashValue="N0UxEJ0BvOG3Popj3B7yFqkOEu37LqdurvAojcSrmtBwepKw/wJpt5cLWp2l6Um83Eazk3WVa7fgZ56lx+kajQ==" saltValue="hD2UzO72OTTAGfixqBhw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2020-03-22T23:26:32Z</cp:lastPrinted>
  <dcterms:modified xsi:type="dcterms:W3CDTF">2020-09-29T12:20:23Z</dcterms:modified>
</cp:coreProperties>
</file>