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50" windowWidth="16740" windowHeight="7410" tabRatio="850" activeTab="0"/>
  </bookViews>
  <sheets>
    <sheet name="１表" sheetId="1" r:id="rId1"/>
    <sheet name="２表" sheetId="2" r:id="rId2"/>
    <sheet name="３表" sheetId="3" r:id="rId3"/>
    <sheet name="Sheet1" sheetId="4" r:id="rId4"/>
  </sheets>
  <definedNames>
    <definedName name="_xlnm.Print_Area" localSheetId="1">'２表'!$A$1:$M$34</definedName>
    <definedName name="_xlnm.Print_Area" localSheetId="2">'３表'!$A$1:$S$34</definedName>
  </definedNames>
  <calcPr fullCalcOnLoad="1"/>
</workbook>
</file>

<file path=xl/sharedStrings.xml><?xml version="1.0" encoding="utf-8"?>
<sst xmlns="http://schemas.openxmlformats.org/spreadsheetml/2006/main" count="202" uniqueCount="66">
  <si>
    <t>総数</t>
  </si>
  <si>
    <t>開催回数</t>
  </si>
  <si>
    <t>総数</t>
  </si>
  <si>
    <t>重点健康相談</t>
  </si>
  <si>
    <t>糖尿病</t>
  </si>
  <si>
    <t>高血圧</t>
  </si>
  <si>
    <t>集団健康教育</t>
  </si>
  <si>
    <t>歯周疾患</t>
  </si>
  <si>
    <t>骨粗鬆症</t>
  </si>
  <si>
    <t>病態別</t>
  </si>
  <si>
    <t>薬</t>
  </si>
  <si>
    <t>一般</t>
  </si>
  <si>
    <t>市町村
実施</t>
  </si>
  <si>
    <t>喫煙</t>
  </si>
  <si>
    <t>医療機
関委託</t>
  </si>
  <si>
    <t>集団健康教育</t>
  </si>
  <si>
    <t>開催回数</t>
  </si>
  <si>
    <t>参加延人員</t>
  </si>
  <si>
    <t>計</t>
  </si>
  <si>
    <t>開始者</t>
  </si>
  <si>
    <t>終了者</t>
  </si>
  <si>
    <t>総合健康相談</t>
  </si>
  <si>
    <t>被指導延人員</t>
  </si>
  <si>
    <t>被指導延人員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</si>
  <si>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</si>
  <si>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</si>
  <si>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</si>
  <si>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</si>
  <si>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</si>
  <si>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</si>
  <si>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</si>
  <si>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</si>
  <si>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</si>
  <si>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</si>
  <si>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</si>
  <si>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</si>
  <si>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</si>
  <si>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</si>
  <si>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</si>
  <si>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</si>
  <si>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</si>
  <si>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</si>
  <si>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</si>
  <si>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</si>
  <si>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</si>
  <si>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</si>
  <si>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</si>
  <si>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</si>
  <si>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</si>
  <si>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</si>
  <si>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</si>
  <si>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</si>
  <si>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 xml:space="preserve"> </t>
  </si>
  <si>
    <t xml:space="preserve"> </t>
  </si>
  <si>
    <t>市町</t>
  </si>
  <si>
    <t>市町</t>
  </si>
  <si>
    <t>脂質異常症</t>
  </si>
  <si>
    <t>第１表　個別健康教育の実施状況－市町別</t>
  </si>
  <si>
    <t>第２表　集団健康教育等の実施状況－市町別</t>
  </si>
  <si>
    <t>第３表　健康相談の開催回数・被指導延人員－市町別</t>
  </si>
  <si>
    <t>個別健康教育対象者（イ）</t>
  </si>
  <si>
    <t>個別健康教育対象者（ア）</t>
  </si>
  <si>
    <t>女性の健康</t>
  </si>
  <si>
    <t>病態別</t>
  </si>
  <si>
    <t>平成22年度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</si>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</sst>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&quot;△&quot;#,##0_ ;_ * &quot;-&quot;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#,##0_);[Red]\(#,##0\)"/>
    <numFmt numFmtId="183" formatCode="_ * #,##0_ ;_ * &quot;△&quot;?,##0_ ;_ * &quot;-&quot;_ ;_ @_ "/>
    <numFmt numFmtId="184" formatCode="_ * #,##0_ ;_ * &quot;△&quot;?,?#0_ ;_ * &quot;-&quot;_ ;_ @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8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6"/>
      <name val="HG創英角ｺﾞｼｯｸUB"/>
      <family val="3"/>
    </font>
    <font>
      <sz val="10"/>
      <name val="HG丸ｺﾞｼｯｸM-PRO"/>
      <family val="3"/>
    </font>
    <font>
      <sz val="11"/>
      <name val="明朝"/>
      <family val="1"/>
    </font>
    <font>
      <sz val="14"/>
      <name val="HG丸ｺﾞｼｯｸM-PRO"/>
      <family val="3"/>
    </font>
    <font>
      <sz val="14"/>
      <name val="ＭＳ ＰＲゴシック"/>
      <family val="3"/>
    </font>
    <font>
      <sz val="14"/>
      <name val="明朝"/>
      <family val="1"/>
    </font>
    <font>
      <sz val="12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8" fontId="0" fillId="0" borderId="0" xfId="49" applyFont="1" applyFill="1" applyAlignment="1">
      <alignment horizontal="distributed" vertical="center"/>
    </xf>
    <xf numFmtId="41" fontId="2" fillId="0" borderId="10" xfId="49" applyNumberFormat="1" applyFont="1" applyFill="1" applyBorder="1" applyAlignment="1">
      <alignment horizontal="left" vertical="center"/>
    </xf>
    <xf numFmtId="41" fontId="0" fillId="0" borderId="0" xfId="49" applyNumberFormat="1" applyFont="1" applyFill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center" vertical="center" wrapText="1"/>
    </xf>
    <xf numFmtId="41" fontId="0" fillId="0" borderId="0" xfId="49" applyNumberFormat="1" applyFont="1" applyFill="1" applyAlignment="1">
      <alignment horizontal="center" vertical="center"/>
    </xf>
    <xf numFmtId="41" fontId="2" fillId="0" borderId="0" xfId="49" applyNumberFormat="1" applyFont="1" applyFill="1" applyBorder="1" applyAlignment="1">
      <alignment horizontal="left" vertical="center"/>
    </xf>
    <xf numFmtId="41" fontId="0" fillId="0" borderId="0" xfId="49" applyNumberFormat="1" applyFont="1" applyFill="1" applyBorder="1" applyAlignment="1">
      <alignment horizontal="center" vertical="center"/>
    </xf>
    <xf numFmtId="49" fontId="6" fillId="0" borderId="11" xfId="49" applyNumberFormat="1" applyFont="1" applyFill="1" applyBorder="1" applyAlignment="1">
      <alignment horizontal="center" vertical="center"/>
    </xf>
    <xf numFmtId="49" fontId="6" fillId="0" borderId="11" xfId="49" applyNumberFormat="1" applyFont="1" applyFill="1" applyBorder="1" applyAlignment="1">
      <alignment horizontal="center" vertical="center" wrapText="1"/>
    </xf>
    <xf numFmtId="49" fontId="6" fillId="0" borderId="12" xfId="49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center"/>
    </xf>
    <xf numFmtId="49" fontId="7" fillId="0" borderId="0" xfId="49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49" applyNumberFormat="1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center" vertical="center"/>
    </xf>
    <xf numFmtId="49" fontId="8" fillId="0" borderId="12" xfId="49" applyNumberFormat="1" applyFont="1" applyFill="1" applyBorder="1" applyAlignment="1">
      <alignment horizontal="center" vertical="center" wrapText="1"/>
    </xf>
    <xf numFmtId="49" fontId="8" fillId="0" borderId="11" xfId="49" applyNumberFormat="1" applyFont="1" applyFill="1" applyBorder="1" applyAlignment="1">
      <alignment horizontal="center" vertical="center" wrapText="1"/>
    </xf>
    <xf numFmtId="38" fontId="0" fillId="0" borderId="0" xfId="49" applyFont="1" applyFill="1" applyBorder="1" applyAlignment="1">
      <alignment vertical="center"/>
    </xf>
    <xf numFmtId="177" fontId="11" fillId="0" borderId="13" xfId="61" applyNumberFormat="1" applyFont="1" applyBorder="1" applyAlignment="1">
      <alignment horizontal="right" vertical="center" shrinkToFit="1"/>
      <protection/>
    </xf>
    <xf numFmtId="177" fontId="11" fillId="0" borderId="14" xfId="61" applyNumberFormat="1" applyFont="1" applyBorder="1" applyAlignment="1">
      <alignment horizontal="right" vertical="center" shrinkToFit="1"/>
      <protection/>
    </xf>
    <xf numFmtId="177" fontId="11" fillId="0" borderId="15" xfId="61" applyNumberFormat="1" applyFont="1" applyBorder="1" applyAlignment="1">
      <alignment horizontal="right" vertical="center" shrinkToFit="1"/>
      <protection/>
    </xf>
    <xf numFmtId="183" fontId="12" fillId="0" borderId="0" xfId="61" applyNumberFormat="1" applyFont="1" applyBorder="1">
      <alignment/>
      <protection/>
    </xf>
    <xf numFmtId="177" fontId="11" fillId="0" borderId="16" xfId="61" applyNumberFormat="1" applyFont="1" applyBorder="1" applyAlignment="1">
      <alignment horizontal="right" vertical="center" shrinkToFit="1"/>
      <protection/>
    </xf>
    <xf numFmtId="177" fontId="11" fillId="0" borderId="0" xfId="61" applyNumberFormat="1" applyFont="1" applyBorder="1" applyAlignment="1">
      <alignment horizontal="right" vertical="center" shrinkToFit="1"/>
      <protection/>
    </xf>
    <xf numFmtId="177" fontId="11" fillId="0" borderId="17" xfId="61" applyNumberFormat="1" applyFont="1" applyBorder="1" applyAlignment="1">
      <alignment horizontal="right" vertical="center" shrinkToFit="1"/>
      <protection/>
    </xf>
    <xf numFmtId="177" fontId="11" fillId="0" borderId="18" xfId="61" applyNumberFormat="1" applyFont="1" applyBorder="1" applyAlignment="1">
      <alignment horizontal="right" vertical="center" shrinkToFit="1"/>
      <protection/>
    </xf>
    <xf numFmtId="177" fontId="11" fillId="0" borderId="10" xfId="61" applyNumberFormat="1" applyFont="1" applyBorder="1" applyAlignment="1">
      <alignment horizontal="right" vertical="center" shrinkToFit="1"/>
      <protection/>
    </xf>
    <xf numFmtId="177" fontId="11" fillId="0" borderId="19" xfId="61" applyNumberFormat="1" applyFont="1" applyBorder="1" applyAlignment="1">
      <alignment horizontal="right" vertical="center" shrinkToFit="1"/>
      <protection/>
    </xf>
    <xf numFmtId="177" fontId="11" fillId="0" borderId="20" xfId="61" applyNumberFormat="1" applyFont="1" applyBorder="1" applyAlignment="1">
      <alignment horizontal="right" vertical="center" shrinkToFit="1"/>
      <protection/>
    </xf>
    <xf numFmtId="177" fontId="11" fillId="0" borderId="21" xfId="61" applyNumberFormat="1" applyFont="1" applyBorder="1" applyAlignment="1">
      <alignment horizontal="right" vertical="center" shrinkToFit="1"/>
      <protection/>
    </xf>
    <xf numFmtId="177" fontId="11" fillId="0" borderId="12" xfId="61" applyNumberFormat="1" applyFont="1" applyBorder="1" applyAlignment="1">
      <alignment horizontal="right" vertical="center" shrinkToFit="1"/>
      <protection/>
    </xf>
    <xf numFmtId="177" fontId="11" fillId="0" borderId="22" xfId="61" applyNumberFormat="1" applyFont="1" applyBorder="1" applyAlignment="1">
      <alignment horizontal="right" vertical="center" shrinkToFit="1"/>
      <protection/>
    </xf>
    <xf numFmtId="177" fontId="11" fillId="0" borderId="23" xfId="61" applyNumberFormat="1" applyFont="1" applyBorder="1" applyAlignment="1">
      <alignment horizontal="right" vertical="center" shrinkToFit="1"/>
      <protection/>
    </xf>
    <xf numFmtId="177" fontId="11" fillId="0" borderId="24" xfId="61" applyNumberFormat="1" applyFont="1" applyBorder="1" applyAlignment="1">
      <alignment horizontal="right" vertical="center" shrinkToFit="1"/>
      <protection/>
    </xf>
    <xf numFmtId="49" fontId="13" fillId="0" borderId="25" xfId="61" applyNumberFormat="1" applyFont="1" applyBorder="1" applyAlignment="1">
      <alignment horizontal="center" vertical="center" shrinkToFit="1"/>
      <protection/>
    </xf>
    <xf numFmtId="49" fontId="13" fillId="0" borderId="26" xfId="61" applyNumberFormat="1" applyFont="1" applyBorder="1" applyAlignment="1">
      <alignment horizontal="center" vertical="center" shrinkToFit="1"/>
      <protection/>
    </xf>
    <xf numFmtId="49" fontId="13" fillId="0" borderId="27" xfId="61" applyNumberFormat="1" applyFont="1" applyBorder="1" applyAlignment="1">
      <alignment horizontal="center" vertical="center" shrinkToFit="1"/>
      <protection/>
    </xf>
    <xf numFmtId="49" fontId="13" fillId="0" borderId="11" xfId="61" applyNumberFormat="1" applyFont="1" applyBorder="1" applyAlignment="1">
      <alignment horizontal="center" vertical="center" shrinkToFit="1"/>
      <protection/>
    </xf>
    <xf numFmtId="49" fontId="13" fillId="0" borderId="28" xfId="61" applyNumberFormat="1" applyFont="1" applyBorder="1" applyAlignment="1">
      <alignment horizontal="center" vertical="center" shrinkToFit="1"/>
      <protection/>
    </xf>
    <xf numFmtId="49" fontId="10" fillId="0" borderId="25" xfId="61" applyNumberFormat="1" applyFont="1" applyBorder="1" applyAlignment="1">
      <alignment horizontal="center" vertical="center" shrinkToFit="1"/>
      <protection/>
    </xf>
    <xf numFmtId="49" fontId="10" fillId="0" borderId="26" xfId="61" applyNumberFormat="1" applyFont="1" applyBorder="1" applyAlignment="1">
      <alignment horizontal="center" vertical="center" shrinkToFit="1"/>
      <protection/>
    </xf>
    <xf numFmtId="49" fontId="10" fillId="0" borderId="27" xfId="61" applyNumberFormat="1" applyFont="1" applyBorder="1" applyAlignment="1">
      <alignment horizontal="center" vertical="center" shrinkToFit="1"/>
      <protection/>
    </xf>
    <xf numFmtId="49" fontId="10" fillId="0" borderId="11" xfId="61" applyNumberFormat="1" applyFont="1" applyBorder="1" applyAlignment="1">
      <alignment horizontal="center" vertical="center" shrinkToFit="1"/>
      <protection/>
    </xf>
    <xf numFmtId="49" fontId="10" fillId="0" borderId="28" xfId="61" applyNumberFormat="1" applyFont="1" applyBorder="1" applyAlignment="1">
      <alignment horizontal="center" vertical="center" shrinkToFit="1"/>
      <protection/>
    </xf>
    <xf numFmtId="49" fontId="13" fillId="0" borderId="25" xfId="49" applyNumberFormat="1" applyFont="1" applyFill="1" applyBorder="1" applyAlignment="1">
      <alignment horizontal="center" vertical="center" shrinkToFit="1"/>
    </xf>
    <xf numFmtId="49" fontId="13" fillId="0" borderId="26" xfId="49" applyNumberFormat="1" applyFont="1" applyFill="1" applyBorder="1" applyAlignment="1">
      <alignment horizontal="center" vertical="center" shrinkToFit="1"/>
    </xf>
    <xf numFmtId="49" fontId="13" fillId="0" borderId="27" xfId="49" applyNumberFormat="1" applyFont="1" applyFill="1" applyBorder="1" applyAlignment="1">
      <alignment horizontal="center" vertical="center" shrinkToFit="1"/>
    </xf>
    <xf numFmtId="41" fontId="6" fillId="0" borderId="20" xfId="49" applyNumberFormat="1" applyFont="1" applyFill="1" applyBorder="1" applyAlignment="1">
      <alignment horizontal="center" vertical="center"/>
    </xf>
    <xf numFmtId="41" fontId="6" fillId="0" borderId="21" xfId="49" applyNumberFormat="1" applyFont="1" applyFill="1" applyBorder="1" applyAlignment="1">
      <alignment horizontal="center" vertical="center"/>
    </xf>
    <xf numFmtId="41" fontId="6" fillId="0" borderId="12" xfId="49" applyNumberFormat="1" applyFont="1" applyFill="1" applyBorder="1" applyAlignment="1">
      <alignment horizontal="center" vertical="center"/>
    </xf>
    <xf numFmtId="49" fontId="6" fillId="0" borderId="11" xfId="49" applyNumberFormat="1" applyFont="1" applyFill="1" applyBorder="1" applyAlignment="1">
      <alignment horizontal="center" vertical="center" shrinkToFit="1"/>
    </xf>
    <xf numFmtId="49" fontId="6" fillId="0" borderId="12" xfId="49" applyNumberFormat="1" applyFon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49" applyNumberFormat="1" applyFont="1" applyFill="1" applyBorder="1" applyAlignment="1">
      <alignment horizontal="right" vertical="center"/>
    </xf>
    <xf numFmtId="49" fontId="6" fillId="0" borderId="25" xfId="49" applyNumberFormat="1" applyFont="1" applyFill="1" applyBorder="1" applyAlignment="1">
      <alignment horizontal="center" vertical="center"/>
    </xf>
    <xf numFmtId="49" fontId="6" fillId="0" borderId="26" xfId="49" applyNumberFormat="1" applyFont="1" applyFill="1" applyBorder="1" applyAlignment="1">
      <alignment horizontal="center" vertical="center"/>
    </xf>
    <xf numFmtId="49" fontId="6" fillId="0" borderId="27" xfId="49" applyNumberFormat="1" applyFont="1" applyFill="1" applyBorder="1" applyAlignment="1">
      <alignment horizontal="center" vertical="center"/>
    </xf>
    <xf numFmtId="49" fontId="6" fillId="0" borderId="13" xfId="49" applyNumberFormat="1" applyFont="1" applyFill="1" applyBorder="1" applyAlignment="1">
      <alignment horizontal="center" vertical="center" shrinkToFit="1"/>
    </xf>
    <xf numFmtId="49" fontId="6" fillId="0" borderId="15" xfId="49" applyNumberFormat="1" applyFont="1" applyFill="1" applyBorder="1" applyAlignment="1">
      <alignment horizontal="center" vertical="center" shrinkToFit="1"/>
    </xf>
    <xf numFmtId="49" fontId="6" fillId="0" borderId="18" xfId="49" applyNumberFormat="1" applyFont="1" applyFill="1" applyBorder="1" applyAlignment="1">
      <alignment horizontal="center" vertical="center" shrinkToFit="1"/>
    </xf>
    <xf numFmtId="49" fontId="6" fillId="0" borderId="19" xfId="49" applyNumberFormat="1" applyFont="1" applyFill="1" applyBorder="1" applyAlignment="1">
      <alignment horizontal="center" vertical="center" shrinkToFit="1"/>
    </xf>
    <xf numFmtId="49" fontId="6" fillId="0" borderId="20" xfId="49" applyNumberFormat="1" applyFont="1" applyFill="1" applyBorder="1" applyAlignment="1">
      <alignment horizontal="center" vertical="center" shrinkToFit="1"/>
    </xf>
    <xf numFmtId="49" fontId="6" fillId="0" borderId="21" xfId="49" applyNumberFormat="1" applyFont="1" applyFill="1" applyBorder="1" applyAlignment="1">
      <alignment horizontal="center" vertical="center" shrinkToFit="1"/>
    </xf>
    <xf numFmtId="49" fontId="6" fillId="0" borderId="11" xfId="49" applyNumberFormat="1" applyFont="1" applyFill="1" applyBorder="1" applyAlignment="1">
      <alignment horizontal="center" vertical="center"/>
    </xf>
    <xf numFmtId="49" fontId="6" fillId="0" borderId="20" xfId="49" applyNumberFormat="1" applyFont="1" applyFill="1" applyBorder="1" applyAlignment="1">
      <alignment horizontal="center" vertical="center"/>
    </xf>
    <xf numFmtId="49" fontId="6" fillId="0" borderId="12" xfId="49" applyNumberFormat="1" applyFont="1" applyFill="1" applyBorder="1" applyAlignment="1">
      <alignment horizontal="center" vertical="center"/>
    </xf>
    <xf numFmtId="49" fontId="6" fillId="0" borderId="21" xfId="49" applyNumberFormat="1" applyFont="1" applyFill="1" applyBorder="1" applyAlignment="1">
      <alignment horizontal="center" vertical="center"/>
    </xf>
    <xf numFmtId="49" fontId="6" fillId="0" borderId="18" xfId="49" applyNumberFormat="1" applyFont="1" applyFill="1" applyBorder="1" applyAlignment="1">
      <alignment horizontal="center" vertical="center"/>
    </xf>
    <xf numFmtId="49" fontId="6" fillId="0" borderId="19" xfId="49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ec.2-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C34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H9" sqref="B9:H28"/>
      <selection pane="topRight" activeCell="H9" sqref="B9:H28"/>
      <selection pane="bottomLeft" activeCell="H9" sqref="B9:H28"/>
      <selection pane="bottomRight" activeCell="S18" sqref="S18"/>
    </sheetView>
  </sheetViews>
  <sheetFormatPr defaultColWidth="11.125" defaultRowHeight="19.5" customHeight="1"/>
  <cols>
    <col min="1" max="1" width="11.125" style="19" customWidth="1"/>
    <col min="2" max="17" width="7.50390625" style="19" customWidth="1"/>
    <col min="18" max="29" width="8.125" style="19" customWidth="1"/>
    <col min="30" max="16384" width="11.125" style="18" customWidth="1"/>
  </cols>
  <sheetData>
    <row r="1" spans="1:29" ht="18.75">
      <c r="A1" s="14" t="s">
        <v>57</v>
      </c>
      <c r="B1" s="8"/>
      <c r="C1" s="8"/>
      <c r="D1" s="8"/>
      <c r="E1" s="8"/>
      <c r="F1" s="8"/>
      <c r="G1" s="8"/>
      <c r="H1" s="8"/>
      <c r="I1" s="7"/>
      <c r="J1" s="8"/>
      <c r="K1" s="8"/>
      <c r="L1" s="8"/>
      <c r="M1" s="8"/>
      <c r="N1" s="8"/>
      <c r="O1" s="8"/>
      <c r="P1" s="57"/>
      <c r="Q1" s="57"/>
      <c r="R1" s="8"/>
      <c r="S1" s="8"/>
      <c r="T1" s="8"/>
      <c r="U1" s="8"/>
      <c r="V1" s="8"/>
      <c r="W1" s="8"/>
      <c r="X1" s="8"/>
      <c r="Y1" s="7"/>
      <c r="Z1" s="8"/>
      <c r="AA1" s="8"/>
      <c r="AB1" s="58" t="s">
        <v>64</v>
      </c>
      <c r="AC1" s="58"/>
    </row>
    <row r="2" spans="1:29" s="22" customFormat="1" ht="19.5" customHeight="1">
      <c r="A2" s="49" t="s">
        <v>54</v>
      </c>
      <c r="B2" s="52" t="s">
        <v>5</v>
      </c>
      <c r="C2" s="53"/>
      <c r="D2" s="53"/>
      <c r="E2" s="53"/>
      <c r="F2" s="53"/>
      <c r="G2" s="53"/>
      <c r="H2" s="53"/>
      <c r="I2" s="54"/>
      <c r="J2" s="53" t="s">
        <v>56</v>
      </c>
      <c r="K2" s="53"/>
      <c r="L2" s="53"/>
      <c r="M2" s="53"/>
      <c r="N2" s="53"/>
      <c r="O2" s="53"/>
      <c r="P2" s="53"/>
      <c r="Q2" s="54"/>
      <c r="R2" s="52" t="s">
        <v>4</v>
      </c>
      <c r="S2" s="53"/>
      <c r="T2" s="53"/>
      <c r="U2" s="53"/>
      <c r="V2" s="53"/>
      <c r="W2" s="53"/>
      <c r="X2" s="53"/>
      <c r="Y2" s="54"/>
      <c r="Z2" s="52" t="s">
        <v>13</v>
      </c>
      <c r="AA2" s="53"/>
      <c r="AB2" s="53"/>
      <c r="AC2" s="54"/>
    </row>
    <row r="3" spans="1:29" ht="19.5" customHeight="1">
      <c r="A3" s="50"/>
      <c r="B3" s="55" t="s">
        <v>61</v>
      </c>
      <c r="C3" s="55"/>
      <c r="D3" s="55"/>
      <c r="E3" s="55"/>
      <c r="F3" s="55" t="s">
        <v>60</v>
      </c>
      <c r="G3" s="55"/>
      <c r="H3" s="55"/>
      <c r="I3" s="55"/>
      <c r="J3" s="55" t="s">
        <v>61</v>
      </c>
      <c r="K3" s="55"/>
      <c r="L3" s="55"/>
      <c r="M3" s="55"/>
      <c r="N3" s="55" t="s">
        <v>60</v>
      </c>
      <c r="O3" s="55"/>
      <c r="P3" s="55"/>
      <c r="Q3" s="55"/>
      <c r="R3" s="55" t="s">
        <v>61</v>
      </c>
      <c r="S3" s="55"/>
      <c r="T3" s="55"/>
      <c r="U3" s="55"/>
      <c r="V3" s="55" t="s">
        <v>60</v>
      </c>
      <c r="W3" s="55"/>
      <c r="X3" s="55"/>
      <c r="Y3" s="55"/>
      <c r="Z3" s="55" t="s">
        <v>61</v>
      </c>
      <c r="AA3" s="55"/>
      <c r="AB3" s="55"/>
      <c r="AC3" s="55"/>
    </row>
    <row r="4" spans="1:29" ht="19.5" customHeight="1">
      <c r="A4" s="50"/>
      <c r="B4" s="55" t="s">
        <v>19</v>
      </c>
      <c r="C4" s="55"/>
      <c r="D4" s="55" t="s">
        <v>20</v>
      </c>
      <c r="E4" s="55"/>
      <c r="F4" s="56" t="s">
        <v>19</v>
      </c>
      <c r="G4" s="55"/>
      <c r="H4" s="55" t="s">
        <v>20</v>
      </c>
      <c r="I4" s="55"/>
      <c r="J4" s="56" t="s">
        <v>19</v>
      </c>
      <c r="K4" s="55"/>
      <c r="L4" s="55" t="s">
        <v>20</v>
      </c>
      <c r="M4" s="55"/>
      <c r="N4" s="56" t="s">
        <v>19</v>
      </c>
      <c r="O4" s="55"/>
      <c r="P4" s="55" t="s">
        <v>20</v>
      </c>
      <c r="Q4" s="55"/>
      <c r="R4" s="55" t="s">
        <v>19</v>
      </c>
      <c r="S4" s="55"/>
      <c r="T4" s="55" t="s">
        <v>20</v>
      </c>
      <c r="U4" s="55"/>
      <c r="V4" s="56" t="s">
        <v>19</v>
      </c>
      <c r="W4" s="55"/>
      <c r="X4" s="55" t="s">
        <v>20</v>
      </c>
      <c r="Y4" s="55"/>
      <c r="Z4" s="56" t="s">
        <v>19</v>
      </c>
      <c r="AA4" s="55"/>
      <c r="AB4" s="55" t="s">
        <v>20</v>
      </c>
      <c r="AC4" s="55"/>
    </row>
    <row r="5" spans="1:29" ht="30" customHeight="1">
      <c r="A5" s="51"/>
      <c r="B5" s="21" t="s">
        <v>12</v>
      </c>
      <c r="C5" s="21" t="s">
        <v>14</v>
      </c>
      <c r="D5" s="21" t="s">
        <v>12</v>
      </c>
      <c r="E5" s="21" t="s">
        <v>14</v>
      </c>
      <c r="F5" s="21" t="s">
        <v>12</v>
      </c>
      <c r="G5" s="21" t="s">
        <v>14</v>
      </c>
      <c r="H5" s="21" t="s">
        <v>12</v>
      </c>
      <c r="I5" s="21" t="s">
        <v>14</v>
      </c>
      <c r="J5" s="20" t="s">
        <v>12</v>
      </c>
      <c r="K5" s="21" t="s">
        <v>14</v>
      </c>
      <c r="L5" s="21" t="s">
        <v>12</v>
      </c>
      <c r="M5" s="21" t="s">
        <v>14</v>
      </c>
      <c r="N5" s="21" t="s">
        <v>12</v>
      </c>
      <c r="O5" s="21" t="s">
        <v>14</v>
      </c>
      <c r="P5" s="21" t="s">
        <v>12</v>
      </c>
      <c r="Q5" s="21" t="s">
        <v>14</v>
      </c>
      <c r="R5" s="21" t="s">
        <v>12</v>
      </c>
      <c r="S5" s="21" t="s">
        <v>14</v>
      </c>
      <c r="T5" s="21" t="s">
        <v>12</v>
      </c>
      <c r="U5" s="21" t="s">
        <v>14</v>
      </c>
      <c r="V5" s="21" t="s">
        <v>12</v>
      </c>
      <c r="W5" s="21" t="s">
        <v>14</v>
      </c>
      <c r="X5" s="21" t="s">
        <v>12</v>
      </c>
      <c r="Y5" s="21" t="s">
        <v>14</v>
      </c>
      <c r="Z5" s="20" t="s">
        <v>12</v>
      </c>
      <c r="AA5" s="21" t="s">
        <v>14</v>
      </c>
      <c r="AB5" s="21" t="s">
        <v>12</v>
      </c>
      <c r="AC5" s="21" t="s">
        <v>14</v>
      </c>
    </row>
    <row r="6" spans="1:29" s="26" customFormat="1" ht="39.75" customHeight="1">
      <c r="A6" s="39" t="s">
        <v>0</v>
      </c>
      <c r="B6" s="23">
        <f>SUM(B7:B8)</f>
        <v>0</v>
      </c>
      <c r="C6" s="24">
        <f>SUM(C7:C8)</f>
        <v>0</v>
      </c>
      <c r="D6" s="24">
        <f aca="true" t="shared" si="0" ref="D6:AC6">SUM(D7:D8)</f>
        <v>0</v>
      </c>
      <c r="E6" s="24">
        <f t="shared" si="0"/>
        <v>0</v>
      </c>
      <c r="F6" s="24">
        <f t="shared" si="0"/>
        <v>0</v>
      </c>
      <c r="G6" s="24">
        <f t="shared" si="0"/>
        <v>0</v>
      </c>
      <c r="H6" s="24">
        <f t="shared" si="0"/>
        <v>0</v>
      </c>
      <c r="I6" s="24">
        <f t="shared" si="0"/>
        <v>0</v>
      </c>
      <c r="J6" s="24">
        <f t="shared" si="0"/>
        <v>0</v>
      </c>
      <c r="K6" s="24">
        <f t="shared" si="0"/>
        <v>0</v>
      </c>
      <c r="L6" s="24">
        <f t="shared" si="0"/>
        <v>0</v>
      </c>
      <c r="M6" s="24">
        <f t="shared" si="0"/>
        <v>0</v>
      </c>
      <c r="N6" s="24">
        <f t="shared" si="0"/>
        <v>0</v>
      </c>
      <c r="O6" s="24">
        <f t="shared" si="0"/>
        <v>0</v>
      </c>
      <c r="P6" s="24">
        <f t="shared" si="0"/>
        <v>0</v>
      </c>
      <c r="Q6" s="25">
        <f t="shared" si="0"/>
        <v>0</v>
      </c>
      <c r="R6" s="23">
        <f t="shared" si="0"/>
        <v>0</v>
      </c>
      <c r="S6" s="24">
        <f t="shared" si="0"/>
        <v>0</v>
      </c>
      <c r="T6" s="24">
        <f t="shared" si="0"/>
        <v>0</v>
      </c>
      <c r="U6" s="24">
        <f t="shared" si="0"/>
        <v>0</v>
      </c>
      <c r="V6" s="24">
        <f t="shared" si="0"/>
        <v>0</v>
      </c>
      <c r="W6" s="24">
        <f t="shared" si="0"/>
        <v>0</v>
      </c>
      <c r="X6" s="24">
        <f t="shared" si="0"/>
        <v>0</v>
      </c>
      <c r="Y6" s="24">
        <f t="shared" si="0"/>
        <v>0</v>
      </c>
      <c r="Z6" s="24">
        <f t="shared" si="0"/>
        <v>0</v>
      </c>
      <c r="AA6" s="24">
        <f t="shared" si="0"/>
        <v>0</v>
      </c>
      <c r="AB6" s="24">
        <f t="shared" si="0"/>
        <v>0</v>
      </c>
      <c r="AC6" s="25">
        <f t="shared" si="0"/>
        <v>0</v>
      </c>
    </row>
    <row r="7" spans="1:29" s="26" customFormat="1" ht="39.75" customHeight="1">
      <c r="A7" s="40" t="s">
        <v>24</v>
      </c>
      <c r="B7" s="27">
        <f>SUM(B9:B19)</f>
        <v>0</v>
      </c>
      <c r="C7" s="28">
        <f>SUM(C9:C19)</f>
        <v>0</v>
      </c>
      <c r="D7" s="28">
        <f aca="true" t="shared" si="1" ref="D7:AC7">SUM(D9:D19)</f>
        <v>0</v>
      </c>
      <c r="E7" s="28">
        <f t="shared" si="1"/>
        <v>0</v>
      </c>
      <c r="F7" s="28">
        <f t="shared" si="1"/>
        <v>0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K7" s="28">
        <f t="shared" si="1"/>
        <v>0</v>
      </c>
      <c r="L7" s="28">
        <f t="shared" si="1"/>
        <v>0</v>
      </c>
      <c r="M7" s="28">
        <f t="shared" si="1"/>
        <v>0</v>
      </c>
      <c r="N7" s="28">
        <f t="shared" si="1"/>
        <v>0</v>
      </c>
      <c r="O7" s="28">
        <f t="shared" si="1"/>
        <v>0</v>
      </c>
      <c r="P7" s="28">
        <f t="shared" si="1"/>
        <v>0</v>
      </c>
      <c r="Q7" s="29">
        <f t="shared" si="1"/>
        <v>0</v>
      </c>
      <c r="R7" s="27">
        <f t="shared" si="1"/>
        <v>0</v>
      </c>
      <c r="S7" s="28">
        <f t="shared" si="1"/>
        <v>0</v>
      </c>
      <c r="T7" s="28">
        <f t="shared" si="1"/>
        <v>0</v>
      </c>
      <c r="U7" s="28">
        <f t="shared" si="1"/>
        <v>0</v>
      </c>
      <c r="V7" s="28">
        <f t="shared" si="1"/>
        <v>0</v>
      </c>
      <c r="W7" s="28">
        <f t="shared" si="1"/>
        <v>0</v>
      </c>
      <c r="X7" s="28">
        <f t="shared" si="1"/>
        <v>0</v>
      </c>
      <c r="Y7" s="28">
        <f t="shared" si="1"/>
        <v>0</v>
      </c>
      <c r="Z7" s="28">
        <f t="shared" si="1"/>
        <v>0</v>
      </c>
      <c r="AA7" s="28">
        <f t="shared" si="1"/>
        <v>0</v>
      </c>
      <c r="AB7" s="28">
        <f t="shared" si="1"/>
        <v>0</v>
      </c>
      <c r="AC7" s="29">
        <f t="shared" si="1"/>
        <v>0</v>
      </c>
    </row>
    <row r="8" spans="1:29" s="26" customFormat="1" ht="39.75" customHeight="1">
      <c r="A8" s="41" t="s">
        <v>25</v>
      </c>
      <c r="B8" s="30">
        <f>SUM(B20:B28)</f>
        <v>0</v>
      </c>
      <c r="C8" s="31">
        <f>SUM(C20:C28)</f>
        <v>0</v>
      </c>
      <c r="D8" s="31">
        <f aca="true" t="shared" si="2" ref="D8:AC8">SUM(D20:D28)</f>
        <v>0</v>
      </c>
      <c r="E8" s="31">
        <f t="shared" si="2"/>
        <v>0</v>
      </c>
      <c r="F8" s="31">
        <f t="shared" si="2"/>
        <v>0</v>
      </c>
      <c r="G8" s="31">
        <f t="shared" si="2"/>
        <v>0</v>
      </c>
      <c r="H8" s="31">
        <f t="shared" si="2"/>
        <v>0</v>
      </c>
      <c r="I8" s="31">
        <f t="shared" si="2"/>
        <v>0</v>
      </c>
      <c r="J8" s="31">
        <f t="shared" si="2"/>
        <v>0</v>
      </c>
      <c r="K8" s="31">
        <f t="shared" si="2"/>
        <v>0</v>
      </c>
      <c r="L8" s="31">
        <f t="shared" si="2"/>
        <v>0</v>
      </c>
      <c r="M8" s="31">
        <f t="shared" si="2"/>
        <v>0</v>
      </c>
      <c r="N8" s="31">
        <f t="shared" si="2"/>
        <v>0</v>
      </c>
      <c r="O8" s="31">
        <f t="shared" si="2"/>
        <v>0</v>
      </c>
      <c r="P8" s="31">
        <f t="shared" si="2"/>
        <v>0</v>
      </c>
      <c r="Q8" s="32">
        <f t="shared" si="2"/>
        <v>0</v>
      </c>
      <c r="R8" s="30">
        <f t="shared" si="2"/>
        <v>0</v>
      </c>
      <c r="S8" s="31">
        <f t="shared" si="2"/>
        <v>0</v>
      </c>
      <c r="T8" s="31">
        <f t="shared" si="2"/>
        <v>0</v>
      </c>
      <c r="U8" s="31">
        <f t="shared" si="2"/>
        <v>0</v>
      </c>
      <c r="V8" s="31">
        <f t="shared" si="2"/>
        <v>0</v>
      </c>
      <c r="W8" s="31">
        <f t="shared" si="2"/>
        <v>0</v>
      </c>
      <c r="X8" s="31">
        <f t="shared" si="2"/>
        <v>0</v>
      </c>
      <c r="Y8" s="31">
        <f t="shared" si="2"/>
        <v>0</v>
      </c>
      <c r="Z8" s="31">
        <f t="shared" si="2"/>
        <v>0</v>
      </c>
      <c r="AA8" s="31">
        <f t="shared" si="2"/>
        <v>0</v>
      </c>
      <c r="AB8" s="31">
        <f t="shared" si="2"/>
        <v>0</v>
      </c>
      <c r="AC8" s="32">
        <f t="shared" si="2"/>
        <v>0</v>
      </c>
    </row>
    <row r="9" spans="1:29" s="26" customFormat="1" ht="39.75" customHeight="1">
      <c r="A9" s="39" t="s">
        <v>26</v>
      </c>
      <c r="B9" s="27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5">
        <v>0</v>
      </c>
      <c r="R9" s="23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5">
        <v>0</v>
      </c>
    </row>
    <row r="10" spans="1:29" s="26" customFormat="1" ht="39.75" customHeight="1">
      <c r="A10" s="40" t="s">
        <v>27</v>
      </c>
      <c r="B10" s="27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9">
        <v>0</v>
      </c>
      <c r="R10" s="27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9">
        <v>0</v>
      </c>
    </row>
    <row r="11" spans="1:29" s="26" customFormat="1" ht="39.75" customHeight="1">
      <c r="A11" s="40" t="s">
        <v>28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9">
        <v>0</v>
      </c>
      <c r="R11" s="27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9">
        <v>0</v>
      </c>
    </row>
    <row r="12" spans="1:29" s="26" customFormat="1" ht="39.75" customHeight="1">
      <c r="A12" s="40" t="s">
        <v>29</v>
      </c>
      <c r="B12" s="27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9">
        <v>0</v>
      </c>
      <c r="R12" s="27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9">
        <v>0</v>
      </c>
    </row>
    <row r="13" spans="1:29" s="26" customFormat="1" ht="39.75" customHeight="1">
      <c r="A13" s="40" t="s">
        <v>30</v>
      </c>
      <c r="B13" s="27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9">
        <v>0</v>
      </c>
      <c r="R13" s="27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9">
        <v>0</v>
      </c>
    </row>
    <row r="14" spans="1:29" s="26" customFormat="1" ht="39.75" customHeight="1">
      <c r="A14" s="40" t="s">
        <v>31</v>
      </c>
      <c r="B14" s="27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9">
        <v>0</v>
      </c>
      <c r="R14" s="27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9">
        <v>0</v>
      </c>
    </row>
    <row r="15" spans="1:29" s="26" customFormat="1" ht="39.75" customHeight="1">
      <c r="A15" s="40" t="s">
        <v>32</v>
      </c>
      <c r="B15" s="27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9">
        <v>0</v>
      </c>
      <c r="R15" s="27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9">
        <v>0</v>
      </c>
    </row>
    <row r="16" spans="1:29" s="26" customFormat="1" ht="39.75" customHeight="1">
      <c r="A16" s="40" t="s">
        <v>33</v>
      </c>
      <c r="B16" s="27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9">
        <v>0</v>
      </c>
      <c r="R16" s="27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9">
        <v>0</v>
      </c>
    </row>
    <row r="17" spans="1:29" s="26" customFormat="1" ht="39.75" customHeight="1">
      <c r="A17" s="40" t="s">
        <v>34</v>
      </c>
      <c r="B17" s="27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9">
        <v>0</v>
      </c>
      <c r="R17" s="27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9">
        <v>0</v>
      </c>
    </row>
    <row r="18" spans="1:29" s="26" customFormat="1" ht="39.75" customHeight="1">
      <c r="A18" s="40" t="s">
        <v>35</v>
      </c>
      <c r="B18" s="27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9">
        <v>0</v>
      </c>
      <c r="R18" s="27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9">
        <v>0</v>
      </c>
    </row>
    <row r="19" spans="1:29" s="26" customFormat="1" ht="39.75" customHeight="1">
      <c r="A19" s="40" t="s">
        <v>36</v>
      </c>
      <c r="B19" s="27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9">
        <v>0</v>
      </c>
      <c r="R19" s="27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32">
        <v>0</v>
      </c>
    </row>
    <row r="20" spans="1:29" s="26" customFormat="1" ht="39.75" customHeight="1">
      <c r="A20" s="42" t="s">
        <v>37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5">
        <v>0</v>
      </c>
      <c r="R20" s="33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5">
        <v>0</v>
      </c>
    </row>
    <row r="21" spans="1:29" s="26" customFormat="1" ht="39.75" customHeight="1">
      <c r="A21" s="42" t="s">
        <v>38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5">
        <v>0</v>
      </c>
      <c r="R21" s="33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5">
        <v>0</v>
      </c>
    </row>
    <row r="22" spans="1:29" s="26" customFormat="1" ht="39.75" customHeight="1">
      <c r="A22" s="40" t="s">
        <v>39</v>
      </c>
      <c r="B22" s="27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9">
        <v>0</v>
      </c>
      <c r="R22" s="27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9">
        <v>0</v>
      </c>
    </row>
    <row r="23" spans="1:29" s="26" customFormat="1" ht="39.75" customHeight="1">
      <c r="A23" s="40" t="s">
        <v>40</v>
      </c>
      <c r="B23" s="27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9">
        <v>0</v>
      </c>
      <c r="R23" s="27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9">
        <v>0</v>
      </c>
    </row>
    <row r="24" spans="1:29" s="26" customFormat="1" ht="39.75" customHeight="1">
      <c r="A24" s="42" t="s">
        <v>41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5">
        <v>0</v>
      </c>
      <c r="R24" s="33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5">
        <v>0</v>
      </c>
    </row>
    <row r="25" spans="1:29" s="26" customFormat="1" ht="39.75" customHeight="1">
      <c r="A25" s="42" t="s">
        <v>42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5">
        <v>0</v>
      </c>
      <c r="R25" s="33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5">
        <v>0</v>
      </c>
    </row>
    <row r="26" spans="1:29" s="26" customFormat="1" ht="39.75" customHeight="1">
      <c r="A26" s="40" t="s">
        <v>43</v>
      </c>
      <c r="B26" s="27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9">
        <v>0</v>
      </c>
      <c r="R26" s="27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9">
        <v>0</v>
      </c>
    </row>
    <row r="27" spans="1:29" s="26" customFormat="1" ht="39.75" customHeight="1">
      <c r="A27" s="40" t="s">
        <v>44</v>
      </c>
      <c r="B27" s="27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9">
        <v>0</v>
      </c>
      <c r="R27" s="27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9">
        <v>0</v>
      </c>
    </row>
    <row r="28" spans="1:29" s="26" customFormat="1" ht="39.75" customHeight="1" thickBot="1">
      <c r="A28" s="43" t="s">
        <v>45</v>
      </c>
      <c r="B28" s="36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8">
        <v>0</v>
      </c>
      <c r="R28" s="36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8">
        <v>0</v>
      </c>
    </row>
    <row r="29" spans="1:29" s="26" customFormat="1" ht="39.75" customHeight="1" thickTop="1">
      <c r="A29" s="40" t="s">
        <v>46</v>
      </c>
      <c r="B29" s="27">
        <f>B17</f>
        <v>0</v>
      </c>
      <c r="C29" s="28">
        <f>C17</f>
        <v>0</v>
      </c>
      <c r="D29" s="28">
        <f aca="true" t="shared" si="3" ref="D29:AC29">D17</f>
        <v>0</v>
      </c>
      <c r="E29" s="28">
        <f t="shared" si="3"/>
        <v>0</v>
      </c>
      <c r="F29" s="28">
        <f t="shared" si="3"/>
        <v>0</v>
      </c>
      <c r="G29" s="28">
        <f t="shared" si="3"/>
        <v>0</v>
      </c>
      <c r="H29" s="28">
        <f t="shared" si="3"/>
        <v>0</v>
      </c>
      <c r="I29" s="28">
        <f t="shared" si="3"/>
        <v>0</v>
      </c>
      <c r="J29" s="28">
        <f t="shared" si="3"/>
        <v>0</v>
      </c>
      <c r="K29" s="28">
        <f t="shared" si="3"/>
        <v>0</v>
      </c>
      <c r="L29" s="28">
        <f t="shared" si="3"/>
        <v>0</v>
      </c>
      <c r="M29" s="28">
        <f t="shared" si="3"/>
        <v>0</v>
      </c>
      <c r="N29" s="28">
        <f t="shared" si="3"/>
        <v>0</v>
      </c>
      <c r="O29" s="28">
        <f t="shared" si="3"/>
        <v>0</v>
      </c>
      <c r="P29" s="28">
        <f t="shared" si="3"/>
        <v>0</v>
      </c>
      <c r="Q29" s="29">
        <f t="shared" si="3"/>
        <v>0</v>
      </c>
      <c r="R29" s="27">
        <f t="shared" si="3"/>
        <v>0</v>
      </c>
      <c r="S29" s="28">
        <f t="shared" si="3"/>
        <v>0</v>
      </c>
      <c r="T29" s="28">
        <f t="shared" si="3"/>
        <v>0</v>
      </c>
      <c r="U29" s="28">
        <f t="shared" si="3"/>
        <v>0</v>
      </c>
      <c r="V29" s="28">
        <f t="shared" si="3"/>
        <v>0</v>
      </c>
      <c r="W29" s="28">
        <f t="shared" si="3"/>
        <v>0</v>
      </c>
      <c r="X29" s="28">
        <f t="shared" si="3"/>
        <v>0</v>
      </c>
      <c r="Y29" s="28">
        <f t="shared" si="3"/>
        <v>0</v>
      </c>
      <c r="Z29" s="28">
        <f t="shared" si="3"/>
        <v>0</v>
      </c>
      <c r="AA29" s="28">
        <f t="shared" si="3"/>
        <v>0</v>
      </c>
      <c r="AB29" s="28">
        <f t="shared" si="3"/>
        <v>0</v>
      </c>
      <c r="AC29" s="29">
        <f t="shared" si="3"/>
        <v>0</v>
      </c>
    </row>
    <row r="30" spans="1:29" s="26" customFormat="1" ht="39.75" customHeight="1">
      <c r="A30" s="40" t="s">
        <v>47</v>
      </c>
      <c r="B30" s="27">
        <f>B13+B14</f>
        <v>0</v>
      </c>
      <c r="C30" s="28">
        <f>C13+C14</f>
        <v>0</v>
      </c>
      <c r="D30" s="28">
        <f aca="true" t="shared" si="4" ref="D30:AC30">D13+D14</f>
        <v>0</v>
      </c>
      <c r="E30" s="28">
        <f t="shared" si="4"/>
        <v>0</v>
      </c>
      <c r="F30" s="28">
        <f t="shared" si="4"/>
        <v>0</v>
      </c>
      <c r="G30" s="28">
        <f t="shared" si="4"/>
        <v>0</v>
      </c>
      <c r="H30" s="28">
        <f t="shared" si="4"/>
        <v>0</v>
      </c>
      <c r="I30" s="28">
        <f t="shared" si="4"/>
        <v>0</v>
      </c>
      <c r="J30" s="28">
        <f t="shared" si="4"/>
        <v>0</v>
      </c>
      <c r="K30" s="28">
        <f t="shared" si="4"/>
        <v>0</v>
      </c>
      <c r="L30" s="28">
        <f t="shared" si="4"/>
        <v>0</v>
      </c>
      <c r="M30" s="28">
        <f t="shared" si="4"/>
        <v>0</v>
      </c>
      <c r="N30" s="28">
        <f t="shared" si="4"/>
        <v>0</v>
      </c>
      <c r="O30" s="28">
        <f t="shared" si="4"/>
        <v>0</v>
      </c>
      <c r="P30" s="28">
        <f t="shared" si="4"/>
        <v>0</v>
      </c>
      <c r="Q30" s="29">
        <f t="shared" si="4"/>
        <v>0</v>
      </c>
      <c r="R30" s="27">
        <f t="shared" si="4"/>
        <v>0</v>
      </c>
      <c r="S30" s="28">
        <f t="shared" si="4"/>
        <v>0</v>
      </c>
      <c r="T30" s="28">
        <f t="shared" si="4"/>
        <v>0</v>
      </c>
      <c r="U30" s="28">
        <f t="shared" si="4"/>
        <v>0</v>
      </c>
      <c r="V30" s="28">
        <f t="shared" si="4"/>
        <v>0</v>
      </c>
      <c r="W30" s="28">
        <f t="shared" si="4"/>
        <v>0</v>
      </c>
      <c r="X30" s="28">
        <f t="shared" si="4"/>
        <v>0</v>
      </c>
      <c r="Y30" s="28">
        <f t="shared" si="4"/>
        <v>0</v>
      </c>
      <c r="Z30" s="28">
        <f t="shared" si="4"/>
        <v>0</v>
      </c>
      <c r="AA30" s="28">
        <f t="shared" si="4"/>
        <v>0</v>
      </c>
      <c r="AB30" s="28">
        <f t="shared" si="4"/>
        <v>0</v>
      </c>
      <c r="AC30" s="29">
        <f t="shared" si="4"/>
        <v>0</v>
      </c>
    </row>
    <row r="31" spans="1:29" s="26" customFormat="1" ht="39.75" customHeight="1">
      <c r="A31" s="40" t="s">
        <v>48</v>
      </c>
      <c r="B31" s="27">
        <f aca="true" t="shared" si="5" ref="B31:AC31">B10+B20</f>
        <v>0</v>
      </c>
      <c r="C31" s="28">
        <f t="shared" si="5"/>
        <v>0</v>
      </c>
      <c r="D31" s="28">
        <f t="shared" si="5"/>
        <v>0</v>
      </c>
      <c r="E31" s="28">
        <f t="shared" si="5"/>
        <v>0</v>
      </c>
      <c r="F31" s="28">
        <f t="shared" si="5"/>
        <v>0</v>
      </c>
      <c r="G31" s="28">
        <f t="shared" si="5"/>
        <v>0</v>
      </c>
      <c r="H31" s="28">
        <f t="shared" si="5"/>
        <v>0</v>
      </c>
      <c r="I31" s="28">
        <f t="shared" si="5"/>
        <v>0</v>
      </c>
      <c r="J31" s="28">
        <f t="shared" si="5"/>
        <v>0</v>
      </c>
      <c r="K31" s="28">
        <f t="shared" si="5"/>
        <v>0</v>
      </c>
      <c r="L31" s="28">
        <f t="shared" si="5"/>
        <v>0</v>
      </c>
      <c r="M31" s="28">
        <f t="shared" si="5"/>
        <v>0</v>
      </c>
      <c r="N31" s="28">
        <f t="shared" si="5"/>
        <v>0</v>
      </c>
      <c r="O31" s="28">
        <f t="shared" si="5"/>
        <v>0</v>
      </c>
      <c r="P31" s="28">
        <f t="shared" si="5"/>
        <v>0</v>
      </c>
      <c r="Q31" s="29">
        <f t="shared" si="5"/>
        <v>0</v>
      </c>
      <c r="R31" s="27">
        <f t="shared" si="5"/>
        <v>0</v>
      </c>
      <c r="S31" s="28">
        <f t="shared" si="5"/>
        <v>0</v>
      </c>
      <c r="T31" s="28">
        <f t="shared" si="5"/>
        <v>0</v>
      </c>
      <c r="U31" s="28">
        <f t="shared" si="5"/>
        <v>0</v>
      </c>
      <c r="V31" s="28">
        <f t="shared" si="5"/>
        <v>0</v>
      </c>
      <c r="W31" s="28">
        <f t="shared" si="5"/>
        <v>0</v>
      </c>
      <c r="X31" s="28">
        <f t="shared" si="5"/>
        <v>0</v>
      </c>
      <c r="Y31" s="28">
        <f t="shared" si="5"/>
        <v>0</v>
      </c>
      <c r="Z31" s="28">
        <f t="shared" si="5"/>
        <v>0</v>
      </c>
      <c r="AA31" s="28">
        <f t="shared" si="5"/>
        <v>0</v>
      </c>
      <c r="AB31" s="28">
        <f t="shared" si="5"/>
        <v>0</v>
      </c>
      <c r="AC31" s="29">
        <f t="shared" si="5"/>
        <v>0</v>
      </c>
    </row>
    <row r="32" spans="1:29" s="26" customFormat="1" ht="39.75" customHeight="1">
      <c r="A32" s="40" t="s">
        <v>49</v>
      </c>
      <c r="B32" s="27">
        <f>B9+B16+B19+B21+B22+B23</f>
        <v>0</v>
      </c>
      <c r="C32" s="28">
        <f>C9+C16+C19+C21+C22+C23</f>
        <v>0</v>
      </c>
      <c r="D32" s="28">
        <f aca="true" t="shared" si="6" ref="D32:AC32">D9+D16+D19+D21+D22+D23</f>
        <v>0</v>
      </c>
      <c r="E32" s="28">
        <f t="shared" si="6"/>
        <v>0</v>
      </c>
      <c r="F32" s="28">
        <f t="shared" si="6"/>
        <v>0</v>
      </c>
      <c r="G32" s="28">
        <f t="shared" si="6"/>
        <v>0</v>
      </c>
      <c r="H32" s="28">
        <f t="shared" si="6"/>
        <v>0</v>
      </c>
      <c r="I32" s="28">
        <f t="shared" si="6"/>
        <v>0</v>
      </c>
      <c r="J32" s="28">
        <f t="shared" si="6"/>
        <v>0</v>
      </c>
      <c r="K32" s="28">
        <f t="shared" si="6"/>
        <v>0</v>
      </c>
      <c r="L32" s="28">
        <f t="shared" si="6"/>
        <v>0</v>
      </c>
      <c r="M32" s="28">
        <f t="shared" si="6"/>
        <v>0</v>
      </c>
      <c r="N32" s="28">
        <f t="shared" si="6"/>
        <v>0</v>
      </c>
      <c r="O32" s="28">
        <f t="shared" si="6"/>
        <v>0</v>
      </c>
      <c r="P32" s="28">
        <f t="shared" si="6"/>
        <v>0</v>
      </c>
      <c r="Q32" s="29">
        <f t="shared" si="6"/>
        <v>0</v>
      </c>
      <c r="R32" s="27">
        <f t="shared" si="6"/>
        <v>0</v>
      </c>
      <c r="S32" s="28">
        <f t="shared" si="6"/>
        <v>0</v>
      </c>
      <c r="T32" s="28">
        <f t="shared" si="6"/>
        <v>0</v>
      </c>
      <c r="U32" s="28">
        <f t="shared" si="6"/>
        <v>0</v>
      </c>
      <c r="V32" s="28">
        <f t="shared" si="6"/>
        <v>0</v>
      </c>
      <c r="W32" s="28">
        <f t="shared" si="6"/>
        <v>0</v>
      </c>
      <c r="X32" s="28">
        <f t="shared" si="6"/>
        <v>0</v>
      </c>
      <c r="Y32" s="28">
        <f t="shared" si="6"/>
        <v>0</v>
      </c>
      <c r="Z32" s="28">
        <f t="shared" si="6"/>
        <v>0</v>
      </c>
      <c r="AA32" s="28">
        <f t="shared" si="6"/>
        <v>0</v>
      </c>
      <c r="AB32" s="28">
        <f t="shared" si="6"/>
        <v>0</v>
      </c>
      <c r="AC32" s="29">
        <f t="shared" si="6"/>
        <v>0</v>
      </c>
    </row>
    <row r="33" spans="1:29" s="26" customFormat="1" ht="39.75" customHeight="1">
      <c r="A33" s="40" t="s">
        <v>50</v>
      </c>
      <c r="B33" s="27">
        <f aca="true" t="shared" si="7" ref="B33:AC33">B12+B15+B18+B24+B25</f>
        <v>0</v>
      </c>
      <c r="C33" s="28">
        <f t="shared" si="7"/>
        <v>0</v>
      </c>
      <c r="D33" s="28">
        <f t="shared" si="7"/>
        <v>0</v>
      </c>
      <c r="E33" s="28">
        <f t="shared" si="7"/>
        <v>0</v>
      </c>
      <c r="F33" s="28">
        <f t="shared" si="7"/>
        <v>0</v>
      </c>
      <c r="G33" s="28">
        <f t="shared" si="7"/>
        <v>0</v>
      </c>
      <c r="H33" s="28">
        <f t="shared" si="7"/>
        <v>0</v>
      </c>
      <c r="I33" s="28">
        <f t="shared" si="7"/>
        <v>0</v>
      </c>
      <c r="J33" s="28">
        <f t="shared" si="7"/>
        <v>0</v>
      </c>
      <c r="K33" s="28">
        <f t="shared" si="7"/>
        <v>0</v>
      </c>
      <c r="L33" s="28">
        <f t="shared" si="7"/>
        <v>0</v>
      </c>
      <c r="M33" s="28">
        <f t="shared" si="7"/>
        <v>0</v>
      </c>
      <c r="N33" s="28">
        <f t="shared" si="7"/>
        <v>0</v>
      </c>
      <c r="O33" s="28">
        <f t="shared" si="7"/>
        <v>0</v>
      </c>
      <c r="P33" s="28">
        <f t="shared" si="7"/>
        <v>0</v>
      </c>
      <c r="Q33" s="29">
        <f t="shared" si="7"/>
        <v>0</v>
      </c>
      <c r="R33" s="27">
        <f t="shared" si="7"/>
        <v>0</v>
      </c>
      <c r="S33" s="28">
        <f t="shared" si="7"/>
        <v>0</v>
      </c>
      <c r="T33" s="28">
        <f t="shared" si="7"/>
        <v>0</v>
      </c>
      <c r="U33" s="28">
        <f t="shared" si="7"/>
        <v>0</v>
      </c>
      <c r="V33" s="28">
        <f t="shared" si="7"/>
        <v>0</v>
      </c>
      <c r="W33" s="28">
        <f t="shared" si="7"/>
        <v>0</v>
      </c>
      <c r="X33" s="28">
        <f t="shared" si="7"/>
        <v>0</v>
      </c>
      <c r="Y33" s="28">
        <f t="shared" si="7"/>
        <v>0</v>
      </c>
      <c r="Z33" s="28">
        <f t="shared" si="7"/>
        <v>0</v>
      </c>
      <c r="AA33" s="28">
        <f t="shared" si="7"/>
        <v>0</v>
      </c>
      <c r="AB33" s="28">
        <f t="shared" si="7"/>
        <v>0</v>
      </c>
      <c r="AC33" s="29">
        <f t="shared" si="7"/>
        <v>0</v>
      </c>
    </row>
    <row r="34" spans="1:29" s="26" customFormat="1" ht="39.75" customHeight="1">
      <c r="A34" s="41" t="s">
        <v>51</v>
      </c>
      <c r="B34" s="30">
        <f>B11+B26+B27+B28</f>
        <v>0</v>
      </c>
      <c r="C34" s="31">
        <f>C11+C26+C27+C28</f>
        <v>0</v>
      </c>
      <c r="D34" s="31">
        <f aca="true" t="shared" si="8" ref="D34:AC34">D11+D26+D27+D28</f>
        <v>0</v>
      </c>
      <c r="E34" s="31">
        <f t="shared" si="8"/>
        <v>0</v>
      </c>
      <c r="F34" s="31">
        <f t="shared" si="8"/>
        <v>0</v>
      </c>
      <c r="G34" s="31">
        <f t="shared" si="8"/>
        <v>0</v>
      </c>
      <c r="H34" s="31">
        <f t="shared" si="8"/>
        <v>0</v>
      </c>
      <c r="I34" s="31">
        <f t="shared" si="8"/>
        <v>0</v>
      </c>
      <c r="J34" s="31">
        <f t="shared" si="8"/>
        <v>0</v>
      </c>
      <c r="K34" s="31">
        <f t="shared" si="8"/>
        <v>0</v>
      </c>
      <c r="L34" s="31">
        <f t="shared" si="8"/>
        <v>0</v>
      </c>
      <c r="M34" s="31">
        <f t="shared" si="8"/>
        <v>0</v>
      </c>
      <c r="N34" s="31">
        <f t="shared" si="8"/>
        <v>0</v>
      </c>
      <c r="O34" s="31">
        <f t="shared" si="8"/>
        <v>0</v>
      </c>
      <c r="P34" s="31">
        <f t="shared" si="8"/>
        <v>0</v>
      </c>
      <c r="Q34" s="32">
        <f t="shared" si="8"/>
        <v>0</v>
      </c>
      <c r="R34" s="30">
        <f t="shared" si="8"/>
        <v>0</v>
      </c>
      <c r="S34" s="31">
        <f t="shared" si="8"/>
        <v>0</v>
      </c>
      <c r="T34" s="31">
        <f t="shared" si="8"/>
        <v>0</v>
      </c>
      <c r="U34" s="31">
        <f t="shared" si="8"/>
        <v>0</v>
      </c>
      <c r="V34" s="31">
        <f t="shared" si="8"/>
        <v>0</v>
      </c>
      <c r="W34" s="31">
        <f t="shared" si="8"/>
        <v>0</v>
      </c>
      <c r="X34" s="31">
        <f t="shared" si="8"/>
        <v>0</v>
      </c>
      <c r="Y34" s="31">
        <f t="shared" si="8"/>
        <v>0</v>
      </c>
      <c r="Z34" s="31">
        <f t="shared" si="8"/>
        <v>0</v>
      </c>
      <c r="AA34" s="31">
        <f t="shared" si="8"/>
        <v>0</v>
      </c>
      <c r="AB34" s="31">
        <f t="shared" si="8"/>
        <v>0</v>
      </c>
      <c r="AC34" s="32">
        <f t="shared" si="8"/>
        <v>0</v>
      </c>
    </row>
  </sheetData>
  <sheetProtection/>
  <mergeCells count="28">
    <mergeCell ref="Z4:AA4"/>
    <mergeCell ref="AB4:AC4"/>
    <mergeCell ref="R4:S4"/>
    <mergeCell ref="T4:U4"/>
    <mergeCell ref="V4:W4"/>
    <mergeCell ref="X4:Y4"/>
    <mergeCell ref="AB1:AC1"/>
    <mergeCell ref="R2:Y2"/>
    <mergeCell ref="R3:U3"/>
    <mergeCell ref="V3:Y3"/>
    <mergeCell ref="Z3:AC3"/>
    <mergeCell ref="Z2:AC2"/>
    <mergeCell ref="P1:Q1"/>
    <mergeCell ref="J4:K4"/>
    <mergeCell ref="L4:M4"/>
    <mergeCell ref="N3:Q3"/>
    <mergeCell ref="N4:O4"/>
    <mergeCell ref="P4:Q4"/>
    <mergeCell ref="A2:A5"/>
    <mergeCell ref="B2:I2"/>
    <mergeCell ref="J2:Q2"/>
    <mergeCell ref="J3:M3"/>
    <mergeCell ref="B3:E3"/>
    <mergeCell ref="B4:C4"/>
    <mergeCell ref="D4:E4"/>
    <mergeCell ref="F3:I3"/>
    <mergeCell ref="F4:G4"/>
    <mergeCell ref="H4:I4"/>
  </mergeCells>
  <printOptions horizontalCentered="1"/>
  <pageMargins left="0.7874015748031497" right="0.41" top="0.5905511811023623" bottom="0.5905511811023623" header="0" footer="0"/>
  <pageSetup blackAndWhite="1" fitToWidth="0" fitToHeight="1" horizontalDpi="600" verticalDpi="600" orientation="portrait" paperSize="9" scale="65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M34"/>
  <sheetViews>
    <sheetView zoomScale="75" zoomScaleNormal="75" zoomScaleSheetLayoutView="75" zoomScalePageLayoutView="0" workbookViewId="0" topLeftCell="A1">
      <pane xSplit="1" ySplit="5" topLeftCell="B24" activePane="bottomRight" state="frozen"/>
      <selection pane="topLeft" activeCell="H9" sqref="B9:H28"/>
      <selection pane="topRight" activeCell="H9" sqref="B9:H28"/>
      <selection pane="bottomLeft" activeCell="H9" sqref="B9:H28"/>
      <selection pane="bottomRight" activeCell="C34" sqref="C34"/>
    </sheetView>
  </sheetViews>
  <sheetFormatPr defaultColWidth="11.125" defaultRowHeight="19.5" customHeight="1"/>
  <cols>
    <col min="1" max="1" width="12.00390625" style="19" customWidth="1"/>
    <col min="2" max="7" width="19.375" style="19" customWidth="1"/>
    <col min="8" max="13" width="15.75390625" style="19" customWidth="1"/>
    <col min="14" max="15" width="9.00390625" style="0" customWidth="1"/>
    <col min="16" max="16384" width="11.125" style="18" customWidth="1"/>
  </cols>
  <sheetData>
    <row r="1" spans="1:13" ht="18.75">
      <c r="A1" s="14" t="s">
        <v>58</v>
      </c>
      <c r="D1" s="8"/>
      <c r="E1" s="8"/>
      <c r="F1" s="8"/>
      <c r="G1" s="8"/>
      <c r="H1" s="8"/>
      <c r="I1" s="8"/>
      <c r="J1" s="8"/>
      <c r="K1" s="8"/>
      <c r="L1" s="58" t="s">
        <v>64</v>
      </c>
      <c r="M1" s="58"/>
    </row>
    <row r="2" spans="1:13" ht="4.5" customHeight="1">
      <c r="A2" s="1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9.5" customHeight="1">
      <c r="A3" s="59" t="s">
        <v>55</v>
      </c>
      <c r="B3" s="62" t="s">
        <v>18</v>
      </c>
      <c r="C3" s="63"/>
      <c r="D3" s="67" t="s">
        <v>6</v>
      </c>
      <c r="E3" s="67"/>
      <c r="F3" s="67"/>
      <c r="G3" s="56"/>
      <c r="H3" s="66" t="s">
        <v>15</v>
      </c>
      <c r="I3" s="67"/>
      <c r="J3" s="67"/>
      <c r="K3" s="67"/>
      <c r="L3" s="67"/>
      <c r="M3" s="56"/>
    </row>
    <row r="4" spans="1:13" ht="19.5" customHeight="1">
      <c r="A4" s="60"/>
      <c r="B4" s="64"/>
      <c r="C4" s="65"/>
      <c r="D4" s="55" t="s">
        <v>7</v>
      </c>
      <c r="E4" s="55"/>
      <c r="F4" s="56" t="s">
        <v>8</v>
      </c>
      <c r="G4" s="55"/>
      <c r="H4" s="55" t="s">
        <v>9</v>
      </c>
      <c r="I4" s="55"/>
      <c r="J4" s="55" t="s">
        <v>10</v>
      </c>
      <c r="K4" s="55"/>
      <c r="L4" s="55" t="s">
        <v>11</v>
      </c>
      <c r="M4" s="55"/>
    </row>
    <row r="5" spans="1:13" ht="19.5" customHeight="1">
      <c r="A5" s="61"/>
      <c r="B5" s="11" t="s">
        <v>16</v>
      </c>
      <c r="C5" s="11" t="s">
        <v>17</v>
      </c>
      <c r="D5" s="11" t="s">
        <v>16</v>
      </c>
      <c r="E5" s="11" t="s">
        <v>17</v>
      </c>
      <c r="F5" s="12" t="s">
        <v>16</v>
      </c>
      <c r="G5" s="11" t="s">
        <v>17</v>
      </c>
      <c r="H5" s="11" t="s">
        <v>16</v>
      </c>
      <c r="I5" s="11" t="s">
        <v>17</v>
      </c>
      <c r="J5" s="11" t="s">
        <v>16</v>
      </c>
      <c r="K5" s="11" t="s">
        <v>17</v>
      </c>
      <c r="L5" s="11" t="s">
        <v>16</v>
      </c>
      <c r="M5" s="11" t="s">
        <v>17</v>
      </c>
    </row>
    <row r="6" spans="1:13" s="26" customFormat="1" ht="39.75" customHeight="1">
      <c r="A6" s="44" t="s">
        <v>0</v>
      </c>
      <c r="B6" s="23">
        <f>SUM(B7:B8)</f>
        <v>3143</v>
      </c>
      <c r="C6" s="24">
        <f>SUM(C7:C8)</f>
        <v>47826</v>
      </c>
      <c r="D6" s="24">
        <f>SUM(D7:D8)</f>
        <v>119</v>
      </c>
      <c r="E6" s="24">
        <f aca="true" t="shared" si="0" ref="E6:M6">SUM(E7:E8)</f>
        <v>1120</v>
      </c>
      <c r="F6" s="24">
        <f t="shared" si="0"/>
        <v>104</v>
      </c>
      <c r="G6" s="25">
        <f t="shared" si="0"/>
        <v>2137</v>
      </c>
      <c r="H6" s="23">
        <f t="shared" si="0"/>
        <v>648</v>
      </c>
      <c r="I6" s="24">
        <f t="shared" si="0"/>
        <v>17917</v>
      </c>
      <c r="J6" s="24">
        <f t="shared" si="0"/>
        <v>1</v>
      </c>
      <c r="K6" s="24">
        <f t="shared" si="0"/>
        <v>14</v>
      </c>
      <c r="L6" s="24">
        <f t="shared" si="0"/>
        <v>2271</v>
      </c>
      <c r="M6" s="25">
        <f t="shared" si="0"/>
        <v>26638</v>
      </c>
    </row>
    <row r="7" spans="1:13" s="26" customFormat="1" ht="39.75" customHeight="1">
      <c r="A7" s="45" t="s">
        <v>24</v>
      </c>
      <c r="B7" s="27">
        <f>SUM(B9:B19)</f>
        <v>2491</v>
      </c>
      <c r="C7" s="28">
        <f>SUM(C9:C19)</f>
        <v>36287</v>
      </c>
      <c r="D7" s="28">
        <f aca="true" t="shared" si="1" ref="D7:M7">SUM(D9:D19)</f>
        <v>112</v>
      </c>
      <c r="E7" s="28">
        <f t="shared" si="1"/>
        <v>1088</v>
      </c>
      <c r="F7" s="28">
        <f t="shared" si="1"/>
        <v>59</v>
      </c>
      <c r="G7" s="29">
        <f t="shared" si="1"/>
        <v>889</v>
      </c>
      <c r="H7" s="27">
        <f t="shared" si="1"/>
        <v>593</v>
      </c>
      <c r="I7" s="28">
        <f t="shared" si="1"/>
        <v>17357</v>
      </c>
      <c r="J7" s="28">
        <f t="shared" si="1"/>
        <v>1</v>
      </c>
      <c r="K7" s="28">
        <f t="shared" si="1"/>
        <v>14</v>
      </c>
      <c r="L7" s="28">
        <f t="shared" si="1"/>
        <v>1726</v>
      </c>
      <c r="M7" s="29">
        <f t="shared" si="1"/>
        <v>16939</v>
      </c>
    </row>
    <row r="8" spans="1:13" s="26" customFormat="1" ht="39.75" customHeight="1">
      <c r="A8" s="46" t="s">
        <v>25</v>
      </c>
      <c r="B8" s="30">
        <f>SUM(B20:B28)</f>
        <v>652</v>
      </c>
      <c r="C8" s="31">
        <f>SUM(C20:C28)</f>
        <v>11539</v>
      </c>
      <c r="D8" s="31">
        <f aca="true" t="shared" si="2" ref="D8:M8">SUM(D20:D28)</f>
        <v>7</v>
      </c>
      <c r="E8" s="31">
        <f t="shared" si="2"/>
        <v>32</v>
      </c>
      <c r="F8" s="31">
        <f t="shared" si="2"/>
        <v>45</v>
      </c>
      <c r="G8" s="32">
        <f t="shared" si="2"/>
        <v>1248</v>
      </c>
      <c r="H8" s="30">
        <f t="shared" si="2"/>
        <v>55</v>
      </c>
      <c r="I8" s="31">
        <f t="shared" si="2"/>
        <v>560</v>
      </c>
      <c r="J8" s="31">
        <f t="shared" si="2"/>
        <v>0</v>
      </c>
      <c r="K8" s="31">
        <f t="shared" si="2"/>
        <v>0</v>
      </c>
      <c r="L8" s="31">
        <f t="shared" si="2"/>
        <v>545</v>
      </c>
      <c r="M8" s="32">
        <f t="shared" si="2"/>
        <v>9699</v>
      </c>
    </row>
    <row r="9" spans="1:13" s="26" customFormat="1" ht="39.75" customHeight="1">
      <c r="A9" s="44" t="s">
        <v>26</v>
      </c>
      <c r="B9" s="27">
        <v>137</v>
      </c>
      <c r="C9" s="24">
        <v>3059</v>
      </c>
      <c r="D9" s="24">
        <v>0</v>
      </c>
      <c r="E9" s="24">
        <v>0</v>
      </c>
      <c r="F9" s="24">
        <v>0</v>
      </c>
      <c r="G9" s="25">
        <v>0</v>
      </c>
      <c r="H9" s="23">
        <v>0</v>
      </c>
      <c r="I9" s="24">
        <v>0</v>
      </c>
      <c r="J9" s="24">
        <v>0</v>
      </c>
      <c r="K9" s="24">
        <v>0</v>
      </c>
      <c r="L9" s="24">
        <v>137</v>
      </c>
      <c r="M9" s="25">
        <v>3059</v>
      </c>
    </row>
    <row r="10" spans="1:13" s="26" customFormat="1" ht="39.75" customHeight="1">
      <c r="A10" s="45" t="s">
        <v>27</v>
      </c>
      <c r="B10" s="27">
        <v>96</v>
      </c>
      <c r="C10" s="28">
        <v>1398</v>
      </c>
      <c r="D10" s="28">
        <v>0</v>
      </c>
      <c r="E10" s="28">
        <v>0</v>
      </c>
      <c r="F10" s="28">
        <v>5</v>
      </c>
      <c r="G10" s="29">
        <v>32</v>
      </c>
      <c r="H10" s="27">
        <v>0</v>
      </c>
      <c r="I10" s="28">
        <v>0</v>
      </c>
      <c r="J10" s="28">
        <v>0</v>
      </c>
      <c r="K10" s="28">
        <v>0</v>
      </c>
      <c r="L10" s="28">
        <v>91</v>
      </c>
      <c r="M10" s="29">
        <v>1366</v>
      </c>
    </row>
    <row r="11" spans="1:13" s="26" customFormat="1" ht="39.75" customHeight="1">
      <c r="A11" s="45" t="s">
        <v>28</v>
      </c>
      <c r="B11" s="27">
        <v>255</v>
      </c>
      <c r="C11" s="28">
        <v>5387</v>
      </c>
      <c r="D11" s="28">
        <v>13</v>
      </c>
      <c r="E11" s="28">
        <v>347</v>
      </c>
      <c r="F11" s="28">
        <v>8</v>
      </c>
      <c r="G11" s="29">
        <v>46</v>
      </c>
      <c r="H11" s="27">
        <v>150</v>
      </c>
      <c r="I11" s="28">
        <v>4212</v>
      </c>
      <c r="J11" s="28">
        <v>0</v>
      </c>
      <c r="K11" s="28">
        <v>0</v>
      </c>
      <c r="L11" s="28">
        <v>84</v>
      </c>
      <c r="M11" s="29">
        <v>782</v>
      </c>
    </row>
    <row r="12" spans="1:13" s="26" customFormat="1" ht="39.75" customHeight="1">
      <c r="A12" s="45" t="s">
        <v>29</v>
      </c>
      <c r="B12" s="27">
        <v>41</v>
      </c>
      <c r="C12" s="28">
        <v>518</v>
      </c>
      <c r="D12" s="28">
        <v>0</v>
      </c>
      <c r="E12" s="28">
        <v>0</v>
      </c>
      <c r="F12" s="28">
        <v>0</v>
      </c>
      <c r="G12" s="29">
        <v>0</v>
      </c>
      <c r="H12" s="27">
        <v>12</v>
      </c>
      <c r="I12" s="28">
        <v>111</v>
      </c>
      <c r="J12" s="28">
        <v>0</v>
      </c>
      <c r="K12" s="28">
        <v>0</v>
      </c>
      <c r="L12" s="28">
        <v>29</v>
      </c>
      <c r="M12" s="29">
        <v>407</v>
      </c>
    </row>
    <row r="13" spans="1:13" s="26" customFormat="1" ht="39.75" customHeight="1">
      <c r="A13" s="45" t="s">
        <v>30</v>
      </c>
      <c r="B13" s="27">
        <v>166</v>
      </c>
      <c r="C13" s="28">
        <v>4839</v>
      </c>
      <c r="D13" s="28">
        <v>50</v>
      </c>
      <c r="E13" s="28">
        <v>442</v>
      </c>
      <c r="F13" s="28">
        <v>3</v>
      </c>
      <c r="G13" s="29">
        <v>51</v>
      </c>
      <c r="H13" s="27">
        <v>68</v>
      </c>
      <c r="I13" s="28">
        <v>3347</v>
      </c>
      <c r="J13" s="28">
        <v>0</v>
      </c>
      <c r="K13" s="28">
        <v>0</v>
      </c>
      <c r="L13" s="28">
        <v>45</v>
      </c>
      <c r="M13" s="29">
        <v>999</v>
      </c>
    </row>
    <row r="14" spans="1:13" s="26" customFormat="1" ht="39.75" customHeight="1">
      <c r="A14" s="45" t="s">
        <v>31</v>
      </c>
      <c r="B14" s="27">
        <v>1216</v>
      </c>
      <c r="C14" s="28">
        <v>14911</v>
      </c>
      <c r="D14" s="28">
        <v>0</v>
      </c>
      <c r="E14" s="28">
        <v>0</v>
      </c>
      <c r="F14" s="28">
        <v>11</v>
      </c>
      <c r="G14" s="29">
        <v>292</v>
      </c>
      <c r="H14" s="27">
        <v>241</v>
      </c>
      <c r="I14" s="28">
        <v>8402</v>
      </c>
      <c r="J14" s="28">
        <v>0</v>
      </c>
      <c r="K14" s="28">
        <v>0</v>
      </c>
      <c r="L14" s="28">
        <v>964</v>
      </c>
      <c r="M14" s="29">
        <v>6217</v>
      </c>
    </row>
    <row r="15" spans="1:13" s="26" customFormat="1" ht="39.75" customHeight="1">
      <c r="A15" s="45" t="s">
        <v>32</v>
      </c>
      <c r="B15" s="27">
        <v>208</v>
      </c>
      <c r="C15" s="28">
        <v>1312</v>
      </c>
      <c r="D15" s="28">
        <v>46</v>
      </c>
      <c r="E15" s="28">
        <v>278</v>
      </c>
      <c r="F15" s="28">
        <v>7</v>
      </c>
      <c r="G15" s="29">
        <v>35</v>
      </c>
      <c r="H15" s="27">
        <v>39</v>
      </c>
      <c r="I15" s="28">
        <v>106</v>
      </c>
      <c r="J15" s="28">
        <v>0</v>
      </c>
      <c r="K15" s="28">
        <v>0</v>
      </c>
      <c r="L15" s="28">
        <v>116</v>
      </c>
      <c r="M15" s="29">
        <v>893</v>
      </c>
    </row>
    <row r="16" spans="1:13" s="26" customFormat="1" ht="39.75" customHeight="1">
      <c r="A16" s="45" t="s">
        <v>33</v>
      </c>
      <c r="B16" s="27">
        <v>71</v>
      </c>
      <c r="C16" s="28">
        <v>706</v>
      </c>
      <c r="D16" s="28">
        <v>0</v>
      </c>
      <c r="E16" s="28">
        <v>0</v>
      </c>
      <c r="F16" s="28">
        <v>0</v>
      </c>
      <c r="G16" s="29">
        <v>0</v>
      </c>
      <c r="H16" s="27">
        <v>3</v>
      </c>
      <c r="I16" s="28">
        <v>14</v>
      </c>
      <c r="J16" s="28">
        <v>0</v>
      </c>
      <c r="K16" s="28">
        <v>0</v>
      </c>
      <c r="L16" s="28">
        <v>68</v>
      </c>
      <c r="M16" s="29">
        <v>692</v>
      </c>
    </row>
    <row r="17" spans="1:13" s="26" customFormat="1" ht="39.75" customHeight="1">
      <c r="A17" s="45" t="s">
        <v>34</v>
      </c>
      <c r="B17" s="27">
        <v>144</v>
      </c>
      <c r="C17" s="28">
        <v>2068</v>
      </c>
      <c r="D17" s="28">
        <v>0</v>
      </c>
      <c r="E17" s="28">
        <v>0</v>
      </c>
      <c r="F17" s="28">
        <v>0</v>
      </c>
      <c r="G17" s="29">
        <v>0</v>
      </c>
      <c r="H17" s="27">
        <v>22</v>
      </c>
      <c r="I17" s="28">
        <v>374</v>
      </c>
      <c r="J17" s="28">
        <v>0</v>
      </c>
      <c r="K17" s="28">
        <v>0</v>
      </c>
      <c r="L17" s="28">
        <v>122</v>
      </c>
      <c r="M17" s="29">
        <v>1694</v>
      </c>
    </row>
    <row r="18" spans="1:13" s="26" customFormat="1" ht="39.75" customHeight="1">
      <c r="A18" s="45" t="s">
        <v>35</v>
      </c>
      <c r="B18" s="27">
        <v>73</v>
      </c>
      <c r="C18" s="28">
        <v>825</v>
      </c>
      <c r="D18" s="28">
        <v>3</v>
      </c>
      <c r="E18" s="28">
        <v>21</v>
      </c>
      <c r="F18" s="28">
        <v>0</v>
      </c>
      <c r="G18" s="29">
        <v>0</v>
      </c>
      <c r="H18" s="27">
        <v>15</v>
      </c>
      <c r="I18" s="28">
        <v>128</v>
      </c>
      <c r="J18" s="28">
        <v>0</v>
      </c>
      <c r="K18" s="28">
        <v>0</v>
      </c>
      <c r="L18" s="28">
        <v>55</v>
      </c>
      <c r="M18" s="29">
        <v>676</v>
      </c>
    </row>
    <row r="19" spans="1:13" s="26" customFormat="1" ht="39.75" customHeight="1">
      <c r="A19" s="45" t="s">
        <v>36</v>
      </c>
      <c r="B19" s="27">
        <v>84</v>
      </c>
      <c r="C19" s="28">
        <v>1264</v>
      </c>
      <c r="D19" s="28">
        <v>0</v>
      </c>
      <c r="E19" s="28">
        <v>0</v>
      </c>
      <c r="F19" s="28">
        <v>25</v>
      </c>
      <c r="G19" s="29">
        <v>433</v>
      </c>
      <c r="H19" s="27">
        <v>43</v>
      </c>
      <c r="I19" s="28">
        <v>663</v>
      </c>
      <c r="J19" s="28">
        <v>1</v>
      </c>
      <c r="K19" s="28">
        <v>14</v>
      </c>
      <c r="L19" s="28">
        <v>15</v>
      </c>
      <c r="M19" s="29">
        <v>154</v>
      </c>
    </row>
    <row r="20" spans="1:13" s="26" customFormat="1" ht="39.75" customHeight="1">
      <c r="A20" s="47" t="s">
        <v>37</v>
      </c>
      <c r="B20" s="33">
        <v>44</v>
      </c>
      <c r="C20" s="34">
        <v>389</v>
      </c>
      <c r="D20" s="34">
        <v>1</v>
      </c>
      <c r="E20" s="34">
        <v>3</v>
      </c>
      <c r="F20" s="34">
        <v>0</v>
      </c>
      <c r="G20" s="35">
        <v>0</v>
      </c>
      <c r="H20" s="33">
        <v>7</v>
      </c>
      <c r="I20" s="34">
        <v>34</v>
      </c>
      <c r="J20" s="34">
        <v>0</v>
      </c>
      <c r="K20" s="34">
        <v>0</v>
      </c>
      <c r="L20" s="34">
        <v>36</v>
      </c>
      <c r="M20" s="35">
        <v>352</v>
      </c>
    </row>
    <row r="21" spans="1:13" s="26" customFormat="1" ht="39.75" customHeight="1">
      <c r="A21" s="47" t="s">
        <v>38</v>
      </c>
      <c r="B21" s="33">
        <v>31</v>
      </c>
      <c r="C21" s="34">
        <v>80</v>
      </c>
      <c r="D21" s="34">
        <v>0</v>
      </c>
      <c r="E21" s="34">
        <v>0</v>
      </c>
      <c r="F21" s="34">
        <v>0</v>
      </c>
      <c r="G21" s="35">
        <v>0</v>
      </c>
      <c r="H21" s="33">
        <v>1</v>
      </c>
      <c r="I21" s="34">
        <v>2</v>
      </c>
      <c r="J21" s="34">
        <v>0</v>
      </c>
      <c r="K21" s="34">
        <v>0</v>
      </c>
      <c r="L21" s="34">
        <v>30</v>
      </c>
      <c r="M21" s="35">
        <v>78</v>
      </c>
    </row>
    <row r="22" spans="1:13" s="26" customFormat="1" ht="39.75" customHeight="1">
      <c r="A22" s="45" t="s">
        <v>39</v>
      </c>
      <c r="B22" s="27">
        <v>54</v>
      </c>
      <c r="C22" s="28">
        <v>2015</v>
      </c>
      <c r="D22" s="28">
        <v>0</v>
      </c>
      <c r="E22" s="28">
        <v>0</v>
      </c>
      <c r="F22" s="28">
        <v>0</v>
      </c>
      <c r="G22" s="29">
        <v>0</v>
      </c>
      <c r="H22" s="27">
        <v>6</v>
      </c>
      <c r="I22" s="28">
        <v>140</v>
      </c>
      <c r="J22" s="28">
        <v>0</v>
      </c>
      <c r="K22" s="28">
        <v>0</v>
      </c>
      <c r="L22" s="28">
        <v>48</v>
      </c>
      <c r="M22" s="29">
        <v>1875</v>
      </c>
    </row>
    <row r="23" spans="1:13" s="26" customFormat="1" ht="39.75" customHeight="1">
      <c r="A23" s="45" t="s">
        <v>40</v>
      </c>
      <c r="B23" s="27">
        <v>196</v>
      </c>
      <c r="C23" s="28">
        <v>4975</v>
      </c>
      <c r="D23" s="28">
        <v>0</v>
      </c>
      <c r="E23" s="28">
        <v>0</v>
      </c>
      <c r="F23" s="28">
        <v>0</v>
      </c>
      <c r="G23" s="29">
        <v>0</v>
      </c>
      <c r="H23" s="27">
        <v>0</v>
      </c>
      <c r="I23" s="28">
        <v>0</v>
      </c>
      <c r="J23" s="28">
        <v>0</v>
      </c>
      <c r="K23" s="28">
        <v>0</v>
      </c>
      <c r="L23" s="28">
        <v>196</v>
      </c>
      <c r="M23" s="29">
        <v>4975</v>
      </c>
    </row>
    <row r="24" spans="1:13" s="26" customFormat="1" ht="39.75" customHeight="1">
      <c r="A24" s="47" t="s">
        <v>41</v>
      </c>
      <c r="B24" s="33">
        <v>137</v>
      </c>
      <c r="C24" s="34">
        <v>946</v>
      </c>
      <c r="D24" s="34">
        <v>6</v>
      </c>
      <c r="E24" s="34">
        <v>29</v>
      </c>
      <c r="F24" s="34">
        <v>0</v>
      </c>
      <c r="G24" s="35">
        <v>0</v>
      </c>
      <c r="H24" s="33">
        <v>16</v>
      </c>
      <c r="I24" s="34">
        <v>64</v>
      </c>
      <c r="J24" s="34">
        <v>0</v>
      </c>
      <c r="K24" s="34">
        <v>0</v>
      </c>
      <c r="L24" s="34">
        <v>115</v>
      </c>
      <c r="M24" s="35">
        <v>853</v>
      </c>
    </row>
    <row r="25" spans="1:13" s="26" customFormat="1" ht="39.75" customHeight="1">
      <c r="A25" s="47" t="s">
        <v>42</v>
      </c>
      <c r="B25" s="33">
        <v>30</v>
      </c>
      <c r="C25" s="34">
        <v>318</v>
      </c>
      <c r="D25" s="34">
        <v>0</v>
      </c>
      <c r="E25" s="34">
        <v>0</v>
      </c>
      <c r="F25" s="34">
        <v>0</v>
      </c>
      <c r="G25" s="35">
        <v>0</v>
      </c>
      <c r="H25" s="33">
        <v>0</v>
      </c>
      <c r="I25" s="34">
        <v>0</v>
      </c>
      <c r="J25" s="34">
        <v>0</v>
      </c>
      <c r="K25" s="34">
        <v>0</v>
      </c>
      <c r="L25" s="34">
        <v>30</v>
      </c>
      <c r="M25" s="35">
        <v>318</v>
      </c>
    </row>
    <row r="26" spans="1:13" s="26" customFormat="1" ht="39.75" customHeight="1">
      <c r="A26" s="45" t="s">
        <v>43</v>
      </c>
      <c r="B26" s="27">
        <v>8</v>
      </c>
      <c r="C26" s="28">
        <v>44</v>
      </c>
      <c r="D26" s="28">
        <v>0</v>
      </c>
      <c r="E26" s="28">
        <v>0</v>
      </c>
      <c r="F26" s="28">
        <v>0</v>
      </c>
      <c r="G26" s="29">
        <v>0</v>
      </c>
      <c r="H26" s="27">
        <v>0</v>
      </c>
      <c r="I26" s="28">
        <v>0</v>
      </c>
      <c r="J26" s="28">
        <v>0</v>
      </c>
      <c r="K26" s="28">
        <v>0</v>
      </c>
      <c r="L26" s="28">
        <v>8</v>
      </c>
      <c r="M26" s="29">
        <v>44</v>
      </c>
    </row>
    <row r="27" spans="1:13" s="26" customFormat="1" ht="39.75" customHeight="1">
      <c r="A27" s="45" t="s">
        <v>44</v>
      </c>
      <c r="B27" s="27">
        <v>104</v>
      </c>
      <c r="C27" s="28">
        <v>1341</v>
      </c>
      <c r="D27" s="28">
        <v>0</v>
      </c>
      <c r="E27" s="28">
        <v>0</v>
      </c>
      <c r="F27" s="28">
        <v>21</v>
      </c>
      <c r="G27" s="29">
        <v>425</v>
      </c>
      <c r="H27" s="27">
        <v>25</v>
      </c>
      <c r="I27" s="28">
        <v>320</v>
      </c>
      <c r="J27" s="28">
        <v>0</v>
      </c>
      <c r="K27" s="28">
        <v>0</v>
      </c>
      <c r="L27" s="28">
        <v>58</v>
      </c>
      <c r="M27" s="29">
        <v>596</v>
      </c>
    </row>
    <row r="28" spans="1:13" s="26" customFormat="1" ht="39.75" customHeight="1" thickBot="1">
      <c r="A28" s="48" t="s">
        <v>45</v>
      </c>
      <c r="B28" s="36">
        <v>48</v>
      </c>
      <c r="C28" s="37">
        <v>1431</v>
      </c>
      <c r="D28" s="37">
        <v>0</v>
      </c>
      <c r="E28" s="37">
        <v>0</v>
      </c>
      <c r="F28" s="37">
        <v>24</v>
      </c>
      <c r="G28" s="38">
        <v>823</v>
      </c>
      <c r="H28" s="36">
        <v>0</v>
      </c>
      <c r="I28" s="37">
        <v>0</v>
      </c>
      <c r="J28" s="37">
        <v>0</v>
      </c>
      <c r="K28" s="37">
        <v>0</v>
      </c>
      <c r="L28" s="37">
        <v>24</v>
      </c>
      <c r="M28" s="38">
        <v>608</v>
      </c>
    </row>
    <row r="29" spans="1:13" s="26" customFormat="1" ht="39.75" customHeight="1" thickTop="1">
      <c r="A29" s="45" t="s">
        <v>46</v>
      </c>
      <c r="B29" s="27">
        <f>B17</f>
        <v>144</v>
      </c>
      <c r="C29" s="28">
        <f>C17</f>
        <v>2068</v>
      </c>
      <c r="D29" s="28">
        <f aca="true" t="shared" si="3" ref="D29:M29">D17</f>
        <v>0</v>
      </c>
      <c r="E29" s="28">
        <f t="shared" si="3"/>
        <v>0</v>
      </c>
      <c r="F29" s="28">
        <f t="shared" si="3"/>
        <v>0</v>
      </c>
      <c r="G29" s="29">
        <f t="shared" si="3"/>
        <v>0</v>
      </c>
      <c r="H29" s="27">
        <f t="shared" si="3"/>
        <v>22</v>
      </c>
      <c r="I29" s="28">
        <f t="shared" si="3"/>
        <v>374</v>
      </c>
      <c r="J29" s="28">
        <f t="shared" si="3"/>
        <v>0</v>
      </c>
      <c r="K29" s="28">
        <f t="shared" si="3"/>
        <v>0</v>
      </c>
      <c r="L29" s="28">
        <f t="shared" si="3"/>
        <v>122</v>
      </c>
      <c r="M29" s="29">
        <f t="shared" si="3"/>
        <v>1694</v>
      </c>
    </row>
    <row r="30" spans="1:13" s="26" customFormat="1" ht="39.75" customHeight="1">
      <c r="A30" s="45" t="s">
        <v>47</v>
      </c>
      <c r="B30" s="27">
        <f>B13+B14</f>
        <v>1382</v>
      </c>
      <c r="C30" s="28">
        <f>C13+C14</f>
        <v>19750</v>
      </c>
      <c r="D30" s="28">
        <f aca="true" t="shared" si="4" ref="D30:M30">D13+D14</f>
        <v>50</v>
      </c>
      <c r="E30" s="28">
        <f t="shared" si="4"/>
        <v>442</v>
      </c>
      <c r="F30" s="28">
        <f t="shared" si="4"/>
        <v>14</v>
      </c>
      <c r="G30" s="29">
        <f t="shared" si="4"/>
        <v>343</v>
      </c>
      <c r="H30" s="27">
        <f t="shared" si="4"/>
        <v>309</v>
      </c>
      <c r="I30" s="28">
        <f t="shared" si="4"/>
        <v>11749</v>
      </c>
      <c r="J30" s="28">
        <f t="shared" si="4"/>
        <v>0</v>
      </c>
      <c r="K30" s="28">
        <f t="shared" si="4"/>
        <v>0</v>
      </c>
      <c r="L30" s="28">
        <f t="shared" si="4"/>
        <v>1009</v>
      </c>
      <c r="M30" s="29">
        <f t="shared" si="4"/>
        <v>7216</v>
      </c>
    </row>
    <row r="31" spans="1:13" s="26" customFormat="1" ht="39.75" customHeight="1">
      <c r="A31" s="45" t="s">
        <v>48</v>
      </c>
      <c r="B31" s="27">
        <f>B10+B20</f>
        <v>140</v>
      </c>
      <c r="C31" s="28">
        <f>C10+C20</f>
        <v>1787</v>
      </c>
      <c r="D31" s="28">
        <f aca="true" t="shared" si="5" ref="D31:M31">D10+D20</f>
        <v>1</v>
      </c>
      <c r="E31" s="28">
        <f t="shared" si="5"/>
        <v>3</v>
      </c>
      <c r="F31" s="28">
        <f t="shared" si="5"/>
        <v>5</v>
      </c>
      <c r="G31" s="29">
        <f t="shared" si="5"/>
        <v>32</v>
      </c>
      <c r="H31" s="27">
        <f t="shared" si="5"/>
        <v>7</v>
      </c>
      <c r="I31" s="28">
        <f t="shared" si="5"/>
        <v>34</v>
      </c>
      <c r="J31" s="28">
        <f t="shared" si="5"/>
        <v>0</v>
      </c>
      <c r="K31" s="28">
        <f t="shared" si="5"/>
        <v>0</v>
      </c>
      <c r="L31" s="28">
        <f t="shared" si="5"/>
        <v>127</v>
      </c>
      <c r="M31" s="29">
        <f t="shared" si="5"/>
        <v>1718</v>
      </c>
    </row>
    <row r="32" spans="1:13" s="26" customFormat="1" ht="39.75" customHeight="1">
      <c r="A32" s="45" t="s">
        <v>49</v>
      </c>
      <c r="B32" s="27">
        <f>B9+B16+B19+B21+B22+B23</f>
        <v>573</v>
      </c>
      <c r="C32" s="28">
        <f>C9+C16+C19+C21+C22+C23</f>
        <v>12099</v>
      </c>
      <c r="D32" s="28">
        <f aca="true" t="shared" si="6" ref="D32:M32">D9+D16+D19+D21+D22+D23</f>
        <v>0</v>
      </c>
      <c r="E32" s="28">
        <f t="shared" si="6"/>
        <v>0</v>
      </c>
      <c r="F32" s="28">
        <f t="shared" si="6"/>
        <v>25</v>
      </c>
      <c r="G32" s="29">
        <f t="shared" si="6"/>
        <v>433</v>
      </c>
      <c r="H32" s="27">
        <f t="shared" si="6"/>
        <v>53</v>
      </c>
      <c r="I32" s="28">
        <f t="shared" si="6"/>
        <v>819</v>
      </c>
      <c r="J32" s="28">
        <f t="shared" si="6"/>
        <v>1</v>
      </c>
      <c r="K32" s="28">
        <f t="shared" si="6"/>
        <v>14</v>
      </c>
      <c r="L32" s="28">
        <f t="shared" si="6"/>
        <v>494</v>
      </c>
      <c r="M32" s="29">
        <f t="shared" si="6"/>
        <v>10833</v>
      </c>
    </row>
    <row r="33" spans="1:13" s="26" customFormat="1" ht="39.75" customHeight="1">
      <c r="A33" s="45" t="s">
        <v>50</v>
      </c>
      <c r="B33" s="27">
        <f>B12+B15+B18+B24+B25</f>
        <v>489</v>
      </c>
      <c r="C33" s="28">
        <f>C12+C15+C18+C24+C25</f>
        <v>3919</v>
      </c>
      <c r="D33" s="28">
        <f aca="true" t="shared" si="7" ref="D33:M33">D12+D15+D18+D24+D25</f>
        <v>55</v>
      </c>
      <c r="E33" s="28">
        <f t="shared" si="7"/>
        <v>328</v>
      </c>
      <c r="F33" s="28">
        <f t="shared" si="7"/>
        <v>7</v>
      </c>
      <c r="G33" s="29">
        <f t="shared" si="7"/>
        <v>35</v>
      </c>
      <c r="H33" s="27">
        <f t="shared" si="7"/>
        <v>82</v>
      </c>
      <c r="I33" s="28">
        <f t="shared" si="7"/>
        <v>409</v>
      </c>
      <c r="J33" s="28">
        <f t="shared" si="7"/>
        <v>0</v>
      </c>
      <c r="K33" s="28">
        <f t="shared" si="7"/>
        <v>0</v>
      </c>
      <c r="L33" s="28">
        <f t="shared" si="7"/>
        <v>345</v>
      </c>
      <c r="M33" s="29">
        <f t="shared" si="7"/>
        <v>3147</v>
      </c>
    </row>
    <row r="34" spans="1:13" s="26" customFormat="1" ht="39.75" customHeight="1">
      <c r="A34" s="46" t="s">
        <v>51</v>
      </c>
      <c r="B34" s="30">
        <f>B11+B26+B27+B28</f>
        <v>415</v>
      </c>
      <c r="C34" s="31">
        <f>C11+C26+C27+C28</f>
        <v>8203</v>
      </c>
      <c r="D34" s="31">
        <f aca="true" t="shared" si="8" ref="D34:M34">D11+D26+D27+D28</f>
        <v>13</v>
      </c>
      <c r="E34" s="31">
        <f t="shared" si="8"/>
        <v>347</v>
      </c>
      <c r="F34" s="31">
        <f t="shared" si="8"/>
        <v>53</v>
      </c>
      <c r="G34" s="32">
        <f t="shared" si="8"/>
        <v>1294</v>
      </c>
      <c r="H34" s="30">
        <f t="shared" si="8"/>
        <v>175</v>
      </c>
      <c r="I34" s="31">
        <f t="shared" si="8"/>
        <v>4532</v>
      </c>
      <c r="J34" s="31">
        <f t="shared" si="8"/>
        <v>0</v>
      </c>
      <c r="K34" s="31">
        <f t="shared" si="8"/>
        <v>0</v>
      </c>
      <c r="L34" s="31">
        <f t="shared" si="8"/>
        <v>174</v>
      </c>
      <c r="M34" s="32">
        <f t="shared" si="8"/>
        <v>2030</v>
      </c>
    </row>
  </sheetData>
  <sheetProtection/>
  <mergeCells count="10">
    <mergeCell ref="L1:M1"/>
    <mergeCell ref="A3:A5"/>
    <mergeCell ref="D4:E4"/>
    <mergeCell ref="L4:M4"/>
    <mergeCell ref="B3:C4"/>
    <mergeCell ref="H3:M3"/>
    <mergeCell ref="F4:G4"/>
    <mergeCell ref="H4:I4"/>
    <mergeCell ref="J4:K4"/>
    <mergeCell ref="D3:G3"/>
  </mergeCells>
  <printOptions horizontalCentered="1"/>
  <pageMargins left="0.7874015748031497" right="0.7874015748031497" top="0.5905511811023623" bottom="0.5905511811023623" header="0" footer="0"/>
  <pageSetup blackAndWhite="1" fitToWidth="2" horizontalDpi="600" verticalDpi="600" orientation="portrait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S34"/>
  <sheetViews>
    <sheetView zoomScale="75" zoomScaleNormal="75" zoomScaleSheetLayoutView="75" zoomScalePageLayoutView="0" workbookViewId="0" topLeftCell="A1">
      <pane xSplit="1" ySplit="8" topLeftCell="J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R27" sqref="R27"/>
    </sheetView>
  </sheetViews>
  <sheetFormatPr defaultColWidth="9.00390625" defaultRowHeight="19.5" customHeight="1"/>
  <cols>
    <col min="1" max="1" width="11.75390625" style="1" customWidth="1"/>
    <col min="2" max="9" width="14.875" style="4" customWidth="1"/>
    <col min="10" max="19" width="13.125" style="4" customWidth="1"/>
    <col min="20" max="23" width="8.625" style="5" customWidth="1"/>
    <col min="24" max="16384" width="9.00390625" style="5" customWidth="1"/>
  </cols>
  <sheetData>
    <row r="1" spans="1:19" ht="18.75">
      <c r="A1" s="14" t="s">
        <v>59</v>
      </c>
      <c r="B1" s="8"/>
      <c r="C1" s="8"/>
      <c r="D1" s="8"/>
      <c r="E1" s="8"/>
      <c r="F1" s="8"/>
      <c r="G1" s="8"/>
      <c r="H1" s="8" t="s">
        <v>52</v>
      </c>
      <c r="I1" s="8"/>
      <c r="J1" s="8"/>
      <c r="K1" s="3"/>
      <c r="L1" s="3"/>
      <c r="M1" s="3"/>
      <c r="N1" s="57"/>
      <c r="O1" s="57"/>
      <c r="P1" s="15"/>
      <c r="Q1" s="15"/>
      <c r="R1" s="58" t="s">
        <v>64</v>
      </c>
      <c r="S1" s="58"/>
    </row>
    <row r="2" spans="1:19" s="17" customFormat="1" ht="3.75" customHeight="1">
      <c r="A2" s="16"/>
      <c r="B2" s="2"/>
      <c r="C2" s="2"/>
      <c r="D2" s="8"/>
      <c r="E2" s="8"/>
      <c r="F2" s="8"/>
      <c r="G2" s="8"/>
      <c r="H2" s="2" t="s">
        <v>53</v>
      </c>
      <c r="I2" s="2"/>
      <c r="J2" s="2"/>
      <c r="K2" s="9"/>
      <c r="L2" s="9"/>
      <c r="M2" s="9"/>
      <c r="N2" s="13"/>
      <c r="O2" s="13"/>
      <c r="P2" s="13"/>
      <c r="Q2" s="13"/>
      <c r="R2" s="13"/>
      <c r="S2" s="13"/>
    </row>
    <row r="3" spans="1:19" ht="19.5" customHeight="1">
      <c r="A3" s="74" t="s">
        <v>55</v>
      </c>
      <c r="B3" s="69" t="s">
        <v>2</v>
      </c>
      <c r="C3" s="70"/>
      <c r="D3" s="69" t="s">
        <v>3</v>
      </c>
      <c r="E3" s="71"/>
      <c r="F3" s="71"/>
      <c r="G3" s="71"/>
      <c r="H3" s="71"/>
      <c r="I3" s="70"/>
      <c r="J3" s="69" t="s">
        <v>3</v>
      </c>
      <c r="K3" s="71"/>
      <c r="L3" s="71"/>
      <c r="M3" s="71"/>
      <c r="N3" s="71"/>
      <c r="O3" s="71"/>
      <c r="P3" s="71"/>
      <c r="Q3" s="70"/>
      <c r="R3" s="68" t="s">
        <v>21</v>
      </c>
      <c r="S3" s="68"/>
    </row>
    <row r="4" spans="1:19" ht="19.5" customHeight="1">
      <c r="A4" s="75"/>
      <c r="B4" s="59" t="s">
        <v>1</v>
      </c>
      <c r="C4" s="59" t="s">
        <v>22</v>
      </c>
      <c r="D4" s="72" t="s">
        <v>5</v>
      </c>
      <c r="E4" s="73"/>
      <c r="F4" s="72" t="s">
        <v>56</v>
      </c>
      <c r="G4" s="73"/>
      <c r="H4" s="72" t="s">
        <v>4</v>
      </c>
      <c r="I4" s="73"/>
      <c r="J4" s="72" t="s">
        <v>7</v>
      </c>
      <c r="K4" s="73"/>
      <c r="L4" s="72" t="s">
        <v>8</v>
      </c>
      <c r="M4" s="73"/>
      <c r="N4" s="69" t="s">
        <v>62</v>
      </c>
      <c r="O4" s="70"/>
      <c r="P4" s="69" t="s">
        <v>63</v>
      </c>
      <c r="Q4" s="70"/>
      <c r="R4" s="68"/>
      <c r="S4" s="68"/>
    </row>
    <row r="5" spans="1:19" s="6" customFormat="1" ht="19.5" customHeight="1">
      <c r="A5" s="76"/>
      <c r="B5" s="61"/>
      <c r="C5" s="61"/>
      <c r="D5" s="10" t="s">
        <v>1</v>
      </c>
      <c r="E5" s="10" t="s">
        <v>23</v>
      </c>
      <c r="F5" s="10" t="s">
        <v>1</v>
      </c>
      <c r="G5" s="10" t="s">
        <v>23</v>
      </c>
      <c r="H5" s="10" t="s">
        <v>1</v>
      </c>
      <c r="I5" s="10" t="s">
        <v>23</v>
      </c>
      <c r="J5" s="10" t="s">
        <v>1</v>
      </c>
      <c r="K5" s="10" t="s">
        <v>23</v>
      </c>
      <c r="L5" s="10" t="s">
        <v>1</v>
      </c>
      <c r="M5" s="10" t="s">
        <v>23</v>
      </c>
      <c r="N5" s="10" t="s">
        <v>1</v>
      </c>
      <c r="O5" s="10" t="s">
        <v>23</v>
      </c>
      <c r="P5" s="10" t="s">
        <v>1</v>
      </c>
      <c r="Q5" s="10" t="s">
        <v>23</v>
      </c>
      <c r="R5" s="10" t="s">
        <v>1</v>
      </c>
      <c r="S5" s="10" t="s">
        <v>23</v>
      </c>
    </row>
    <row r="6" spans="1:19" s="26" customFormat="1" ht="39.75" customHeight="1">
      <c r="A6" s="39" t="s">
        <v>0</v>
      </c>
      <c r="B6" s="23">
        <f>SUM(B7:B8)</f>
        <v>4405</v>
      </c>
      <c r="C6" s="24">
        <f>SUM(C7:C8)</f>
        <v>22996</v>
      </c>
      <c r="D6" s="24">
        <f aca="true" t="shared" si="0" ref="D6:I6">SUM(D7:D8)</f>
        <v>143</v>
      </c>
      <c r="E6" s="24">
        <f t="shared" si="0"/>
        <v>948</v>
      </c>
      <c r="F6" s="24">
        <f t="shared" si="0"/>
        <v>50</v>
      </c>
      <c r="G6" s="24">
        <f t="shared" si="0"/>
        <v>114</v>
      </c>
      <c r="H6" s="24">
        <f t="shared" si="0"/>
        <v>79</v>
      </c>
      <c r="I6" s="25">
        <f t="shared" si="0"/>
        <v>436</v>
      </c>
      <c r="J6" s="23">
        <f aca="true" t="shared" si="1" ref="J6:S6">SUM(J7:J8)</f>
        <v>208</v>
      </c>
      <c r="K6" s="24">
        <f t="shared" si="1"/>
        <v>959</v>
      </c>
      <c r="L6" s="24">
        <f t="shared" si="1"/>
        <v>115</v>
      </c>
      <c r="M6" s="24">
        <f t="shared" si="1"/>
        <v>496</v>
      </c>
      <c r="N6" s="24">
        <f t="shared" si="1"/>
        <v>5</v>
      </c>
      <c r="O6" s="24">
        <f t="shared" si="1"/>
        <v>34</v>
      </c>
      <c r="P6" s="24">
        <f>SUM(P7:P8)</f>
        <v>663</v>
      </c>
      <c r="Q6" s="24">
        <f>SUM(Q7:Q8)</f>
        <v>4219</v>
      </c>
      <c r="R6" s="24">
        <f t="shared" si="1"/>
        <v>3142</v>
      </c>
      <c r="S6" s="25">
        <f t="shared" si="1"/>
        <v>15790</v>
      </c>
    </row>
    <row r="7" spans="1:19" s="26" customFormat="1" ht="39.75" customHeight="1">
      <c r="A7" s="40" t="s">
        <v>24</v>
      </c>
      <c r="B7" s="27">
        <f>SUM(B9:B19)</f>
        <v>2762</v>
      </c>
      <c r="C7" s="28">
        <f>SUM(C9:C19)</f>
        <v>12018</v>
      </c>
      <c r="D7" s="28">
        <f aca="true" t="shared" si="2" ref="D7:I7">SUM(D9:D19)</f>
        <v>130</v>
      </c>
      <c r="E7" s="28">
        <f t="shared" si="2"/>
        <v>820</v>
      </c>
      <c r="F7" s="28">
        <f t="shared" si="2"/>
        <v>31</v>
      </c>
      <c r="G7" s="28">
        <f t="shared" si="2"/>
        <v>33</v>
      </c>
      <c r="H7" s="28">
        <f t="shared" si="2"/>
        <v>68</v>
      </c>
      <c r="I7" s="29">
        <f t="shared" si="2"/>
        <v>372</v>
      </c>
      <c r="J7" s="27">
        <f aca="true" t="shared" si="3" ref="J7:S7">SUM(J9:J19)</f>
        <v>178</v>
      </c>
      <c r="K7" s="28">
        <f t="shared" si="3"/>
        <v>638</v>
      </c>
      <c r="L7" s="28">
        <f t="shared" si="3"/>
        <v>111</v>
      </c>
      <c r="M7" s="28">
        <f t="shared" si="3"/>
        <v>343</v>
      </c>
      <c r="N7" s="28">
        <f t="shared" si="3"/>
        <v>3</v>
      </c>
      <c r="O7" s="28">
        <f t="shared" si="3"/>
        <v>21</v>
      </c>
      <c r="P7" s="28">
        <f>SUM(P9:P19)</f>
        <v>563</v>
      </c>
      <c r="Q7" s="28">
        <f>SUM(Q9:Q19)</f>
        <v>3274</v>
      </c>
      <c r="R7" s="28">
        <f t="shared" si="3"/>
        <v>1678</v>
      </c>
      <c r="S7" s="29">
        <f t="shared" si="3"/>
        <v>6517</v>
      </c>
    </row>
    <row r="8" spans="1:19" s="26" customFormat="1" ht="39.75" customHeight="1">
      <c r="A8" s="41" t="s">
        <v>25</v>
      </c>
      <c r="B8" s="30">
        <f>SUM(B20:B28)</f>
        <v>1643</v>
      </c>
      <c r="C8" s="31">
        <f>SUM(C20:C28)</f>
        <v>10978</v>
      </c>
      <c r="D8" s="31">
        <f aca="true" t="shared" si="4" ref="D8:I8">SUM(D20:D28)</f>
        <v>13</v>
      </c>
      <c r="E8" s="31">
        <f t="shared" si="4"/>
        <v>128</v>
      </c>
      <c r="F8" s="31">
        <f t="shared" si="4"/>
        <v>19</v>
      </c>
      <c r="G8" s="31">
        <f t="shared" si="4"/>
        <v>81</v>
      </c>
      <c r="H8" s="31">
        <f t="shared" si="4"/>
        <v>11</v>
      </c>
      <c r="I8" s="32">
        <f t="shared" si="4"/>
        <v>64</v>
      </c>
      <c r="J8" s="30">
        <f aca="true" t="shared" si="5" ref="J8:S8">SUM(J20:J28)</f>
        <v>30</v>
      </c>
      <c r="K8" s="31">
        <f t="shared" si="5"/>
        <v>321</v>
      </c>
      <c r="L8" s="31">
        <f t="shared" si="5"/>
        <v>4</v>
      </c>
      <c r="M8" s="31">
        <f t="shared" si="5"/>
        <v>153</v>
      </c>
      <c r="N8" s="31">
        <f t="shared" si="5"/>
        <v>2</v>
      </c>
      <c r="O8" s="31">
        <f t="shared" si="5"/>
        <v>13</v>
      </c>
      <c r="P8" s="31">
        <f>SUM(P20:P28)</f>
        <v>100</v>
      </c>
      <c r="Q8" s="31">
        <f>SUM(Q20:Q28)</f>
        <v>945</v>
      </c>
      <c r="R8" s="31">
        <f t="shared" si="5"/>
        <v>1464</v>
      </c>
      <c r="S8" s="32">
        <f t="shared" si="5"/>
        <v>9273</v>
      </c>
    </row>
    <row r="9" spans="1:19" s="26" customFormat="1" ht="39.75" customHeight="1">
      <c r="A9" s="39" t="s">
        <v>26</v>
      </c>
      <c r="B9" s="27">
        <v>480</v>
      </c>
      <c r="C9" s="24">
        <v>833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5">
        <v>0</v>
      </c>
      <c r="J9" s="27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77</v>
      </c>
      <c r="Q9" s="24">
        <v>95</v>
      </c>
      <c r="R9" s="24">
        <v>403</v>
      </c>
      <c r="S9" s="25">
        <v>738</v>
      </c>
    </row>
    <row r="10" spans="1:19" s="26" customFormat="1" ht="39.75" customHeight="1">
      <c r="A10" s="40" t="s">
        <v>27</v>
      </c>
      <c r="B10" s="27">
        <v>582</v>
      </c>
      <c r="C10" s="28">
        <v>1327</v>
      </c>
      <c r="D10" s="28">
        <v>0</v>
      </c>
      <c r="E10" s="28">
        <v>0</v>
      </c>
      <c r="F10" s="28">
        <v>0</v>
      </c>
      <c r="G10" s="28">
        <v>0</v>
      </c>
      <c r="H10" s="28">
        <v>46</v>
      </c>
      <c r="I10" s="29">
        <v>247</v>
      </c>
      <c r="J10" s="27">
        <v>11</v>
      </c>
      <c r="K10" s="28">
        <v>17</v>
      </c>
      <c r="L10" s="28">
        <v>0</v>
      </c>
      <c r="M10" s="28">
        <v>0</v>
      </c>
      <c r="N10" s="28">
        <v>1</v>
      </c>
      <c r="O10" s="28">
        <v>2</v>
      </c>
      <c r="P10" s="28">
        <v>30</v>
      </c>
      <c r="Q10" s="28">
        <v>43</v>
      </c>
      <c r="R10" s="28">
        <v>494</v>
      </c>
      <c r="S10" s="29">
        <v>1018</v>
      </c>
    </row>
    <row r="11" spans="1:19" s="26" customFormat="1" ht="39.75" customHeight="1">
      <c r="A11" s="40" t="s">
        <v>28</v>
      </c>
      <c r="B11" s="27">
        <v>191</v>
      </c>
      <c r="C11" s="28">
        <v>1070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9">
        <v>0</v>
      </c>
      <c r="J11" s="27">
        <v>10</v>
      </c>
      <c r="K11" s="28">
        <v>73</v>
      </c>
      <c r="L11" s="28">
        <v>0</v>
      </c>
      <c r="M11" s="28">
        <v>0</v>
      </c>
      <c r="N11" s="28">
        <v>1</v>
      </c>
      <c r="O11" s="28">
        <v>10</v>
      </c>
      <c r="P11" s="28">
        <v>54</v>
      </c>
      <c r="Q11" s="28">
        <v>308</v>
      </c>
      <c r="R11" s="28">
        <v>126</v>
      </c>
      <c r="S11" s="29">
        <v>679</v>
      </c>
    </row>
    <row r="12" spans="1:19" s="26" customFormat="1" ht="39.75" customHeight="1">
      <c r="A12" s="40" t="s">
        <v>29</v>
      </c>
      <c r="B12" s="27">
        <v>77</v>
      </c>
      <c r="C12" s="28">
        <v>784</v>
      </c>
      <c r="D12" s="28">
        <v>0</v>
      </c>
      <c r="E12" s="28">
        <v>0</v>
      </c>
      <c r="F12" s="28">
        <v>0</v>
      </c>
      <c r="G12" s="28">
        <v>0</v>
      </c>
      <c r="H12" s="28">
        <v>8</v>
      </c>
      <c r="I12" s="29">
        <v>23</v>
      </c>
      <c r="J12" s="27">
        <v>0</v>
      </c>
      <c r="K12" s="28">
        <v>0</v>
      </c>
      <c r="L12" s="28">
        <v>6</v>
      </c>
      <c r="M12" s="28">
        <v>75</v>
      </c>
      <c r="N12" s="28">
        <v>0</v>
      </c>
      <c r="O12" s="28">
        <v>0</v>
      </c>
      <c r="P12" s="28">
        <v>24</v>
      </c>
      <c r="Q12" s="28">
        <v>30</v>
      </c>
      <c r="R12" s="28">
        <v>39</v>
      </c>
      <c r="S12" s="29">
        <v>656</v>
      </c>
    </row>
    <row r="13" spans="1:19" s="26" customFormat="1" ht="39.75" customHeight="1">
      <c r="A13" s="40" t="s">
        <v>30</v>
      </c>
      <c r="B13" s="27">
        <v>179</v>
      </c>
      <c r="C13" s="28">
        <v>1284</v>
      </c>
      <c r="D13" s="28">
        <v>49</v>
      </c>
      <c r="E13" s="28">
        <v>357</v>
      </c>
      <c r="F13" s="28">
        <v>0</v>
      </c>
      <c r="G13" s="28">
        <v>0</v>
      </c>
      <c r="H13" s="28">
        <v>0</v>
      </c>
      <c r="I13" s="29">
        <v>0</v>
      </c>
      <c r="J13" s="27">
        <v>80</v>
      </c>
      <c r="K13" s="28">
        <v>322</v>
      </c>
      <c r="L13" s="28">
        <v>2</v>
      </c>
      <c r="M13" s="28">
        <v>18</v>
      </c>
      <c r="N13" s="28">
        <v>1</v>
      </c>
      <c r="O13" s="28">
        <v>9</v>
      </c>
      <c r="P13" s="28">
        <v>8</v>
      </c>
      <c r="Q13" s="28">
        <v>72</v>
      </c>
      <c r="R13" s="28">
        <v>39</v>
      </c>
      <c r="S13" s="29">
        <v>506</v>
      </c>
    </row>
    <row r="14" spans="1:19" s="26" customFormat="1" ht="39.75" customHeight="1">
      <c r="A14" s="40" t="s">
        <v>31</v>
      </c>
      <c r="B14" s="27">
        <v>334</v>
      </c>
      <c r="C14" s="28">
        <v>1167</v>
      </c>
      <c r="D14" s="28">
        <v>64</v>
      </c>
      <c r="E14" s="28">
        <v>398</v>
      </c>
      <c r="F14" s="28">
        <v>17</v>
      </c>
      <c r="G14" s="28">
        <v>19</v>
      </c>
      <c r="H14" s="28">
        <v>3</v>
      </c>
      <c r="I14" s="29">
        <v>4</v>
      </c>
      <c r="J14" s="27">
        <v>0</v>
      </c>
      <c r="K14" s="28">
        <v>0</v>
      </c>
      <c r="L14" s="28">
        <v>1</v>
      </c>
      <c r="M14" s="28">
        <v>1</v>
      </c>
      <c r="N14" s="28">
        <v>0</v>
      </c>
      <c r="O14" s="28">
        <v>0</v>
      </c>
      <c r="P14" s="28">
        <v>11</v>
      </c>
      <c r="Q14" s="28">
        <v>11</v>
      </c>
      <c r="R14" s="28">
        <v>238</v>
      </c>
      <c r="S14" s="29">
        <v>734</v>
      </c>
    </row>
    <row r="15" spans="1:19" s="26" customFormat="1" ht="39.75" customHeight="1">
      <c r="A15" s="40" t="s">
        <v>32</v>
      </c>
      <c r="B15" s="27">
        <v>226</v>
      </c>
      <c r="C15" s="28">
        <v>1282</v>
      </c>
      <c r="D15" s="28">
        <v>6</v>
      </c>
      <c r="E15" s="28">
        <v>41</v>
      </c>
      <c r="F15" s="28">
        <v>0</v>
      </c>
      <c r="G15" s="28">
        <v>0</v>
      </c>
      <c r="H15" s="28">
        <v>0</v>
      </c>
      <c r="I15" s="29">
        <v>0</v>
      </c>
      <c r="J15" s="27">
        <v>31</v>
      </c>
      <c r="K15" s="28">
        <v>168</v>
      </c>
      <c r="L15" s="28">
        <v>6</v>
      </c>
      <c r="M15" s="28">
        <v>139</v>
      </c>
      <c r="N15" s="28">
        <v>0</v>
      </c>
      <c r="O15" s="28">
        <v>0</v>
      </c>
      <c r="P15" s="28">
        <v>50</v>
      </c>
      <c r="Q15" s="28">
        <v>97</v>
      </c>
      <c r="R15" s="28">
        <v>133</v>
      </c>
      <c r="S15" s="29">
        <v>837</v>
      </c>
    </row>
    <row r="16" spans="1:19" s="26" customFormat="1" ht="39.75" customHeight="1">
      <c r="A16" s="40" t="s">
        <v>33</v>
      </c>
      <c r="B16" s="27">
        <v>136</v>
      </c>
      <c r="C16" s="28">
        <v>561</v>
      </c>
      <c r="D16" s="28">
        <v>9</v>
      </c>
      <c r="E16" s="28">
        <v>9</v>
      </c>
      <c r="F16" s="28">
        <v>14</v>
      </c>
      <c r="G16" s="28">
        <v>14</v>
      </c>
      <c r="H16" s="28">
        <v>5</v>
      </c>
      <c r="I16" s="29">
        <v>5</v>
      </c>
      <c r="J16" s="27">
        <v>0</v>
      </c>
      <c r="K16" s="28">
        <v>0</v>
      </c>
      <c r="L16" s="28">
        <v>2</v>
      </c>
      <c r="M16" s="28">
        <v>2</v>
      </c>
      <c r="N16" s="28">
        <v>0</v>
      </c>
      <c r="O16" s="28">
        <v>0</v>
      </c>
      <c r="P16" s="28">
        <v>28</v>
      </c>
      <c r="Q16" s="28">
        <v>32</v>
      </c>
      <c r="R16" s="28">
        <v>78</v>
      </c>
      <c r="S16" s="29">
        <v>499</v>
      </c>
    </row>
    <row r="17" spans="1:19" s="26" customFormat="1" ht="39.75" customHeight="1">
      <c r="A17" s="40" t="s">
        <v>34</v>
      </c>
      <c r="B17" s="27">
        <v>72</v>
      </c>
      <c r="C17" s="28">
        <v>368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9">
        <v>0</v>
      </c>
      <c r="J17" s="27">
        <v>1</v>
      </c>
      <c r="K17" s="28">
        <v>13</v>
      </c>
      <c r="L17" s="28">
        <v>0</v>
      </c>
      <c r="M17" s="28">
        <v>0</v>
      </c>
      <c r="N17" s="28">
        <v>0</v>
      </c>
      <c r="O17" s="28">
        <v>0</v>
      </c>
      <c r="P17" s="28">
        <v>71</v>
      </c>
      <c r="Q17" s="28">
        <v>355</v>
      </c>
      <c r="R17" s="28" t="s">
        <v>65</v>
      </c>
      <c r="S17" s="29" t="s">
        <v>65</v>
      </c>
    </row>
    <row r="18" spans="1:19" s="26" customFormat="1" ht="39.75" customHeight="1">
      <c r="A18" s="40" t="s">
        <v>35</v>
      </c>
      <c r="B18" s="27">
        <v>229</v>
      </c>
      <c r="C18" s="28">
        <v>2409</v>
      </c>
      <c r="D18" s="28">
        <v>0</v>
      </c>
      <c r="E18" s="28">
        <v>0</v>
      </c>
      <c r="F18" s="28">
        <v>0</v>
      </c>
      <c r="G18" s="28">
        <v>0</v>
      </c>
      <c r="H18" s="28">
        <v>5</v>
      </c>
      <c r="I18" s="29">
        <v>75</v>
      </c>
      <c r="J18" s="27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185</v>
      </c>
      <c r="Q18" s="28">
        <v>2175</v>
      </c>
      <c r="R18" s="28">
        <v>39</v>
      </c>
      <c r="S18" s="29">
        <v>159</v>
      </c>
    </row>
    <row r="19" spans="1:19" s="26" customFormat="1" ht="39.75" customHeight="1">
      <c r="A19" s="40" t="s">
        <v>36</v>
      </c>
      <c r="B19" s="27">
        <v>256</v>
      </c>
      <c r="C19" s="28">
        <v>933</v>
      </c>
      <c r="D19" s="28">
        <v>2</v>
      </c>
      <c r="E19" s="28">
        <v>15</v>
      </c>
      <c r="F19" s="28">
        <v>0</v>
      </c>
      <c r="G19" s="28">
        <v>0</v>
      </c>
      <c r="H19" s="28">
        <v>1</v>
      </c>
      <c r="I19" s="29">
        <v>18</v>
      </c>
      <c r="J19" s="27">
        <v>45</v>
      </c>
      <c r="K19" s="28">
        <v>45</v>
      </c>
      <c r="L19" s="28">
        <v>94</v>
      </c>
      <c r="M19" s="28">
        <v>108</v>
      </c>
      <c r="N19" s="28">
        <v>0</v>
      </c>
      <c r="O19" s="28">
        <v>0</v>
      </c>
      <c r="P19" s="28">
        <v>25</v>
      </c>
      <c r="Q19" s="28">
        <v>56</v>
      </c>
      <c r="R19" s="28">
        <v>89</v>
      </c>
      <c r="S19" s="29">
        <v>691</v>
      </c>
    </row>
    <row r="20" spans="1:19" s="26" customFormat="1" ht="39.75" customHeight="1">
      <c r="A20" s="42" t="s">
        <v>37</v>
      </c>
      <c r="B20" s="33">
        <v>116</v>
      </c>
      <c r="C20" s="34">
        <v>296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5">
        <v>0</v>
      </c>
      <c r="J20" s="33">
        <v>13</v>
      </c>
      <c r="K20" s="34">
        <v>147</v>
      </c>
      <c r="L20" s="34">
        <v>0</v>
      </c>
      <c r="M20" s="34">
        <v>0</v>
      </c>
      <c r="N20" s="34">
        <v>1</v>
      </c>
      <c r="O20" s="34">
        <v>3</v>
      </c>
      <c r="P20" s="34">
        <v>4</v>
      </c>
      <c r="Q20" s="34">
        <v>10</v>
      </c>
      <c r="R20" s="34">
        <v>98</v>
      </c>
      <c r="S20" s="35">
        <v>136</v>
      </c>
    </row>
    <row r="21" spans="1:19" s="26" customFormat="1" ht="39.75" customHeight="1">
      <c r="A21" s="42" t="s">
        <v>38</v>
      </c>
      <c r="B21" s="33">
        <v>24</v>
      </c>
      <c r="C21" s="34">
        <v>632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5">
        <v>0</v>
      </c>
      <c r="J21" s="33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24</v>
      </c>
      <c r="S21" s="35">
        <v>632</v>
      </c>
    </row>
    <row r="22" spans="1:19" s="26" customFormat="1" ht="39.75" customHeight="1">
      <c r="A22" s="40" t="s">
        <v>39</v>
      </c>
      <c r="B22" s="27">
        <v>716</v>
      </c>
      <c r="C22" s="28">
        <v>1144</v>
      </c>
      <c r="D22" s="28">
        <v>8</v>
      </c>
      <c r="E22" s="28">
        <v>8</v>
      </c>
      <c r="F22" s="28">
        <v>16</v>
      </c>
      <c r="G22" s="28">
        <v>25</v>
      </c>
      <c r="H22" s="28">
        <v>6</v>
      </c>
      <c r="I22" s="29">
        <v>7</v>
      </c>
      <c r="J22" s="27">
        <v>2</v>
      </c>
      <c r="K22" s="28">
        <v>2</v>
      </c>
      <c r="L22" s="28">
        <v>0</v>
      </c>
      <c r="M22" s="28">
        <v>0</v>
      </c>
      <c r="N22" s="28">
        <v>0</v>
      </c>
      <c r="O22" s="28">
        <v>0</v>
      </c>
      <c r="P22" s="28">
        <v>9</v>
      </c>
      <c r="Q22" s="28">
        <v>13</v>
      </c>
      <c r="R22" s="28">
        <v>675</v>
      </c>
      <c r="S22" s="29">
        <v>1089</v>
      </c>
    </row>
    <row r="23" spans="1:19" s="26" customFormat="1" ht="39.75" customHeight="1">
      <c r="A23" s="40" t="s">
        <v>40</v>
      </c>
      <c r="B23" s="27">
        <v>165</v>
      </c>
      <c r="C23" s="28">
        <v>1762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9">
        <v>0</v>
      </c>
      <c r="J23" s="27">
        <v>7</v>
      </c>
      <c r="K23" s="28">
        <v>65</v>
      </c>
      <c r="L23" s="28">
        <v>0</v>
      </c>
      <c r="M23" s="28">
        <v>0</v>
      </c>
      <c r="N23" s="28">
        <v>0</v>
      </c>
      <c r="O23" s="28">
        <v>0</v>
      </c>
      <c r="P23" s="28">
        <v>12</v>
      </c>
      <c r="Q23" s="28">
        <v>57</v>
      </c>
      <c r="R23" s="28">
        <v>146</v>
      </c>
      <c r="S23" s="29">
        <v>1640</v>
      </c>
    </row>
    <row r="24" spans="1:19" s="26" customFormat="1" ht="39.75" customHeight="1">
      <c r="A24" s="42" t="s">
        <v>41</v>
      </c>
      <c r="B24" s="33">
        <v>36</v>
      </c>
      <c r="C24" s="34">
        <v>312</v>
      </c>
      <c r="D24" s="34">
        <v>0</v>
      </c>
      <c r="E24" s="34">
        <v>0</v>
      </c>
      <c r="F24" s="34">
        <v>0</v>
      </c>
      <c r="G24" s="34">
        <v>0</v>
      </c>
      <c r="H24" s="34">
        <v>3</v>
      </c>
      <c r="I24" s="35">
        <v>21</v>
      </c>
      <c r="J24" s="33">
        <v>0</v>
      </c>
      <c r="K24" s="34">
        <v>0</v>
      </c>
      <c r="L24" s="34">
        <v>3</v>
      </c>
      <c r="M24" s="34">
        <v>138</v>
      </c>
      <c r="N24" s="34">
        <v>0</v>
      </c>
      <c r="O24" s="34">
        <v>0</v>
      </c>
      <c r="P24" s="34">
        <v>0</v>
      </c>
      <c r="Q24" s="34">
        <v>0</v>
      </c>
      <c r="R24" s="34">
        <v>30</v>
      </c>
      <c r="S24" s="35">
        <v>153</v>
      </c>
    </row>
    <row r="25" spans="1:19" s="26" customFormat="1" ht="39.75" customHeight="1">
      <c r="A25" s="42" t="s">
        <v>42</v>
      </c>
      <c r="B25" s="33">
        <v>128</v>
      </c>
      <c r="C25" s="34">
        <v>893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5">
        <v>0</v>
      </c>
      <c r="J25" s="33">
        <v>4</v>
      </c>
      <c r="K25" s="34">
        <v>47</v>
      </c>
      <c r="L25" s="34">
        <v>0</v>
      </c>
      <c r="M25" s="34">
        <v>0</v>
      </c>
      <c r="N25" s="34">
        <v>0</v>
      </c>
      <c r="O25" s="34">
        <v>0</v>
      </c>
      <c r="P25" s="34">
        <v>2</v>
      </c>
      <c r="Q25" s="34">
        <v>3</v>
      </c>
      <c r="R25" s="34">
        <v>122</v>
      </c>
      <c r="S25" s="35">
        <v>843</v>
      </c>
    </row>
    <row r="26" spans="1:19" s="26" customFormat="1" ht="39.75" customHeight="1">
      <c r="A26" s="40" t="s">
        <v>43</v>
      </c>
      <c r="B26" s="27">
        <v>39</v>
      </c>
      <c r="C26" s="28">
        <v>631</v>
      </c>
      <c r="D26" s="28">
        <v>5</v>
      </c>
      <c r="E26" s="28">
        <v>120</v>
      </c>
      <c r="F26" s="28">
        <v>2</v>
      </c>
      <c r="G26" s="28">
        <v>55</v>
      </c>
      <c r="H26" s="28">
        <v>1</v>
      </c>
      <c r="I26" s="29">
        <v>20</v>
      </c>
      <c r="J26" s="27">
        <v>1</v>
      </c>
      <c r="K26" s="28">
        <v>10</v>
      </c>
      <c r="L26" s="28">
        <v>1</v>
      </c>
      <c r="M26" s="28">
        <v>15</v>
      </c>
      <c r="N26" s="28">
        <v>1</v>
      </c>
      <c r="O26" s="28">
        <v>10</v>
      </c>
      <c r="P26" s="28">
        <v>2</v>
      </c>
      <c r="Q26" s="28">
        <v>50</v>
      </c>
      <c r="R26" s="28">
        <v>26</v>
      </c>
      <c r="S26" s="29">
        <v>351</v>
      </c>
    </row>
    <row r="27" spans="1:19" s="26" customFormat="1" ht="39.75" customHeight="1">
      <c r="A27" s="40" t="s">
        <v>44</v>
      </c>
      <c r="B27" s="27">
        <v>158</v>
      </c>
      <c r="C27" s="28">
        <v>4247</v>
      </c>
      <c r="D27" s="28">
        <v>0</v>
      </c>
      <c r="E27" s="28">
        <v>0</v>
      </c>
      <c r="F27" s="28">
        <v>1</v>
      </c>
      <c r="G27" s="28">
        <v>1</v>
      </c>
      <c r="H27" s="28">
        <v>1</v>
      </c>
      <c r="I27" s="29">
        <v>16</v>
      </c>
      <c r="J27" s="27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156</v>
      </c>
      <c r="S27" s="29">
        <v>4230</v>
      </c>
    </row>
    <row r="28" spans="1:19" s="26" customFormat="1" ht="39.75" customHeight="1" thickBot="1">
      <c r="A28" s="43" t="s">
        <v>45</v>
      </c>
      <c r="B28" s="36">
        <v>261</v>
      </c>
      <c r="C28" s="37">
        <v>1061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8">
        <v>0</v>
      </c>
      <c r="J28" s="36">
        <v>3</v>
      </c>
      <c r="K28" s="37">
        <v>50</v>
      </c>
      <c r="L28" s="37">
        <v>0</v>
      </c>
      <c r="M28" s="37">
        <v>0</v>
      </c>
      <c r="N28" s="37">
        <v>0</v>
      </c>
      <c r="O28" s="37">
        <v>0</v>
      </c>
      <c r="P28" s="37">
        <v>71</v>
      </c>
      <c r="Q28" s="37">
        <v>812</v>
      </c>
      <c r="R28" s="37">
        <v>187</v>
      </c>
      <c r="S28" s="38">
        <v>199</v>
      </c>
    </row>
    <row r="29" spans="1:19" s="26" customFormat="1" ht="39.75" customHeight="1" thickTop="1">
      <c r="A29" s="40" t="s">
        <v>46</v>
      </c>
      <c r="B29" s="27">
        <f>B17</f>
        <v>72</v>
      </c>
      <c r="C29" s="28">
        <f>C17</f>
        <v>368</v>
      </c>
      <c r="D29" s="28">
        <f aca="true" t="shared" si="6" ref="D29:I29">D17</f>
        <v>0</v>
      </c>
      <c r="E29" s="28">
        <f t="shared" si="6"/>
        <v>0</v>
      </c>
      <c r="F29" s="28">
        <f t="shared" si="6"/>
        <v>0</v>
      </c>
      <c r="G29" s="28">
        <f t="shared" si="6"/>
        <v>0</v>
      </c>
      <c r="H29" s="28">
        <f t="shared" si="6"/>
        <v>0</v>
      </c>
      <c r="I29" s="29">
        <f t="shared" si="6"/>
        <v>0</v>
      </c>
      <c r="J29" s="27">
        <f aca="true" t="shared" si="7" ref="J29:S29">J17</f>
        <v>1</v>
      </c>
      <c r="K29" s="28">
        <f t="shared" si="7"/>
        <v>13</v>
      </c>
      <c r="L29" s="28">
        <f t="shared" si="7"/>
        <v>0</v>
      </c>
      <c r="M29" s="28">
        <f t="shared" si="7"/>
        <v>0</v>
      </c>
      <c r="N29" s="28">
        <f t="shared" si="7"/>
        <v>0</v>
      </c>
      <c r="O29" s="28">
        <f t="shared" si="7"/>
        <v>0</v>
      </c>
      <c r="P29" s="28">
        <f>P17</f>
        <v>71</v>
      </c>
      <c r="Q29" s="28">
        <f>Q17</f>
        <v>355</v>
      </c>
      <c r="R29" s="28" t="str">
        <f t="shared" si="7"/>
        <v>-</v>
      </c>
      <c r="S29" s="29" t="str">
        <f t="shared" si="7"/>
        <v>-</v>
      </c>
    </row>
    <row r="30" spans="1:19" s="26" customFormat="1" ht="39.75" customHeight="1">
      <c r="A30" s="40" t="s">
        <v>47</v>
      </c>
      <c r="B30" s="27">
        <f>B13+B14</f>
        <v>513</v>
      </c>
      <c r="C30" s="28">
        <f>C13+C14</f>
        <v>2451</v>
      </c>
      <c r="D30" s="28">
        <f aca="true" t="shared" si="8" ref="D30:I30">D13+D14</f>
        <v>113</v>
      </c>
      <c r="E30" s="28">
        <f t="shared" si="8"/>
        <v>755</v>
      </c>
      <c r="F30" s="28">
        <f t="shared" si="8"/>
        <v>17</v>
      </c>
      <c r="G30" s="28">
        <f t="shared" si="8"/>
        <v>19</v>
      </c>
      <c r="H30" s="28">
        <f t="shared" si="8"/>
        <v>3</v>
      </c>
      <c r="I30" s="29">
        <f t="shared" si="8"/>
        <v>4</v>
      </c>
      <c r="J30" s="27">
        <f aca="true" t="shared" si="9" ref="J30:S30">J13+J14</f>
        <v>80</v>
      </c>
      <c r="K30" s="28">
        <f t="shared" si="9"/>
        <v>322</v>
      </c>
      <c r="L30" s="28">
        <f t="shared" si="9"/>
        <v>3</v>
      </c>
      <c r="M30" s="28">
        <f t="shared" si="9"/>
        <v>19</v>
      </c>
      <c r="N30" s="28">
        <f t="shared" si="9"/>
        <v>1</v>
      </c>
      <c r="O30" s="28">
        <f t="shared" si="9"/>
        <v>9</v>
      </c>
      <c r="P30" s="28">
        <f>P13+P14</f>
        <v>19</v>
      </c>
      <c r="Q30" s="28">
        <f>Q13+Q14</f>
        <v>83</v>
      </c>
      <c r="R30" s="28">
        <f t="shared" si="9"/>
        <v>277</v>
      </c>
      <c r="S30" s="29">
        <f t="shared" si="9"/>
        <v>1240</v>
      </c>
    </row>
    <row r="31" spans="1:19" s="26" customFormat="1" ht="39.75" customHeight="1">
      <c r="A31" s="40" t="s">
        <v>48</v>
      </c>
      <c r="B31" s="27">
        <f>B10+B20</f>
        <v>698</v>
      </c>
      <c r="C31" s="28">
        <f>C10+C20</f>
        <v>1623</v>
      </c>
      <c r="D31" s="28">
        <f aca="true" t="shared" si="10" ref="D31:I31">D10+D20</f>
        <v>0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46</v>
      </c>
      <c r="I31" s="29">
        <f t="shared" si="10"/>
        <v>247</v>
      </c>
      <c r="J31" s="27">
        <f aca="true" t="shared" si="11" ref="J31:S31">J10+J20</f>
        <v>24</v>
      </c>
      <c r="K31" s="28">
        <f t="shared" si="11"/>
        <v>164</v>
      </c>
      <c r="L31" s="28">
        <f t="shared" si="11"/>
        <v>0</v>
      </c>
      <c r="M31" s="28">
        <f t="shared" si="11"/>
        <v>0</v>
      </c>
      <c r="N31" s="28">
        <f t="shared" si="11"/>
        <v>2</v>
      </c>
      <c r="O31" s="28">
        <f t="shared" si="11"/>
        <v>5</v>
      </c>
      <c r="P31" s="28">
        <f>P10+P20</f>
        <v>34</v>
      </c>
      <c r="Q31" s="28">
        <f>Q10+Q20</f>
        <v>53</v>
      </c>
      <c r="R31" s="28">
        <f t="shared" si="11"/>
        <v>592</v>
      </c>
      <c r="S31" s="29">
        <f t="shared" si="11"/>
        <v>1154</v>
      </c>
    </row>
    <row r="32" spans="1:19" s="26" customFormat="1" ht="39.75" customHeight="1">
      <c r="A32" s="40" t="s">
        <v>49</v>
      </c>
      <c r="B32" s="27">
        <f>B9+B16+B19+B21+B22+B23</f>
        <v>1777</v>
      </c>
      <c r="C32" s="28">
        <f>C9+C16+C19+C21+C22+C23</f>
        <v>5865</v>
      </c>
      <c r="D32" s="28">
        <f aca="true" t="shared" si="12" ref="D32:I32">D9+D16+D19+D21+D22+D23</f>
        <v>19</v>
      </c>
      <c r="E32" s="28">
        <f t="shared" si="12"/>
        <v>32</v>
      </c>
      <c r="F32" s="28">
        <f t="shared" si="12"/>
        <v>30</v>
      </c>
      <c r="G32" s="28">
        <f t="shared" si="12"/>
        <v>39</v>
      </c>
      <c r="H32" s="28">
        <f t="shared" si="12"/>
        <v>12</v>
      </c>
      <c r="I32" s="29">
        <f t="shared" si="12"/>
        <v>30</v>
      </c>
      <c r="J32" s="27">
        <f aca="true" t="shared" si="13" ref="J32:S32">J9+J16+J19+J21+J22+J23</f>
        <v>54</v>
      </c>
      <c r="K32" s="28">
        <f t="shared" si="13"/>
        <v>112</v>
      </c>
      <c r="L32" s="28">
        <f t="shared" si="13"/>
        <v>96</v>
      </c>
      <c r="M32" s="28">
        <f t="shared" si="13"/>
        <v>110</v>
      </c>
      <c r="N32" s="28">
        <f t="shared" si="13"/>
        <v>0</v>
      </c>
      <c r="O32" s="28">
        <f t="shared" si="13"/>
        <v>0</v>
      </c>
      <c r="P32" s="28">
        <f>P9+P16+P19+P21+P22+P23</f>
        <v>151</v>
      </c>
      <c r="Q32" s="28">
        <f>Q9+Q16+Q19+Q21+Q22+Q23</f>
        <v>253</v>
      </c>
      <c r="R32" s="28">
        <f t="shared" si="13"/>
        <v>1415</v>
      </c>
      <c r="S32" s="29">
        <f t="shared" si="13"/>
        <v>5289</v>
      </c>
    </row>
    <row r="33" spans="1:19" s="26" customFormat="1" ht="39.75" customHeight="1">
      <c r="A33" s="40" t="s">
        <v>50</v>
      </c>
      <c r="B33" s="27">
        <f>B12+B15+B18+B24+B25</f>
        <v>696</v>
      </c>
      <c r="C33" s="28">
        <f>C12+C15+C18+C24+C25</f>
        <v>5680</v>
      </c>
      <c r="D33" s="28">
        <f aca="true" t="shared" si="14" ref="D33:I33">D12+D15+D18+D24+D25</f>
        <v>6</v>
      </c>
      <c r="E33" s="28">
        <f t="shared" si="14"/>
        <v>41</v>
      </c>
      <c r="F33" s="28">
        <f t="shared" si="14"/>
        <v>0</v>
      </c>
      <c r="G33" s="28">
        <f t="shared" si="14"/>
        <v>0</v>
      </c>
      <c r="H33" s="28">
        <f t="shared" si="14"/>
        <v>16</v>
      </c>
      <c r="I33" s="29">
        <f t="shared" si="14"/>
        <v>119</v>
      </c>
      <c r="J33" s="27">
        <f aca="true" t="shared" si="15" ref="J33:S33">J12+J15+J18+J24+J25</f>
        <v>35</v>
      </c>
      <c r="K33" s="28">
        <f t="shared" si="15"/>
        <v>215</v>
      </c>
      <c r="L33" s="28">
        <f t="shared" si="15"/>
        <v>15</v>
      </c>
      <c r="M33" s="28">
        <f t="shared" si="15"/>
        <v>352</v>
      </c>
      <c r="N33" s="28">
        <f t="shared" si="15"/>
        <v>0</v>
      </c>
      <c r="O33" s="28">
        <f t="shared" si="15"/>
        <v>0</v>
      </c>
      <c r="P33" s="28">
        <f>P12+P15+P18+P24+P25</f>
        <v>261</v>
      </c>
      <c r="Q33" s="28">
        <f>Q12+Q15+Q18+Q24+Q25</f>
        <v>2305</v>
      </c>
      <c r="R33" s="28">
        <f t="shared" si="15"/>
        <v>363</v>
      </c>
      <c r="S33" s="29">
        <f t="shared" si="15"/>
        <v>2648</v>
      </c>
    </row>
    <row r="34" spans="1:19" s="26" customFormat="1" ht="39.75" customHeight="1">
      <c r="A34" s="41" t="s">
        <v>51</v>
      </c>
      <c r="B34" s="30">
        <f>B11+B26+B27+B28</f>
        <v>649</v>
      </c>
      <c r="C34" s="31">
        <f>C11+C26+C27+C28</f>
        <v>7009</v>
      </c>
      <c r="D34" s="31">
        <f aca="true" t="shared" si="16" ref="D34:I34">D11+D26+D27+D28</f>
        <v>5</v>
      </c>
      <c r="E34" s="31">
        <f t="shared" si="16"/>
        <v>120</v>
      </c>
      <c r="F34" s="31">
        <f t="shared" si="16"/>
        <v>3</v>
      </c>
      <c r="G34" s="31">
        <f t="shared" si="16"/>
        <v>56</v>
      </c>
      <c r="H34" s="31">
        <f t="shared" si="16"/>
        <v>2</v>
      </c>
      <c r="I34" s="32">
        <f t="shared" si="16"/>
        <v>36</v>
      </c>
      <c r="J34" s="30">
        <f aca="true" t="shared" si="17" ref="J34:S34">J11+J26+J27+J28</f>
        <v>14</v>
      </c>
      <c r="K34" s="31">
        <f t="shared" si="17"/>
        <v>133</v>
      </c>
      <c r="L34" s="31">
        <f t="shared" si="17"/>
        <v>1</v>
      </c>
      <c r="M34" s="31">
        <f t="shared" si="17"/>
        <v>15</v>
      </c>
      <c r="N34" s="31">
        <f t="shared" si="17"/>
        <v>2</v>
      </c>
      <c r="O34" s="31">
        <f t="shared" si="17"/>
        <v>20</v>
      </c>
      <c r="P34" s="31">
        <f>P11+P26+P27+P28</f>
        <v>127</v>
      </c>
      <c r="Q34" s="31">
        <f>Q11+Q26+Q27+Q28</f>
        <v>1170</v>
      </c>
      <c r="R34" s="31">
        <f t="shared" si="17"/>
        <v>495</v>
      </c>
      <c r="S34" s="32">
        <f t="shared" si="17"/>
        <v>5459</v>
      </c>
    </row>
  </sheetData>
  <sheetProtection/>
  <mergeCells count="16">
    <mergeCell ref="C4:C5"/>
    <mergeCell ref="L4:M4"/>
    <mergeCell ref="A3:A5"/>
    <mergeCell ref="B3:C3"/>
    <mergeCell ref="B4:B5"/>
    <mergeCell ref="H4:I4"/>
    <mergeCell ref="J4:K4"/>
    <mergeCell ref="D4:E4"/>
    <mergeCell ref="F4:G4"/>
    <mergeCell ref="D3:I3"/>
    <mergeCell ref="R1:S1"/>
    <mergeCell ref="R3:S4"/>
    <mergeCell ref="N1:O1"/>
    <mergeCell ref="N4:O4"/>
    <mergeCell ref="J3:Q3"/>
    <mergeCell ref="P4:Q4"/>
  </mergeCells>
  <printOptions horizontalCentered="1"/>
  <pageMargins left="0.64" right="0.49" top="0.5905511811023623" bottom="0.5905511811023623" header="0" footer="0"/>
  <pageSetup blackAndWhite="1" fitToWidth="2" fitToHeight="1" horizontalDpi="600" verticalDpi="600" orientation="portrait" paperSize="9" scale="67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保健統計</dc:creator>
  <cp:keywords/>
  <dc:description/>
  <cp:lastModifiedBy>User</cp:lastModifiedBy>
  <cp:lastPrinted>2013-01-31T02:22:48Z</cp:lastPrinted>
  <dcterms:created xsi:type="dcterms:W3CDTF">1998-07-16T06:46:00Z</dcterms:created>
  <dcterms:modified xsi:type="dcterms:W3CDTF">2013-03-12T07:56:43Z</dcterms:modified>
  <cp:category/>
  <cp:version/>
  <cp:contentType/>
  <cp:contentStatus/>
</cp:coreProperties>
</file>