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２６表" sheetId="1" r:id="rId1"/>
    <sheet name="２７表" sheetId="2" r:id="rId2"/>
    <sheet name="２８表" sheetId="3" r:id="rId3"/>
  </sheets>
  <definedNames>
    <definedName name="_xlnm.Print_Area" localSheetId="0">'２６表'!$A$4:$N$34</definedName>
    <definedName name="_xlnm.Print_Area" localSheetId="1">'２７表'!$A$3:$J$36</definedName>
    <definedName name="_xlnm.Print_Area" localSheetId="2">'２８表'!$A$4:$N$35</definedName>
  </definedNames>
  <calcPr fullCalcOnLoad="1"/>
</workbook>
</file>

<file path=xl/sharedStrings.xml><?xml version="1.0" encoding="utf-8"?>
<sst xmlns="http://schemas.openxmlformats.org/spreadsheetml/2006/main" count="142" uniqueCount="60">
  <si>
    <t>2月</t>
  </si>
  <si>
    <t>3月</t>
  </si>
  <si>
    <t>4月</t>
  </si>
  <si>
    <t>5月</t>
  </si>
  <si>
    <t>6月</t>
  </si>
  <si>
    <t>7月</t>
  </si>
  <si>
    <t>8月</t>
  </si>
  <si>
    <t>9月</t>
  </si>
  <si>
    <t>10月</t>
  </si>
  <si>
    <t>11月</t>
  </si>
  <si>
    <t>12月</t>
  </si>
  <si>
    <t>総数</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</si>
  <si>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</si>
  <si>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</si>
  <si>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</si>
  <si>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</si>
  <si>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</si>
  <si>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</si>
  <si>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</si>
  <si>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</si>
  <si>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</si>
  <si>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</si>
  <si>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</si>
  <si>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</si>
  <si>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</si>
  <si>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</si>
  <si>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</si>
  <si>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</si>
  <si>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</si>
  <si>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</si>
  <si>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</si>
  <si>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</si>
  <si>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鬼北町</t>
  </si>
  <si>
    <t>愛南町</t>
  </si>
  <si>
    <t>宇摩</t>
  </si>
  <si>
    <t>新居浜西条</t>
  </si>
  <si>
    <t>今治</t>
  </si>
  <si>
    <t>松山</t>
  </si>
  <si>
    <t>八幡浜大洲</t>
  </si>
  <si>
    <t>宇和島</t>
  </si>
  <si>
    <t>第２６表　婚姻件数、月別-市町別</t>
  </si>
  <si>
    <t>平成18年</t>
  </si>
  <si>
    <t>市町</t>
  </si>
  <si>
    <t>総数</t>
  </si>
  <si>
    <t>1月</t>
  </si>
  <si>
    <t>第２７表　婚姻件数、平均年齢・夫婦の初婚・再婚別－市町別</t>
  </si>
  <si>
    <t>夫初婚</t>
  </si>
  <si>
    <t>夫再婚</t>
  </si>
  <si>
    <t>妻初婚</t>
  </si>
  <si>
    <t>妻再婚</t>
  </si>
  <si>
    <t>件数</t>
  </si>
  <si>
    <t>年齢</t>
  </si>
  <si>
    <t xml:space="preserve">*29.1 </t>
  </si>
  <si>
    <t xml:space="preserve">*39.9 </t>
  </si>
  <si>
    <t xml:space="preserve">*27.5 </t>
  </si>
  <si>
    <t xml:space="preserve">*37.1 </t>
  </si>
  <si>
    <t>注１）　同居を始めたときの月年齢の合計を件数で割り、年になおしたもの。</t>
  </si>
  <si>
    <t xml:space="preserve">  ２）　※は厚生労働省公表値と一致させるため、結婚式をあげたときと同居を始めたときのうち早いほうの年齢である。</t>
  </si>
  <si>
    <t>第２８表　離婚件数､月別-市町別</t>
  </si>
  <si>
    <t>注）　届出票提出月で集計</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</si>
</sst>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 ###\ ##0"/>
    <numFmt numFmtId="179" formatCode="0.0"/>
    <numFmt numFmtId="180" formatCode="#,##0;&quot;△ &quot;#,##0"/>
    <numFmt numFmtId="181" formatCode="\ 00"/>
    <numFmt numFmtId="182" formatCode="\ 0"/>
    <numFmt numFmtId="183" formatCode="\ m&quot;月&quot;"/>
    <numFmt numFmtId="184" formatCode="#,##0.00_);[Red]\(#,##0.00\)"/>
    <numFmt numFmtId="185" formatCode="_ * #,##0_ ;_ * &quot;△&quot;?,##0_ ;_ * &quot;-&quot;_ ;_ @_ "/>
    <numFmt numFmtId="186" formatCode="_ * #,##0.#_ ;_ * &quot;△&quot;?,##0.#_ ;_ * &quot;-&quot;_ ;_ @_ "/>
    <numFmt numFmtId="187" formatCode="_ * #,##0.##_ ;_ * &quot;△&quot;?,##0.##_ ;_ * &quot;-&quot;_ ;_ @_ "/>
    <numFmt numFmtId="188" formatCode="_ * #,##0_ ;_ * &quot;△&quot;#,##0_ ;_ * &quot;-&quot;_ ;_ @_ "/>
    <numFmt numFmtId="189" formatCode="_ * #,##0.0_ ;_ * &quot;△&quot;#,##0.0_ ;_ * &quot;-&quot;_ ;_ @_ "/>
    <numFmt numFmtId="190" formatCode="_ * #,##0.00_ ;_ * &quot;△&quot;#,##0.00_ ;_ * &quot;-&quot;??_ ;_ @_ "/>
    <numFmt numFmtId="191" formatCode="_ * #,##0.00_ ;_ * &quot;△&quot;?,?#0.00_ ;_ * &quot;-&quot;_ ;_ @_ "/>
    <numFmt numFmtId="192" formatCode="_ * #,##0_ ;_ * &quot;△&quot;?,?#0_ ;_ * &quot;-&quot;_ ;_ @_ "/>
    <numFmt numFmtId="193" formatCode="_ * #,##0_ ;_ * \-#,##0_ ;_ &quot;&quot;_ ;[Red]_ @_ "/>
    <numFmt numFmtId="194" formatCode="_ * #,##0.0_ ;_ * &quot;△&quot;?,##0.0_ ;_ * &quot;-&quot;_ ;_ @_ "/>
    <numFmt numFmtId="195" formatCode="00000_ "/>
    <numFmt numFmtId="196" formatCode="#.#0"/>
    <numFmt numFmtId="197" formatCode="\ 0.00"/>
    <numFmt numFmtId="198" formatCode="0.0;&quot;△ &quot;0.0"/>
    <numFmt numFmtId="199" formatCode="\ 00,000"/>
    <numFmt numFmtId="200" formatCode="\ 0,000"/>
    <numFmt numFmtId="201" formatCode="\ &quot;△&quot;\ 0,000"/>
    <numFmt numFmtId="202" formatCode="\ 000"/>
    <numFmt numFmtId="203" formatCode="\ \(000.0\)"/>
    <numFmt numFmtId="204" formatCode="\ \(00.0\)"/>
    <numFmt numFmtId="205" formatCode="\ \(\ 0.0\)"/>
    <numFmt numFmtId="206" formatCode="000,000"/>
    <numFmt numFmtId="207" formatCode="\ 000.0"/>
    <numFmt numFmtId="208" formatCode="\ 0.0"/>
    <numFmt numFmtId="209" formatCode="\ 00.0"/>
    <numFmt numFmtId="210" formatCode="0000.0"/>
    <numFmt numFmtId="211" formatCode="\ &quot;△&quot;\ 00"/>
    <numFmt numFmtId="212" formatCode="\ 0,000,000"/>
    <numFmt numFmtId="213" formatCode="\ 000,000"/>
    <numFmt numFmtId="214" formatCode="\ &quot;△&quot;\ 0"/>
    <numFmt numFmtId="215" formatCode="\ &quot;△&quot;\ 0.0"/>
    <numFmt numFmtId="216" formatCode="\ &quot;△&quot;\ 000"/>
    <numFmt numFmtId="217" formatCode="\ 00.000"/>
    <numFmt numFmtId="218" formatCode="\ 0\-0"/>
    <numFmt numFmtId="219" formatCode="\ mm&quot;月&quot;"/>
    <numFmt numFmtId="220" formatCode="\ 00000"/>
    <numFmt numFmtId="221" formatCode="00000"/>
    <numFmt numFmtId="222" formatCode="#,##0.0_ "/>
    <numFmt numFmtId="223" formatCode="#,##0.0_);[Red]\(#,##0.0\)"/>
    <numFmt numFmtId="224" formatCode="#,##0.0_);\(#,##0.0\)"/>
    <numFmt numFmtId="225" formatCode="#,##0.0_ ;[Red]\-#,##0.0\ "/>
    <numFmt numFmtId="226" formatCode="#,##0.00_ ;[Red]\-#,##0.00\ "/>
    <numFmt numFmtId="227" formatCode="_ * #,##0.0_ ;_ * \-#,##0.0_ ;_ * &quot;-&quot;?_ ;_ @_ "/>
    <numFmt numFmtId="228" formatCode="_ * #,##0.00_ ;_ * &quot;△&quot;#,##0.00_ ;_ * &quot;-&quot;_ ;_ @_ "/>
    <numFmt numFmtId="229" formatCode="#,##0_);[Red]\(#,##0\)"/>
    <numFmt numFmtId="230" formatCode="&quot;Yes&quot;;&quot;Yes&quot;;&quot;No&quot;"/>
    <numFmt numFmtId="231" formatCode="&quot;True&quot;;&quot;True&quot;;&quot;False&quot;"/>
    <numFmt numFmtId="232" formatCode="&quot;On&quot;;&quot;On&quot;;&quot;Off&quot;"/>
    <numFmt numFmtId="233" formatCode="#,##0_ "/>
    <numFmt numFmtId="234" formatCode="0_);[Red]\(0\)"/>
    <numFmt numFmtId="235" formatCode="0.0_);[Red]\(0.0\)"/>
    <numFmt numFmtId="236" formatCode="0;[Red]0"/>
    <numFmt numFmtId="237" formatCode="#,##0;[Red]#,##0"/>
    <numFmt numFmtId="238" formatCode="0.0_ "/>
    <numFmt numFmtId="239" formatCode="_ * #,##0_ ;_ * &quot;△&quot;#,##0_ ;_ * &quot;・&quot;_ ;_ @_ "/>
  </numFmts>
  <fonts count="9">
    <font>
      <sz val="11"/>
      <name val="ＭＳ Ｐゴシック"/>
      <family val="3"/>
    </font>
    <font>
      <u val="single"/>
      <sz val="11"/>
      <color indexed="12"/>
      <name val="明朝"/>
      <family val="1"/>
    </font>
    <font>
      <sz val="11"/>
      <name val="明朝"/>
      <family val="1"/>
    </font>
    <font>
      <u val="single"/>
      <sz val="11"/>
      <color indexed="36"/>
      <name val="明朝"/>
      <family val="1"/>
    </font>
    <font>
      <sz val="6"/>
      <name val="明朝"/>
      <family val="1"/>
    </font>
    <font>
      <sz val="17"/>
      <name val="HG創英角ｺﾞｼｯｸUB"/>
      <family val="3"/>
    </font>
    <font>
      <sz val="18"/>
      <name val="HGP創英角ｺﾞｼｯｸUB"/>
      <family val="3"/>
    </font>
    <font>
      <sz val="11"/>
      <name val="HG丸ｺﾞｼｯｸM-PRO"/>
      <family val="3"/>
    </font>
    <font>
      <sz val="11"/>
      <name val="ＭＳ ＰＲゴシック"/>
      <family val="3"/>
    </font>
  </fonts>
  <fills count="2">
    <fill>
      <patternFill/>
    </fill>
    <fill>
      <patternFill patternType="gray125"/>
    </fill>
  </fills>
  <borders count="20">
    <border>
      <left/>
      <right/>
      <top/>
      <bottom/>
      <diagonal/>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thin"/>
    </border>
    <border>
      <left style="thin"/>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0" fillId="0" borderId="0">
      <alignment/>
      <protection/>
    </xf>
    <xf numFmtId="189" fontId="0" fillId="0" borderId="0">
      <alignment/>
      <protection/>
    </xf>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3" fillId="0" borderId="0" applyNumberFormat="0" applyFill="0" applyBorder="0" applyAlignment="0" applyProtection="0"/>
  </cellStyleXfs>
  <cellXfs count="49">
    <xf numFmtId="0" fontId="0" fillId="0" borderId="0" xfId="0" applyAlignment="1">
      <alignment/>
    </xf>
    <xf numFmtId="0" fontId="2" fillId="0" borderId="0" xfId="23">
      <alignment/>
      <protection/>
    </xf>
    <xf numFmtId="49" fontId="5" fillId="0" borderId="0" xfId="23" applyNumberFormat="1" applyFont="1" applyAlignment="1">
      <alignment horizontal="left" vertical="center"/>
      <protection/>
    </xf>
    <xf numFmtId="0" fontId="6" fillId="0" borderId="0" xfId="23" applyFont="1" applyAlignment="1">
      <alignment horizontal="left"/>
      <protection/>
    </xf>
    <xf numFmtId="49" fontId="7" fillId="0" borderId="1" xfId="23" applyNumberFormat="1" applyFont="1" applyBorder="1" applyAlignment="1">
      <alignment horizontal="right" vertical="center"/>
      <protection/>
    </xf>
    <xf numFmtId="49" fontId="7" fillId="0" borderId="2" xfId="23" applyNumberFormat="1" applyFont="1" applyBorder="1" applyAlignment="1">
      <alignment horizontal="center" vertical="center"/>
      <protection/>
    </xf>
    <xf numFmtId="49" fontId="7" fillId="0" borderId="3" xfId="23" applyNumberFormat="1" applyFont="1" applyBorder="1" applyAlignment="1">
      <alignment horizontal="center" vertical="center"/>
      <protection/>
    </xf>
    <xf numFmtId="49" fontId="7" fillId="0" borderId="3" xfId="23" applyNumberFormat="1" applyFont="1" applyBorder="1" applyAlignment="1">
      <alignment horizontal="center" vertical="center" wrapText="1"/>
      <protection/>
    </xf>
    <xf numFmtId="0" fontId="7" fillId="0" borderId="0" xfId="23" applyFont="1" applyAlignment="1">
      <alignment horizontal="center" vertical="center"/>
      <protection/>
    </xf>
    <xf numFmtId="49" fontId="7" fillId="0" borderId="4" xfId="23" applyNumberFormat="1" applyFont="1" applyBorder="1" applyAlignment="1">
      <alignment horizontal="center" vertical="center"/>
      <protection/>
    </xf>
    <xf numFmtId="188" fontId="8" fillId="0" borderId="4" xfId="23" applyNumberFormat="1" applyFont="1" applyBorder="1" applyAlignment="1">
      <alignment horizontal="right" vertical="center" shrinkToFit="1"/>
      <protection/>
    </xf>
    <xf numFmtId="188" fontId="8" fillId="0" borderId="5" xfId="23" applyNumberFormat="1" applyFont="1" applyBorder="1" applyAlignment="1">
      <alignment horizontal="right" vertical="center" shrinkToFit="1"/>
      <protection/>
    </xf>
    <xf numFmtId="188" fontId="8" fillId="0" borderId="6" xfId="23" applyNumberFormat="1" applyFont="1" applyBorder="1" applyAlignment="1">
      <alignment horizontal="right" vertical="center" shrinkToFit="1"/>
      <protection/>
    </xf>
    <xf numFmtId="185" fontId="2" fillId="0" borderId="0" xfId="23" applyNumberFormat="1" applyBorder="1">
      <alignment/>
      <protection/>
    </xf>
    <xf numFmtId="49" fontId="7" fillId="0" borderId="7" xfId="23" applyNumberFormat="1" applyFont="1" applyBorder="1" applyAlignment="1">
      <alignment horizontal="center" vertical="center"/>
      <protection/>
    </xf>
    <xf numFmtId="188" fontId="8" fillId="0" borderId="7" xfId="23" applyNumberFormat="1" applyFont="1" applyBorder="1" applyAlignment="1">
      <alignment horizontal="right" vertical="center" shrinkToFit="1"/>
      <protection/>
    </xf>
    <xf numFmtId="188" fontId="8" fillId="0" borderId="0" xfId="23" applyNumberFormat="1" applyFont="1" applyBorder="1" applyAlignment="1">
      <alignment horizontal="right" vertical="center" shrinkToFit="1"/>
      <protection/>
    </xf>
    <xf numFmtId="188" fontId="8" fillId="0" borderId="8" xfId="23" applyNumberFormat="1" applyFont="1" applyBorder="1" applyAlignment="1">
      <alignment horizontal="right" vertical="center" shrinkToFit="1"/>
      <protection/>
    </xf>
    <xf numFmtId="49" fontId="7" fillId="0" borderId="9" xfId="23" applyNumberFormat="1" applyFont="1" applyBorder="1" applyAlignment="1">
      <alignment horizontal="center" vertical="center"/>
      <protection/>
    </xf>
    <xf numFmtId="188" fontId="8" fillId="0" borderId="9" xfId="23" applyNumberFormat="1" applyFont="1" applyBorder="1" applyAlignment="1">
      <alignment horizontal="right" vertical="center" shrinkToFit="1"/>
      <protection/>
    </xf>
    <xf numFmtId="188" fontId="8" fillId="0" borderId="1" xfId="23" applyNumberFormat="1" applyFont="1" applyBorder="1" applyAlignment="1">
      <alignment horizontal="right" vertical="center" shrinkToFit="1"/>
      <protection/>
    </xf>
    <xf numFmtId="188" fontId="8" fillId="0" borderId="10" xfId="23" applyNumberFormat="1" applyFont="1" applyBorder="1" applyAlignment="1">
      <alignment horizontal="right" vertical="center" shrinkToFit="1"/>
      <protection/>
    </xf>
    <xf numFmtId="188" fontId="8" fillId="0" borderId="2" xfId="23" applyNumberFormat="1" applyFont="1" applyBorder="1" applyAlignment="1">
      <alignment horizontal="right" vertical="center" shrinkToFit="1"/>
      <protection/>
    </xf>
    <xf numFmtId="188" fontId="8" fillId="0" borderId="11" xfId="23" applyNumberFormat="1" applyFont="1" applyBorder="1" applyAlignment="1">
      <alignment horizontal="right" vertical="center" shrinkToFit="1"/>
      <protection/>
    </xf>
    <xf numFmtId="188" fontId="8" fillId="0" borderId="12" xfId="23" applyNumberFormat="1" applyFont="1" applyBorder="1" applyAlignment="1">
      <alignment horizontal="right" vertical="center" shrinkToFit="1"/>
      <protection/>
    </xf>
    <xf numFmtId="49" fontId="7" fillId="0" borderId="13" xfId="23" applyNumberFormat="1" applyFont="1" applyBorder="1" applyAlignment="1">
      <alignment horizontal="center" vertical="center"/>
      <protection/>
    </xf>
    <xf numFmtId="49" fontId="7" fillId="0" borderId="14" xfId="23" applyNumberFormat="1" applyFont="1" applyBorder="1" applyAlignment="1">
      <alignment horizontal="center" vertical="center"/>
      <protection/>
    </xf>
    <xf numFmtId="188" fontId="8" fillId="0" borderId="15" xfId="23" applyNumberFormat="1" applyFont="1" applyBorder="1" applyAlignment="1">
      <alignment horizontal="right" vertical="center" shrinkToFit="1"/>
      <protection/>
    </xf>
    <xf numFmtId="188" fontId="8" fillId="0" borderId="16" xfId="23" applyNumberFormat="1" applyFont="1" applyBorder="1" applyAlignment="1">
      <alignment horizontal="right" vertical="center" shrinkToFit="1"/>
      <protection/>
    </xf>
    <xf numFmtId="188" fontId="8" fillId="0" borderId="17" xfId="23" applyNumberFormat="1" applyFont="1" applyBorder="1" applyAlignment="1">
      <alignment horizontal="right" vertical="center" shrinkToFit="1"/>
      <protection/>
    </xf>
    <xf numFmtId="49" fontId="7" fillId="0" borderId="18" xfId="23" applyNumberFormat="1" applyFont="1" applyBorder="1" applyAlignment="1">
      <alignment horizontal="center" vertical="center"/>
      <protection/>
    </xf>
    <xf numFmtId="49" fontId="7" fillId="0" borderId="19" xfId="23" applyNumberFormat="1" applyFont="1" applyBorder="1" applyAlignment="1">
      <alignment horizontal="center" vertical="center"/>
      <protection/>
    </xf>
    <xf numFmtId="49" fontId="7" fillId="0" borderId="2" xfId="23" applyNumberFormat="1" applyFont="1" applyBorder="1" applyAlignment="1">
      <alignment horizontal="center" vertical="center" wrapText="1"/>
      <protection/>
    </xf>
    <xf numFmtId="49" fontId="7" fillId="0" borderId="12" xfId="23" applyNumberFormat="1" applyFont="1" applyBorder="1" applyAlignment="1">
      <alignment horizontal="center" vertical="center" wrapText="1"/>
      <protection/>
    </xf>
    <xf numFmtId="49" fontId="7" fillId="0" borderId="18" xfId="23" applyNumberFormat="1" applyFont="1" applyBorder="1" applyAlignment="1">
      <alignment horizontal="center" vertical="center"/>
      <protection/>
    </xf>
    <xf numFmtId="235" fontId="8" fillId="0" borderId="5" xfId="23" applyNumberFormat="1" applyFont="1" applyBorder="1" applyAlignment="1">
      <alignment horizontal="right" vertical="center" shrinkToFit="1"/>
      <protection/>
    </xf>
    <xf numFmtId="235" fontId="8" fillId="0" borderId="6" xfId="23" applyNumberFormat="1" applyFont="1" applyBorder="1" applyAlignment="1">
      <alignment horizontal="right" vertical="center" shrinkToFit="1"/>
      <protection/>
    </xf>
    <xf numFmtId="186" fontId="2" fillId="0" borderId="0" xfId="23" applyNumberFormat="1" applyBorder="1">
      <alignment/>
      <protection/>
    </xf>
    <xf numFmtId="235" fontId="8" fillId="0" borderId="0" xfId="23" applyNumberFormat="1" applyFont="1" applyBorder="1" applyAlignment="1">
      <alignment horizontal="right" vertical="center" shrinkToFit="1"/>
      <protection/>
    </xf>
    <xf numFmtId="235" fontId="8" fillId="0" borderId="8" xfId="23" applyNumberFormat="1" applyFont="1" applyBorder="1" applyAlignment="1">
      <alignment horizontal="right" vertical="center" shrinkToFit="1"/>
      <protection/>
    </xf>
    <xf numFmtId="235" fontId="8" fillId="0" borderId="1" xfId="23" applyNumberFormat="1" applyFont="1" applyBorder="1" applyAlignment="1">
      <alignment horizontal="right" vertical="center" shrinkToFit="1"/>
      <protection/>
    </xf>
    <xf numFmtId="235" fontId="8" fillId="0" borderId="10" xfId="23" applyNumberFormat="1" applyFont="1" applyBorder="1" applyAlignment="1">
      <alignment horizontal="right" vertical="center" shrinkToFit="1"/>
      <protection/>
    </xf>
    <xf numFmtId="235" fontId="8" fillId="0" borderId="11" xfId="23" applyNumberFormat="1" applyFont="1" applyBorder="1" applyAlignment="1">
      <alignment horizontal="right" vertical="center" shrinkToFit="1"/>
      <protection/>
    </xf>
    <xf numFmtId="235" fontId="8" fillId="0" borderId="12" xfId="23" applyNumberFormat="1" applyFont="1" applyBorder="1" applyAlignment="1">
      <alignment horizontal="right" vertical="center" shrinkToFit="1"/>
      <protection/>
    </xf>
    <xf numFmtId="235" fontId="8" fillId="0" borderId="16" xfId="23" applyNumberFormat="1" applyFont="1" applyBorder="1" applyAlignment="1">
      <alignment horizontal="right" vertical="center" shrinkToFit="1"/>
      <protection/>
    </xf>
    <xf numFmtId="235" fontId="8" fillId="0" borderId="17" xfId="23" applyNumberFormat="1" applyFont="1" applyBorder="1" applyAlignment="1">
      <alignment horizontal="right" vertical="center" shrinkToFit="1"/>
      <protection/>
    </xf>
    <xf numFmtId="0" fontId="2" fillId="0" borderId="0" xfId="23" applyFont="1">
      <alignment/>
      <protection/>
    </xf>
    <xf numFmtId="0" fontId="0" fillId="0" borderId="0" xfId="23" applyFont="1">
      <alignment/>
      <protection/>
    </xf>
    <xf numFmtId="49" fontId="7" fillId="0" borderId="19" xfId="23" applyNumberFormat="1" applyFont="1" applyBorder="1" applyAlignment="1">
      <alignment horizontal="center" vertical="center"/>
      <protection/>
    </xf>
  </cellXfs>
  <cellStyles count="11">
    <cellStyle name="Normal" xfId="0"/>
    <cellStyle name="0.01" xfId="15"/>
    <cellStyle name="0.1" xfId="16"/>
    <cellStyle name="Percent" xfId="17"/>
    <cellStyle name="Hyperlink" xfId="18"/>
    <cellStyle name="Comma [0]" xfId="19"/>
    <cellStyle name="Comma" xfId="20"/>
    <cellStyle name="Currency [0]" xfId="21"/>
    <cellStyle name="Currency" xfId="22"/>
    <cellStyle name="標準_Sec.2-2"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1">
    <pageSetUpPr fitToPage="1"/>
  </sheetPr>
  <dimension ref="A4:N34"/>
  <sheetViews>
    <sheetView tabSelected="1" view="pageBreakPreview" zoomScale="75" zoomScaleNormal="75" zoomScaleSheetLayoutView="75" workbookViewId="0" topLeftCell="A4">
      <selection activeCell="A4" sqref="A4"/>
    </sheetView>
  </sheetViews>
  <sheetFormatPr defaultColWidth="9.00390625" defaultRowHeight="13.5"/>
  <cols>
    <col min="1" max="1" width="13.75390625" style="1" customWidth="1"/>
    <col min="2" max="2" width="8.75390625" style="1" customWidth="1"/>
    <col min="3" max="14" width="8.625" style="1" customWidth="1"/>
    <col min="15" max="16384" width="8.125" style="1" customWidth="1"/>
  </cols>
  <sheetData>
    <row r="1" ht="0.75" customHeight="1" hidden="1"/>
    <row r="2" ht="2.25" customHeight="1" hidden="1"/>
    <row r="3" ht="2.25" customHeight="1" hidden="1"/>
    <row r="4" spans="1:14" ht="21">
      <c r="A4" s="2" t="s">
        <v>40</v>
      </c>
      <c r="B4" s="3"/>
      <c r="C4" s="3"/>
      <c r="D4" s="3"/>
      <c r="E4" s="3"/>
      <c r="F4" s="3"/>
      <c r="G4" s="3"/>
      <c r="H4" s="3"/>
      <c r="I4" s="3"/>
      <c r="L4" s="4"/>
      <c r="M4" s="4"/>
      <c r="N4" s="4" t="s">
        <v>41</v>
      </c>
    </row>
    <row r="5" spans="1:14" s="8" customFormat="1" ht="39.75" customHeight="1">
      <c r="A5" s="5" t="s">
        <v>42</v>
      </c>
      <c r="B5" s="6" t="s">
        <v>43</v>
      </c>
      <c r="C5" s="7" t="s">
        <v>44</v>
      </c>
      <c r="D5" s="7" t="s">
        <v>0</v>
      </c>
      <c r="E5" s="7" t="s">
        <v>1</v>
      </c>
      <c r="F5" s="7" t="s">
        <v>2</v>
      </c>
      <c r="G5" s="7" t="s">
        <v>3</v>
      </c>
      <c r="H5" s="7" t="s">
        <v>4</v>
      </c>
      <c r="I5" s="7" t="s">
        <v>5</v>
      </c>
      <c r="J5" s="7" t="s">
        <v>6</v>
      </c>
      <c r="K5" s="7" t="s">
        <v>7</v>
      </c>
      <c r="L5" s="7" t="s">
        <v>8</v>
      </c>
      <c r="M5" s="7" t="s">
        <v>9</v>
      </c>
      <c r="N5" s="7" t="s">
        <v>10</v>
      </c>
    </row>
    <row r="6" spans="1:14" s="13" customFormat="1" ht="39.75" customHeight="1">
      <c r="A6" s="9" t="s">
        <v>11</v>
      </c>
      <c r="B6" s="10">
        <f aca="true" t="shared" si="0" ref="B6:N6">B7+B8</f>
        <v>7460</v>
      </c>
      <c r="C6" s="11">
        <f t="shared" si="0"/>
        <v>497</v>
      </c>
      <c r="D6" s="11">
        <f t="shared" si="0"/>
        <v>593</v>
      </c>
      <c r="E6" s="11">
        <f t="shared" si="0"/>
        <v>807</v>
      </c>
      <c r="F6" s="11">
        <f t="shared" si="0"/>
        <v>663</v>
      </c>
      <c r="G6" s="11">
        <f t="shared" si="0"/>
        <v>638</v>
      </c>
      <c r="H6" s="11">
        <f t="shared" si="0"/>
        <v>543</v>
      </c>
      <c r="I6" s="11">
        <f t="shared" si="0"/>
        <v>730</v>
      </c>
      <c r="J6" s="11">
        <f t="shared" si="0"/>
        <v>492</v>
      </c>
      <c r="K6" s="11">
        <f t="shared" si="0"/>
        <v>471</v>
      </c>
      <c r="L6" s="11">
        <f t="shared" si="0"/>
        <v>671</v>
      </c>
      <c r="M6" s="11">
        <f t="shared" si="0"/>
        <v>749</v>
      </c>
      <c r="N6" s="12">
        <f t="shared" si="0"/>
        <v>606</v>
      </c>
    </row>
    <row r="7" spans="1:14" s="13" customFormat="1" ht="39.75" customHeight="1">
      <c r="A7" s="14" t="s">
        <v>12</v>
      </c>
      <c r="B7" s="15">
        <f aca="true" t="shared" si="1" ref="B7:N7">SUM(B9:B19)</f>
        <v>6889</v>
      </c>
      <c r="C7" s="16">
        <f t="shared" si="1"/>
        <v>460</v>
      </c>
      <c r="D7" s="16">
        <f t="shared" si="1"/>
        <v>555</v>
      </c>
      <c r="E7" s="16">
        <f t="shared" si="1"/>
        <v>742</v>
      </c>
      <c r="F7" s="16">
        <f t="shared" si="1"/>
        <v>611</v>
      </c>
      <c r="G7" s="16">
        <f t="shared" si="1"/>
        <v>576</v>
      </c>
      <c r="H7" s="16">
        <f t="shared" si="1"/>
        <v>498</v>
      </c>
      <c r="I7" s="16">
        <f t="shared" si="1"/>
        <v>668</v>
      </c>
      <c r="J7" s="16">
        <f t="shared" si="1"/>
        <v>448</v>
      </c>
      <c r="K7" s="16">
        <f t="shared" si="1"/>
        <v>429</v>
      </c>
      <c r="L7" s="16">
        <f t="shared" si="1"/>
        <v>640</v>
      </c>
      <c r="M7" s="16">
        <f t="shared" si="1"/>
        <v>695</v>
      </c>
      <c r="N7" s="17">
        <f t="shared" si="1"/>
        <v>567</v>
      </c>
    </row>
    <row r="8" spans="1:14" s="13" customFormat="1" ht="39.75" customHeight="1">
      <c r="A8" s="18" t="s">
        <v>13</v>
      </c>
      <c r="B8" s="19">
        <f aca="true" t="shared" si="2" ref="B8:N8">SUM(B20:B28)</f>
        <v>571</v>
      </c>
      <c r="C8" s="20">
        <f t="shared" si="2"/>
        <v>37</v>
      </c>
      <c r="D8" s="20">
        <f t="shared" si="2"/>
        <v>38</v>
      </c>
      <c r="E8" s="20">
        <f t="shared" si="2"/>
        <v>65</v>
      </c>
      <c r="F8" s="20">
        <f t="shared" si="2"/>
        <v>52</v>
      </c>
      <c r="G8" s="20">
        <f t="shared" si="2"/>
        <v>62</v>
      </c>
      <c r="H8" s="20">
        <f t="shared" si="2"/>
        <v>45</v>
      </c>
      <c r="I8" s="20">
        <f t="shared" si="2"/>
        <v>62</v>
      </c>
      <c r="J8" s="20">
        <f t="shared" si="2"/>
        <v>44</v>
      </c>
      <c r="K8" s="20">
        <f t="shared" si="2"/>
        <v>42</v>
      </c>
      <c r="L8" s="20">
        <f t="shared" si="2"/>
        <v>31</v>
      </c>
      <c r="M8" s="20">
        <f t="shared" si="2"/>
        <v>54</v>
      </c>
      <c r="N8" s="21">
        <f t="shared" si="2"/>
        <v>39</v>
      </c>
    </row>
    <row r="9" spans="1:14" s="13" customFormat="1" ht="39.75" customHeight="1">
      <c r="A9" s="14" t="s">
        <v>14</v>
      </c>
      <c r="B9" s="15">
        <v>3025</v>
      </c>
      <c r="C9" s="16">
        <v>196</v>
      </c>
      <c r="D9" s="16">
        <v>248</v>
      </c>
      <c r="E9" s="16">
        <v>325</v>
      </c>
      <c r="F9" s="16">
        <v>257</v>
      </c>
      <c r="G9" s="16">
        <v>257</v>
      </c>
      <c r="H9" s="16">
        <v>222</v>
      </c>
      <c r="I9" s="16">
        <v>291</v>
      </c>
      <c r="J9" s="16">
        <v>186</v>
      </c>
      <c r="K9" s="16">
        <v>198</v>
      </c>
      <c r="L9" s="16">
        <v>260</v>
      </c>
      <c r="M9" s="16">
        <v>318</v>
      </c>
      <c r="N9" s="17">
        <v>267</v>
      </c>
    </row>
    <row r="10" spans="1:14" s="13" customFormat="1" ht="39.75" customHeight="1">
      <c r="A10" s="14" t="s">
        <v>15</v>
      </c>
      <c r="B10" s="15">
        <v>848</v>
      </c>
      <c r="C10" s="16">
        <v>62</v>
      </c>
      <c r="D10" s="16">
        <v>61</v>
      </c>
      <c r="E10" s="16">
        <v>94</v>
      </c>
      <c r="F10" s="16">
        <v>66</v>
      </c>
      <c r="G10" s="16">
        <v>81</v>
      </c>
      <c r="H10" s="16">
        <v>64</v>
      </c>
      <c r="I10" s="16">
        <v>65</v>
      </c>
      <c r="J10" s="16">
        <v>66</v>
      </c>
      <c r="K10" s="16">
        <v>57</v>
      </c>
      <c r="L10" s="16">
        <v>84</v>
      </c>
      <c r="M10" s="16">
        <v>86</v>
      </c>
      <c r="N10" s="17">
        <v>62</v>
      </c>
    </row>
    <row r="11" spans="1:14" s="13" customFormat="1" ht="39.75" customHeight="1">
      <c r="A11" s="14" t="s">
        <v>16</v>
      </c>
      <c r="B11" s="15">
        <v>363</v>
      </c>
      <c r="C11" s="16">
        <v>25</v>
      </c>
      <c r="D11" s="16">
        <v>34</v>
      </c>
      <c r="E11" s="16">
        <v>34</v>
      </c>
      <c r="F11" s="16">
        <v>41</v>
      </c>
      <c r="G11" s="16">
        <v>28</v>
      </c>
      <c r="H11" s="16">
        <v>22</v>
      </c>
      <c r="I11" s="16">
        <v>39</v>
      </c>
      <c r="J11" s="16">
        <v>21</v>
      </c>
      <c r="K11" s="16">
        <v>21</v>
      </c>
      <c r="L11" s="16">
        <v>46</v>
      </c>
      <c r="M11" s="16">
        <v>28</v>
      </c>
      <c r="N11" s="17">
        <v>24</v>
      </c>
    </row>
    <row r="12" spans="1:14" s="13" customFormat="1" ht="39.75" customHeight="1">
      <c r="A12" s="14" t="s">
        <v>17</v>
      </c>
      <c r="B12" s="15">
        <v>165</v>
      </c>
      <c r="C12" s="16">
        <v>11</v>
      </c>
      <c r="D12" s="16">
        <v>14</v>
      </c>
      <c r="E12" s="16">
        <v>24</v>
      </c>
      <c r="F12" s="16">
        <v>12</v>
      </c>
      <c r="G12" s="16">
        <v>8</v>
      </c>
      <c r="H12" s="16">
        <v>13</v>
      </c>
      <c r="I12" s="16">
        <v>11</v>
      </c>
      <c r="J12" s="16">
        <v>6</v>
      </c>
      <c r="K12" s="16">
        <v>20</v>
      </c>
      <c r="L12" s="16">
        <v>13</v>
      </c>
      <c r="M12" s="16">
        <v>18</v>
      </c>
      <c r="N12" s="17">
        <v>15</v>
      </c>
    </row>
    <row r="13" spans="1:14" s="13" customFormat="1" ht="39.75" customHeight="1">
      <c r="A13" s="14" t="s">
        <v>18</v>
      </c>
      <c r="B13" s="15">
        <v>715</v>
      </c>
      <c r="C13" s="16">
        <v>40</v>
      </c>
      <c r="D13" s="16">
        <v>63</v>
      </c>
      <c r="E13" s="16">
        <v>71</v>
      </c>
      <c r="F13" s="16">
        <v>76</v>
      </c>
      <c r="G13" s="16">
        <v>56</v>
      </c>
      <c r="H13" s="16">
        <v>62</v>
      </c>
      <c r="I13" s="16">
        <v>66</v>
      </c>
      <c r="J13" s="16">
        <v>51</v>
      </c>
      <c r="K13" s="16">
        <v>40</v>
      </c>
      <c r="L13" s="16">
        <v>71</v>
      </c>
      <c r="M13" s="16">
        <v>72</v>
      </c>
      <c r="N13" s="17">
        <v>47</v>
      </c>
    </row>
    <row r="14" spans="1:14" s="13" customFormat="1" ht="39.75" customHeight="1">
      <c r="A14" s="14" t="s">
        <v>19</v>
      </c>
      <c r="B14" s="15">
        <v>583</v>
      </c>
      <c r="C14" s="16">
        <v>41</v>
      </c>
      <c r="D14" s="16">
        <v>42</v>
      </c>
      <c r="E14" s="16">
        <v>54</v>
      </c>
      <c r="F14" s="16">
        <v>58</v>
      </c>
      <c r="G14" s="16">
        <v>48</v>
      </c>
      <c r="H14" s="16">
        <v>43</v>
      </c>
      <c r="I14" s="16">
        <v>58</v>
      </c>
      <c r="J14" s="16">
        <v>45</v>
      </c>
      <c r="K14" s="16">
        <v>29</v>
      </c>
      <c r="L14" s="16">
        <v>55</v>
      </c>
      <c r="M14" s="16">
        <v>62</v>
      </c>
      <c r="N14" s="17">
        <v>48</v>
      </c>
    </row>
    <row r="15" spans="1:14" s="13" customFormat="1" ht="39.75" customHeight="1">
      <c r="A15" s="14" t="s">
        <v>20</v>
      </c>
      <c r="B15" s="15">
        <v>240</v>
      </c>
      <c r="C15" s="16">
        <v>19</v>
      </c>
      <c r="D15" s="16">
        <v>18</v>
      </c>
      <c r="E15" s="16">
        <v>25</v>
      </c>
      <c r="F15" s="16">
        <v>26</v>
      </c>
      <c r="G15" s="16">
        <v>17</v>
      </c>
      <c r="H15" s="16">
        <v>12</v>
      </c>
      <c r="I15" s="16">
        <v>20</v>
      </c>
      <c r="J15" s="16">
        <v>20</v>
      </c>
      <c r="K15" s="16">
        <v>17</v>
      </c>
      <c r="L15" s="16">
        <v>22</v>
      </c>
      <c r="M15" s="16">
        <v>23</v>
      </c>
      <c r="N15" s="17">
        <v>21</v>
      </c>
    </row>
    <row r="16" spans="1:14" s="13" customFormat="1" ht="39.75" customHeight="1">
      <c r="A16" s="14" t="s">
        <v>21</v>
      </c>
      <c r="B16" s="15">
        <v>158</v>
      </c>
      <c r="C16" s="16">
        <v>13</v>
      </c>
      <c r="D16" s="16">
        <v>10</v>
      </c>
      <c r="E16" s="16">
        <v>15</v>
      </c>
      <c r="F16" s="16">
        <v>11</v>
      </c>
      <c r="G16" s="16">
        <v>16</v>
      </c>
      <c r="H16" s="16">
        <v>10</v>
      </c>
      <c r="I16" s="16">
        <v>20</v>
      </c>
      <c r="J16" s="16">
        <v>11</v>
      </c>
      <c r="K16" s="16">
        <v>9</v>
      </c>
      <c r="L16" s="16">
        <v>16</v>
      </c>
      <c r="M16" s="16">
        <v>13</v>
      </c>
      <c r="N16" s="17">
        <v>14</v>
      </c>
    </row>
    <row r="17" spans="1:14" s="13" customFormat="1" ht="39.75" customHeight="1">
      <c r="A17" s="14" t="s">
        <v>22</v>
      </c>
      <c r="B17" s="15">
        <v>476</v>
      </c>
      <c r="C17" s="16">
        <v>37</v>
      </c>
      <c r="D17" s="16">
        <v>35</v>
      </c>
      <c r="E17" s="16">
        <v>64</v>
      </c>
      <c r="F17" s="16">
        <v>43</v>
      </c>
      <c r="G17" s="16">
        <v>40</v>
      </c>
      <c r="H17" s="16">
        <v>21</v>
      </c>
      <c r="I17" s="16">
        <v>66</v>
      </c>
      <c r="J17" s="16">
        <v>19</v>
      </c>
      <c r="K17" s="16">
        <v>24</v>
      </c>
      <c r="L17" s="16">
        <v>39</v>
      </c>
      <c r="M17" s="16">
        <v>52</v>
      </c>
      <c r="N17" s="17">
        <v>36</v>
      </c>
    </row>
    <row r="18" spans="1:14" s="13" customFormat="1" ht="39.75" customHeight="1">
      <c r="A18" s="14" t="s">
        <v>23</v>
      </c>
      <c r="B18" s="15">
        <v>151</v>
      </c>
      <c r="C18" s="16">
        <v>12</v>
      </c>
      <c r="D18" s="16">
        <v>13</v>
      </c>
      <c r="E18" s="16">
        <v>18</v>
      </c>
      <c r="F18" s="16">
        <v>9</v>
      </c>
      <c r="G18" s="16">
        <v>15</v>
      </c>
      <c r="H18" s="16">
        <v>15</v>
      </c>
      <c r="I18" s="16">
        <v>15</v>
      </c>
      <c r="J18" s="16">
        <v>8</v>
      </c>
      <c r="K18" s="16">
        <v>7</v>
      </c>
      <c r="L18" s="16">
        <v>16</v>
      </c>
      <c r="M18" s="16">
        <v>11</v>
      </c>
      <c r="N18" s="17">
        <v>12</v>
      </c>
    </row>
    <row r="19" spans="1:14" s="13" customFormat="1" ht="39.75" customHeight="1">
      <c r="A19" s="14" t="s">
        <v>24</v>
      </c>
      <c r="B19" s="15">
        <v>165</v>
      </c>
      <c r="C19" s="16">
        <v>4</v>
      </c>
      <c r="D19" s="16">
        <v>17</v>
      </c>
      <c r="E19" s="16">
        <v>18</v>
      </c>
      <c r="F19" s="16">
        <v>12</v>
      </c>
      <c r="G19" s="16">
        <v>10</v>
      </c>
      <c r="H19" s="16">
        <v>14</v>
      </c>
      <c r="I19" s="16">
        <v>17</v>
      </c>
      <c r="J19" s="16">
        <v>15</v>
      </c>
      <c r="K19" s="16">
        <v>7</v>
      </c>
      <c r="L19" s="16">
        <v>18</v>
      </c>
      <c r="M19" s="16">
        <v>12</v>
      </c>
      <c r="N19" s="17">
        <v>21</v>
      </c>
    </row>
    <row r="20" spans="1:14" s="13" customFormat="1" ht="39.75" customHeight="1">
      <c r="A20" s="5" t="s">
        <v>25</v>
      </c>
      <c r="B20" s="22">
        <v>13</v>
      </c>
      <c r="C20" s="23">
        <v>0</v>
      </c>
      <c r="D20" s="23">
        <v>2</v>
      </c>
      <c r="E20" s="23">
        <v>2</v>
      </c>
      <c r="F20" s="23">
        <v>0</v>
      </c>
      <c r="G20" s="23">
        <v>2</v>
      </c>
      <c r="H20" s="23">
        <v>2</v>
      </c>
      <c r="I20" s="23">
        <v>1</v>
      </c>
      <c r="J20" s="23">
        <v>2</v>
      </c>
      <c r="K20" s="23">
        <v>0</v>
      </c>
      <c r="L20" s="23">
        <v>0</v>
      </c>
      <c r="M20" s="23">
        <v>1</v>
      </c>
      <c r="N20" s="24">
        <v>1</v>
      </c>
    </row>
    <row r="21" spans="1:14" s="13" customFormat="1" ht="39.75" customHeight="1">
      <c r="A21" s="6" t="s">
        <v>26</v>
      </c>
      <c r="B21" s="22">
        <v>38</v>
      </c>
      <c r="C21" s="23">
        <v>0</v>
      </c>
      <c r="D21" s="23">
        <v>5</v>
      </c>
      <c r="E21" s="23">
        <v>4</v>
      </c>
      <c r="F21" s="23">
        <v>4</v>
      </c>
      <c r="G21" s="23">
        <v>2</v>
      </c>
      <c r="H21" s="23">
        <v>1</v>
      </c>
      <c r="I21" s="23">
        <v>6</v>
      </c>
      <c r="J21" s="23">
        <v>3</v>
      </c>
      <c r="K21" s="23">
        <v>1</v>
      </c>
      <c r="L21" s="23">
        <v>5</v>
      </c>
      <c r="M21" s="23">
        <v>5</v>
      </c>
      <c r="N21" s="24">
        <v>2</v>
      </c>
    </row>
    <row r="22" spans="1:14" s="13" customFormat="1" ht="39.75" customHeight="1">
      <c r="A22" s="25" t="s">
        <v>27</v>
      </c>
      <c r="B22" s="15">
        <v>146</v>
      </c>
      <c r="C22" s="16">
        <v>8</v>
      </c>
      <c r="D22" s="16">
        <v>12</v>
      </c>
      <c r="E22" s="16">
        <v>22</v>
      </c>
      <c r="F22" s="16">
        <v>13</v>
      </c>
      <c r="G22" s="16">
        <v>18</v>
      </c>
      <c r="H22" s="16">
        <v>6</v>
      </c>
      <c r="I22" s="16">
        <v>10</v>
      </c>
      <c r="J22" s="16">
        <v>12</v>
      </c>
      <c r="K22" s="16">
        <v>14</v>
      </c>
      <c r="L22" s="16">
        <v>5</v>
      </c>
      <c r="M22" s="16">
        <v>13</v>
      </c>
      <c r="N22" s="17">
        <v>13</v>
      </c>
    </row>
    <row r="23" spans="1:14" s="13" customFormat="1" ht="39.75" customHeight="1">
      <c r="A23" s="25" t="s">
        <v>28</v>
      </c>
      <c r="B23" s="15">
        <v>119</v>
      </c>
      <c r="C23" s="16">
        <v>12</v>
      </c>
      <c r="D23" s="16">
        <v>8</v>
      </c>
      <c r="E23" s="16">
        <v>12</v>
      </c>
      <c r="F23" s="16">
        <v>9</v>
      </c>
      <c r="G23" s="16">
        <v>14</v>
      </c>
      <c r="H23" s="16">
        <v>15</v>
      </c>
      <c r="I23" s="16">
        <v>13</v>
      </c>
      <c r="J23" s="16">
        <v>8</v>
      </c>
      <c r="K23" s="16">
        <v>6</v>
      </c>
      <c r="L23" s="16">
        <v>7</v>
      </c>
      <c r="M23" s="16">
        <v>9</v>
      </c>
      <c r="N23" s="17">
        <v>6</v>
      </c>
    </row>
    <row r="24" spans="1:14" s="13" customFormat="1" ht="39.75" customHeight="1">
      <c r="A24" s="6" t="s">
        <v>29</v>
      </c>
      <c r="B24" s="22">
        <v>80</v>
      </c>
      <c r="C24" s="23">
        <v>6</v>
      </c>
      <c r="D24" s="23">
        <v>1</v>
      </c>
      <c r="E24" s="23">
        <v>3</v>
      </c>
      <c r="F24" s="23">
        <v>10</v>
      </c>
      <c r="G24" s="23">
        <v>10</v>
      </c>
      <c r="H24" s="23">
        <v>4</v>
      </c>
      <c r="I24" s="23">
        <v>12</v>
      </c>
      <c r="J24" s="23">
        <v>8</v>
      </c>
      <c r="K24" s="23">
        <v>8</v>
      </c>
      <c r="L24" s="23">
        <v>5</v>
      </c>
      <c r="M24" s="23">
        <v>8</v>
      </c>
      <c r="N24" s="24">
        <v>5</v>
      </c>
    </row>
    <row r="25" spans="1:14" s="13" customFormat="1" ht="39.75" customHeight="1">
      <c r="A25" s="6" t="s">
        <v>30</v>
      </c>
      <c r="B25" s="22">
        <v>40</v>
      </c>
      <c r="C25" s="23">
        <v>2</v>
      </c>
      <c r="D25" s="23">
        <v>3</v>
      </c>
      <c r="E25" s="23">
        <v>3</v>
      </c>
      <c r="F25" s="23">
        <v>6</v>
      </c>
      <c r="G25" s="23">
        <v>5</v>
      </c>
      <c r="H25" s="23">
        <v>3</v>
      </c>
      <c r="I25" s="23">
        <v>3</v>
      </c>
      <c r="J25" s="23">
        <v>3</v>
      </c>
      <c r="K25" s="23">
        <v>3</v>
      </c>
      <c r="L25" s="23">
        <v>3</v>
      </c>
      <c r="M25" s="23">
        <v>3</v>
      </c>
      <c r="N25" s="24">
        <v>3</v>
      </c>
    </row>
    <row r="26" spans="1:14" s="13" customFormat="1" ht="39.75" customHeight="1">
      <c r="A26" s="25" t="s">
        <v>31</v>
      </c>
      <c r="B26" s="15">
        <v>14</v>
      </c>
      <c r="C26" s="16">
        <v>1</v>
      </c>
      <c r="D26" s="16">
        <v>1</v>
      </c>
      <c r="E26" s="16">
        <v>0</v>
      </c>
      <c r="F26" s="16">
        <v>1</v>
      </c>
      <c r="G26" s="16">
        <v>1</v>
      </c>
      <c r="H26" s="16">
        <v>3</v>
      </c>
      <c r="I26" s="16">
        <v>2</v>
      </c>
      <c r="J26" s="16">
        <v>1</v>
      </c>
      <c r="K26" s="16">
        <v>0</v>
      </c>
      <c r="L26" s="16">
        <v>0</v>
      </c>
      <c r="M26" s="16">
        <v>2</v>
      </c>
      <c r="N26" s="17">
        <v>2</v>
      </c>
    </row>
    <row r="27" spans="1:14" s="13" customFormat="1" ht="39.75" customHeight="1">
      <c r="A27" s="25" t="s">
        <v>32</v>
      </c>
      <c r="B27" s="15">
        <v>38</v>
      </c>
      <c r="C27" s="16">
        <v>3</v>
      </c>
      <c r="D27" s="16">
        <v>1</v>
      </c>
      <c r="E27" s="16">
        <v>6</v>
      </c>
      <c r="F27" s="16">
        <v>3</v>
      </c>
      <c r="G27" s="16">
        <v>4</v>
      </c>
      <c r="H27" s="16">
        <v>2</v>
      </c>
      <c r="I27" s="16">
        <v>7</v>
      </c>
      <c r="J27" s="16">
        <v>1</v>
      </c>
      <c r="K27" s="16">
        <v>4</v>
      </c>
      <c r="L27" s="16">
        <v>2</v>
      </c>
      <c r="M27" s="16">
        <v>3</v>
      </c>
      <c r="N27" s="17">
        <v>2</v>
      </c>
    </row>
    <row r="28" spans="1:14" s="13" customFormat="1" ht="39.75" customHeight="1" thickBot="1">
      <c r="A28" s="26" t="s">
        <v>33</v>
      </c>
      <c r="B28" s="27">
        <v>83</v>
      </c>
      <c r="C28" s="28">
        <v>5</v>
      </c>
      <c r="D28" s="28">
        <v>5</v>
      </c>
      <c r="E28" s="28">
        <v>13</v>
      </c>
      <c r="F28" s="28">
        <v>6</v>
      </c>
      <c r="G28" s="28">
        <v>6</v>
      </c>
      <c r="H28" s="28">
        <v>9</v>
      </c>
      <c r="I28" s="28">
        <v>8</v>
      </c>
      <c r="J28" s="28">
        <v>6</v>
      </c>
      <c r="K28" s="28">
        <v>6</v>
      </c>
      <c r="L28" s="28">
        <v>4</v>
      </c>
      <c r="M28" s="28">
        <v>10</v>
      </c>
      <c r="N28" s="29">
        <v>5</v>
      </c>
    </row>
    <row r="29" spans="1:14" s="13" customFormat="1" ht="39.75" customHeight="1" thickTop="1">
      <c r="A29" s="25" t="s">
        <v>34</v>
      </c>
      <c r="B29" s="15">
        <f aca="true" t="shared" si="3" ref="B29:N29">B17</f>
        <v>476</v>
      </c>
      <c r="C29" s="16">
        <f t="shared" si="3"/>
        <v>37</v>
      </c>
      <c r="D29" s="16">
        <f t="shared" si="3"/>
        <v>35</v>
      </c>
      <c r="E29" s="16">
        <f t="shared" si="3"/>
        <v>64</v>
      </c>
      <c r="F29" s="16">
        <f t="shared" si="3"/>
        <v>43</v>
      </c>
      <c r="G29" s="16">
        <f t="shared" si="3"/>
        <v>40</v>
      </c>
      <c r="H29" s="16">
        <f t="shared" si="3"/>
        <v>21</v>
      </c>
      <c r="I29" s="16">
        <f t="shared" si="3"/>
        <v>66</v>
      </c>
      <c r="J29" s="16">
        <f t="shared" si="3"/>
        <v>19</v>
      </c>
      <c r="K29" s="16">
        <f t="shared" si="3"/>
        <v>24</v>
      </c>
      <c r="L29" s="16">
        <f t="shared" si="3"/>
        <v>39</v>
      </c>
      <c r="M29" s="16">
        <f t="shared" si="3"/>
        <v>52</v>
      </c>
      <c r="N29" s="17">
        <f t="shared" si="3"/>
        <v>36</v>
      </c>
    </row>
    <row r="30" spans="1:14" s="13" customFormat="1" ht="39.75" customHeight="1">
      <c r="A30" s="25" t="s">
        <v>35</v>
      </c>
      <c r="B30" s="15">
        <f aca="true" t="shared" si="4" ref="B30:N30">B13+B14</f>
        <v>1298</v>
      </c>
      <c r="C30" s="16">
        <f t="shared" si="4"/>
        <v>81</v>
      </c>
      <c r="D30" s="16">
        <f t="shared" si="4"/>
        <v>105</v>
      </c>
      <c r="E30" s="16">
        <f t="shared" si="4"/>
        <v>125</v>
      </c>
      <c r="F30" s="16">
        <f t="shared" si="4"/>
        <v>134</v>
      </c>
      <c r="G30" s="16">
        <f t="shared" si="4"/>
        <v>104</v>
      </c>
      <c r="H30" s="16">
        <f t="shared" si="4"/>
        <v>105</v>
      </c>
      <c r="I30" s="16">
        <f t="shared" si="4"/>
        <v>124</v>
      </c>
      <c r="J30" s="16">
        <f t="shared" si="4"/>
        <v>96</v>
      </c>
      <c r="K30" s="16">
        <f t="shared" si="4"/>
        <v>69</v>
      </c>
      <c r="L30" s="16">
        <f t="shared" si="4"/>
        <v>126</v>
      </c>
      <c r="M30" s="16">
        <f t="shared" si="4"/>
        <v>134</v>
      </c>
      <c r="N30" s="17">
        <f t="shared" si="4"/>
        <v>95</v>
      </c>
    </row>
    <row r="31" spans="1:14" s="13" customFormat="1" ht="39.75" customHeight="1">
      <c r="A31" s="25" t="s">
        <v>36</v>
      </c>
      <c r="B31" s="15">
        <f aca="true" t="shared" si="5" ref="B31:N31">B10+B20</f>
        <v>861</v>
      </c>
      <c r="C31" s="16">
        <f t="shared" si="5"/>
        <v>62</v>
      </c>
      <c r="D31" s="16">
        <f t="shared" si="5"/>
        <v>63</v>
      </c>
      <c r="E31" s="16">
        <f t="shared" si="5"/>
        <v>96</v>
      </c>
      <c r="F31" s="16">
        <f t="shared" si="5"/>
        <v>66</v>
      </c>
      <c r="G31" s="16">
        <f t="shared" si="5"/>
        <v>83</v>
      </c>
      <c r="H31" s="16">
        <f t="shared" si="5"/>
        <v>66</v>
      </c>
      <c r="I31" s="16">
        <f t="shared" si="5"/>
        <v>66</v>
      </c>
      <c r="J31" s="16">
        <f t="shared" si="5"/>
        <v>68</v>
      </c>
      <c r="K31" s="16">
        <f t="shared" si="5"/>
        <v>57</v>
      </c>
      <c r="L31" s="16">
        <f t="shared" si="5"/>
        <v>84</v>
      </c>
      <c r="M31" s="16">
        <f t="shared" si="5"/>
        <v>87</v>
      </c>
      <c r="N31" s="17">
        <f t="shared" si="5"/>
        <v>63</v>
      </c>
    </row>
    <row r="32" spans="1:14" s="13" customFormat="1" ht="39.75" customHeight="1">
      <c r="A32" s="25" t="s">
        <v>37</v>
      </c>
      <c r="B32" s="15">
        <f aca="true" t="shared" si="6" ref="B32:N32">B9+B16+B19+B21+B22+B23</f>
        <v>3651</v>
      </c>
      <c r="C32" s="16">
        <f t="shared" si="6"/>
        <v>233</v>
      </c>
      <c r="D32" s="16">
        <f t="shared" si="6"/>
        <v>300</v>
      </c>
      <c r="E32" s="16">
        <f t="shared" si="6"/>
        <v>396</v>
      </c>
      <c r="F32" s="16">
        <f t="shared" si="6"/>
        <v>306</v>
      </c>
      <c r="G32" s="16">
        <f t="shared" si="6"/>
        <v>317</v>
      </c>
      <c r="H32" s="16">
        <f t="shared" si="6"/>
        <v>268</v>
      </c>
      <c r="I32" s="16">
        <f t="shared" si="6"/>
        <v>357</v>
      </c>
      <c r="J32" s="16">
        <f t="shared" si="6"/>
        <v>235</v>
      </c>
      <c r="K32" s="16">
        <f t="shared" si="6"/>
        <v>235</v>
      </c>
      <c r="L32" s="16">
        <f t="shared" si="6"/>
        <v>311</v>
      </c>
      <c r="M32" s="16">
        <f t="shared" si="6"/>
        <v>370</v>
      </c>
      <c r="N32" s="17">
        <f t="shared" si="6"/>
        <v>323</v>
      </c>
    </row>
    <row r="33" spans="1:14" s="13" customFormat="1" ht="39.75" customHeight="1">
      <c r="A33" s="14" t="s">
        <v>38</v>
      </c>
      <c r="B33" s="15">
        <f aca="true" t="shared" si="7" ref="B33:N33">B12+B15+B18+B24+B25</f>
        <v>676</v>
      </c>
      <c r="C33" s="16">
        <f t="shared" si="7"/>
        <v>50</v>
      </c>
      <c r="D33" s="16">
        <f t="shared" si="7"/>
        <v>49</v>
      </c>
      <c r="E33" s="16">
        <f t="shared" si="7"/>
        <v>73</v>
      </c>
      <c r="F33" s="16">
        <f t="shared" si="7"/>
        <v>63</v>
      </c>
      <c r="G33" s="16">
        <f t="shared" si="7"/>
        <v>55</v>
      </c>
      <c r="H33" s="16">
        <f t="shared" si="7"/>
        <v>47</v>
      </c>
      <c r="I33" s="16">
        <f t="shared" si="7"/>
        <v>61</v>
      </c>
      <c r="J33" s="16">
        <f t="shared" si="7"/>
        <v>45</v>
      </c>
      <c r="K33" s="16">
        <f t="shared" si="7"/>
        <v>55</v>
      </c>
      <c r="L33" s="16">
        <f t="shared" si="7"/>
        <v>59</v>
      </c>
      <c r="M33" s="16">
        <f t="shared" si="7"/>
        <v>63</v>
      </c>
      <c r="N33" s="17">
        <f t="shared" si="7"/>
        <v>56</v>
      </c>
    </row>
    <row r="34" spans="1:14" s="13" customFormat="1" ht="39.75" customHeight="1">
      <c r="A34" s="30" t="s">
        <v>39</v>
      </c>
      <c r="B34" s="19">
        <f aca="true" t="shared" si="8" ref="B34:N34">B11+B26+B27+B28</f>
        <v>498</v>
      </c>
      <c r="C34" s="20">
        <f t="shared" si="8"/>
        <v>34</v>
      </c>
      <c r="D34" s="20">
        <f t="shared" si="8"/>
        <v>41</v>
      </c>
      <c r="E34" s="20">
        <f t="shared" si="8"/>
        <v>53</v>
      </c>
      <c r="F34" s="20">
        <f t="shared" si="8"/>
        <v>51</v>
      </c>
      <c r="G34" s="20">
        <f t="shared" si="8"/>
        <v>39</v>
      </c>
      <c r="H34" s="20">
        <f t="shared" si="8"/>
        <v>36</v>
      </c>
      <c r="I34" s="20">
        <f t="shared" si="8"/>
        <v>56</v>
      </c>
      <c r="J34" s="20">
        <f t="shared" si="8"/>
        <v>29</v>
      </c>
      <c r="K34" s="20">
        <f t="shared" si="8"/>
        <v>31</v>
      </c>
      <c r="L34" s="20">
        <f t="shared" si="8"/>
        <v>52</v>
      </c>
      <c r="M34" s="20">
        <f t="shared" si="8"/>
        <v>43</v>
      </c>
      <c r="N34" s="21">
        <f t="shared" si="8"/>
        <v>33</v>
      </c>
    </row>
  </sheetData>
  <printOptions/>
  <pageMargins left="0.7874015748031497" right="0.7874015748031497" top="0.5905511811023623" bottom="0.5905511811023623" header="0" footer="0"/>
  <pageSetup blackAndWhite="1" fitToWidth="40" fitToHeight="1"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sheetPr codeName="Sheet24">
    <pageSetUpPr fitToPage="1"/>
  </sheetPr>
  <dimension ref="A3:K41"/>
  <sheetViews>
    <sheetView view="pageBreakPreview" zoomScale="75" zoomScaleNormal="75" zoomScaleSheetLayoutView="75" workbookViewId="0" topLeftCell="A3">
      <selection activeCell="A3" sqref="A3"/>
    </sheetView>
  </sheetViews>
  <sheetFormatPr defaultColWidth="9.00390625" defaultRowHeight="13.5"/>
  <cols>
    <col min="1" max="2" width="13.75390625" style="1" customWidth="1"/>
    <col min="3" max="10" width="12.625" style="1" customWidth="1"/>
    <col min="11" max="11" width="8.125" style="1" customWidth="1"/>
    <col min="12" max="13" width="10.75390625" style="1" customWidth="1"/>
    <col min="14" max="16384" width="8.125" style="1" customWidth="1"/>
  </cols>
  <sheetData>
    <row r="1" ht="1.5" customHeight="1" hidden="1"/>
    <row r="2" ht="1.5" customHeight="1" hidden="1"/>
    <row r="3" spans="1:10" ht="21">
      <c r="A3" s="2" t="s">
        <v>45</v>
      </c>
      <c r="B3" s="3"/>
      <c r="C3" s="3"/>
      <c r="D3" s="3"/>
      <c r="E3" s="3"/>
      <c r="F3" s="3"/>
      <c r="G3" s="3"/>
      <c r="H3" s="4"/>
      <c r="I3" s="4"/>
      <c r="J3" s="4" t="s">
        <v>41</v>
      </c>
    </row>
    <row r="4" spans="1:11" ht="19.5" customHeight="1">
      <c r="A4" s="31" t="s">
        <v>42</v>
      </c>
      <c r="B4" s="31" t="s">
        <v>43</v>
      </c>
      <c r="C4" s="32" t="s">
        <v>46</v>
      </c>
      <c r="D4" s="33"/>
      <c r="E4" s="32" t="s">
        <v>47</v>
      </c>
      <c r="F4" s="33"/>
      <c r="G4" s="32" t="s">
        <v>48</v>
      </c>
      <c r="H4" s="33"/>
      <c r="I4" s="32" t="s">
        <v>49</v>
      </c>
      <c r="J4" s="33"/>
      <c r="K4" s="8"/>
    </row>
    <row r="5" spans="1:11" ht="19.5" customHeight="1">
      <c r="A5" s="34"/>
      <c r="B5" s="34"/>
      <c r="C5" s="7" t="s">
        <v>50</v>
      </c>
      <c r="D5" s="7" t="s">
        <v>51</v>
      </c>
      <c r="E5" s="7" t="s">
        <v>50</v>
      </c>
      <c r="F5" s="7" t="s">
        <v>51</v>
      </c>
      <c r="G5" s="7" t="s">
        <v>50</v>
      </c>
      <c r="H5" s="7" t="s">
        <v>51</v>
      </c>
      <c r="I5" s="7" t="s">
        <v>50</v>
      </c>
      <c r="J5" s="7" t="s">
        <v>51</v>
      </c>
      <c r="K5" s="8"/>
    </row>
    <row r="6" spans="1:11" s="13" customFormat="1" ht="39.75" customHeight="1">
      <c r="A6" s="9" t="s">
        <v>11</v>
      </c>
      <c r="B6" s="10">
        <v>7460</v>
      </c>
      <c r="C6" s="11">
        <v>5949</v>
      </c>
      <c r="D6" s="35" t="s">
        <v>52</v>
      </c>
      <c r="E6" s="11">
        <v>1511</v>
      </c>
      <c r="F6" s="35" t="s">
        <v>53</v>
      </c>
      <c r="G6" s="11">
        <v>6190</v>
      </c>
      <c r="H6" s="35" t="s">
        <v>54</v>
      </c>
      <c r="I6" s="11">
        <v>1270</v>
      </c>
      <c r="J6" s="36" t="s">
        <v>55</v>
      </c>
      <c r="K6" s="37"/>
    </row>
    <row r="7" spans="1:11" s="13" customFormat="1" ht="39.75" customHeight="1">
      <c r="A7" s="14" t="s">
        <v>12</v>
      </c>
      <c r="B7" s="15">
        <v>6889</v>
      </c>
      <c r="C7" s="16">
        <v>5500</v>
      </c>
      <c r="D7" s="38">
        <v>28.958893939393942</v>
      </c>
      <c r="E7" s="16">
        <v>1389</v>
      </c>
      <c r="F7" s="38">
        <v>40.10973122150228</v>
      </c>
      <c r="G7" s="16">
        <v>5723</v>
      </c>
      <c r="H7" s="38">
        <v>27.37091560370435</v>
      </c>
      <c r="I7" s="16">
        <v>1166</v>
      </c>
      <c r="J7" s="39">
        <v>37.36935391652373</v>
      </c>
      <c r="K7" s="37"/>
    </row>
    <row r="8" spans="1:11" s="13" customFormat="1" ht="39.75" customHeight="1">
      <c r="A8" s="18" t="s">
        <v>13</v>
      </c>
      <c r="B8" s="19">
        <v>571</v>
      </c>
      <c r="C8" s="20">
        <v>449</v>
      </c>
      <c r="D8" s="40">
        <v>29.191907943578325</v>
      </c>
      <c r="E8" s="20">
        <v>122</v>
      </c>
      <c r="F8" s="40">
        <v>41.30601092896175</v>
      </c>
      <c r="G8" s="20">
        <v>467</v>
      </c>
      <c r="H8" s="40">
        <v>27.21556031406138</v>
      </c>
      <c r="I8" s="20">
        <v>104</v>
      </c>
      <c r="J8" s="41">
        <v>38.47836538461539</v>
      </c>
      <c r="K8" s="37"/>
    </row>
    <row r="9" spans="1:11" s="13" customFormat="1" ht="39.75" customHeight="1">
      <c r="A9" s="14" t="s">
        <v>14</v>
      </c>
      <c r="B9" s="15">
        <v>3025</v>
      </c>
      <c r="C9" s="16">
        <v>2408</v>
      </c>
      <c r="D9" s="38">
        <v>29.03076550387597</v>
      </c>
      <c r="E9" s="16">
        <v>617</v>
      </c>
      <c r="F9" s="38">
        <v>39.92071853052404</v>
      </c>
      <c r="G9" s="16">
        <v>2556</v>
      </c>
      <c r="H9" s="38">
        <v>27.68639149713093</v>
      </c>
      <c r="I9" s="16">
        <v>469</v>
      </c>
      <c r="J9" s="39">
        <v>37.793354655294955</v>
      </c>
      <c r="K9" s="37"/>
    </row>
    <row r="10" spans="1:11" s="13" customFormat="1" ht="39.75" customHeight="1">
      <c r="A10" s="14" t="s">
        <v>15</v>
      </c>
      <c r="B10" s="15">
        <v>848</v>
      </c>
      <c r="C10" s="16">
        <v>663</v>
      </c>
      <c r="D10" s="38">
        <v>28.749120160884868</v>
      </c>
      <c r="E10" s="16">
        <v>185</v>
      </c>
      <c r="F10" s="38">
        <v>40.876126126126124</v>
      </c>
      <c r="G10" s="16">
        <v>691</v>
      </c>
      <c r="H10" s="38">
        <v>27.210202604920408</v>
      </c>
      <c r="I10" s="16">
        <v>157</v>
      </c>
      <c r="J10" s="39">
        <v>37.42993630573248</v>
      </c>
      <c r="K10" s="37"/>
    </row>
    <row r="11" spans="1:11" s="13" customFormat="1" ht="39.75" customHeight="1">
      <c r="A11" s="14" t="s">
        <v>16</v>
      </c>
      <c r="B11" s="15">
        <v>363</v>
      </c>
      <c r="C11" s="16">
        <v>282</v>
      </c>
      <c r="D11" s="38">
        <v>29.164893617021278</v>
      </c>
      <c r="E11" s="16">
        <v>81</v>
      </c>
      <c r="F11" s="38">
        <v>38.5462962962963</v>
      </c>
      <c r="G11" s="16">
        <v>307</v>
      </c>
      <c r="H11" s="38">
        <v>27.101791530944624</v>
      </c>
      <c r="I11" s="16">
        <v>56</v>
      </c>
      <c r="J11" s="39">
        <v>36.69047619047619</v>
      </c>
      <c r="K11" s="37"/>
    </row>
    <row r="12" spans="1:11" s="13" customFormat="1" ht="39.75" customHeight="1">
      <c r="A12" s="14" t="s">
        <v>17</v>
      </c>
      <c r="B12" s="15">
        <v>165</v>
      </c>
      <c r="C12" s="16">
        <v>132</v>
      </c>
      <c r="D12" s="38">
        <v>29.089646464646464</v>
      </c>
      <c r="E12" s="16">
        <v>33</v>
      </c>
      <c r="F12" s="38">
        <v>42.340909090909086</v>
      </c>
      <c r="G12" s="16">
        <v>136</v>
      </c>
      <c r="H12" s="38">
        <v>27.314338235294116</v>
      </c>
      <c r="I12" s="16">
        <v>29</v>
      </c>
      <c r="J12" s="39">
        <v>40.37643678160919</v>
      </c>
      <c r="K12" s="37"/>
    </row>
    <row r="13" spans="1:11" s="13" customFormat="1" ht="39.75" customHeight="1">
      <c r="A13" s="14" t="s">
        <v>18</v>
      </c>
      <c r="B13" s="15">
        <v>715</v>
      </c>
      <c r="C13" s="16">
        <v>576</v>
      </c>
      <c r="D13" s="38">
        <v>28.781394675925924</v>
      </c>
      <c r="E13" s="16">
        <v>139</v>
      </c>
      <c r="F13" s="38">
        <v>41.15707434052758</v>
      </c>
      <c r="G13" s="16">
        <v>587</v>
      </c>
      <c r="H13" s="38">
        <v>27.225582055650197</v>
      </c>
      <c r="I13" s="16">
        <v>128</v>
      </c>
      <c r="J13" s="39">
        <v>36.321614583333336</v>
      </c>
      <c r="K13" s="37"/>
    </row>
    <row r="14" spans="1:11" s="13" customFormat="1" ht="39.75" customHeight="1">
      <c r="A14" s="14" t="s">
        <v>19</v>
      </c>
      <c r="B14" s="15">
        <v>583</v>
      </c>
      <c r="C14" s="16">
        <v>470</v>
      </c>
      <c r="D14" s="38">
        <v>28.863475177304963</v>
      </c>
      <c r="E14" s="16">
        <v>113</v>
      </c>
      <c r="F14" s="38">
        <v>38.74410029498525</v>
      </c>
      <c r="G14" s="16">
        <v>473</v>
      </c>
      <c r="H14" s="38">
        <v>26.872093023255815</v>
      </c>
      <c r="I14" s="16">
        <v>110</v>
      </c>
      <c r="J14" s="39">
        <v>36.78787878787879</v>
      </c>
      <c r="K14" s="37"/>
    </row>
    <row r="15" spans="1:11" s="13" customFormat="1" ht="39.75" customHeight="1">
      <c r="A15" s="14" t="s">
        <v>20</v>
      </c>
      <c r="B15" s="15">
        <v>240</v>
      </c>
      <c r="C15" s="16">
        <v>186</v>
      </c>
      <c r="D15" s="38">
        <v>28.718637992831543</v>
      </c>
      <c r="E15" s="16">
        <v>54</v>
      </c>
      <c r="F15" s="38">
        <v>39.69598765432099</v>
      </c>
      <c r="G15" s="16">
        <v>192</v>
      </c>
      <c r="H15" s="38">
        <v>26.48046875</v>
      </c>
      <c r="I15" s="16">
        <v>48</v>
      </c>
      <c r="J15" s="39">
        <v>35.88888888888889</v>
      </c>
      <c r="K15" s="37"/>
    </row>
    <row r="16" spans="1:11" s="13" customFormat="1" ht="39.75" customHeight="1">
      <c r="A16" s="14" t="s">
        <v>21</v>
      </c>
      <c r="B16" s="15">
        <v>158</v>
      </c>
      <c r="C16" s="16">
        <v>138</v>
      </c>
      <c r="D16" s="38">
        <v>29.593599033816428</v>
      </c>
      <c r="E16" s="16">
        <v>20</v>
      </c>
      <c r="F16" s="38">
        <v>42.4</v>
      </c>
      <c r="G16" s="16">
        <v>138</v>
      </c>
      <c r="H16" s="38">
        <v>27.478864734299517</v>
      </c>
      <c r="I16" s="16">
        <v>20</v>
      </c>
      <c r="J16" s="39">
        <v>41.016666666666666</v>
      </c>
      <c r="K16" s="37"/>
    </row>
    <row r="17" spans="1:11" s="13" customFormat="1" ht="39.75" customHeight="1">
      <c r="A17" s="14" t="s">
        <v>22</v>
      </c>
      <c r="B17" s="15">
        <v>476</v>
      </c>
      <c r="C17" s="16">
        <v>379</v>
      </c>
      <c r="D17" s="38">
        <v>28.516270888302554</v>
      </c>
      <c r="E17" s="16">
        <v>97</v>
      </c>
      <c r="F17" s="38">
        <v>40.51288659793814</v>
      </c>
      <c r="G17" s="16">
        <v>382</v>
      </c>
      <c r="H17" s="38">
        <v>26.909685863874344</v>
      </c>
      <c r="I17" s="16">
        <v>94</v>
      </c>
      <c r="J17" s="39">
        <v>35.96010638297872</v>
      </c>
      <c r="K17" s="37"/>
    </row>
    <row r="18" spans="1:11" s="13" customFormat="1" ht="39.75" customHeight="1">
      <c r="A18" s="14" t="s">
        <v>23</v>
      </c>
      <c r="B18" s="15">
        <v>151</v>
      </c>
      <c r="C18" s="16">
        <v>131</v>
      </c>
      <c r="D18" s="38">
        <v>29.611323155216283</v>
      </c>
      <c r="E18" s="16">
        <v>20</v>
      </c>
      <c r="F18" s="38">
        <v>41.8</v>
      </c>
      <c r="G18" s="16">
        <v>124</v>
      </c>
      <c r="H18" s="38">
        <v>27.773521505376348</v>
      </c>
      <c r="I18" s="16">
        <v>27</v>
      </c>
      <c r="J18" s="39">
        <v>37.95679012345679</v>
      </c>
      <c r="K18" s="37"/>
    </row>
    <row r="19" spans="1:11" s="13" customFormat="1" ht="39.75" customHeight="1">
      <c r="A19" s="14" t="s">
        <v>24</v>
      </c>
      <c r="B19" s="15">
        <v>165</v>
      </c>
      <c r="C19" s="16">
        <v>135</v>
      </c>
      <c r="D19" s="38">
        <v>29.530246913580246</v>
      </c>
      <c r="E19" s="16">
        <v>30</v>
      </c>
      <c r="F19" s="38">
        <v>38.11666666666667</v>
      </c>
      <c r="G19" s="16">
        <v>137</v>
      </c>
      <c r="H19" s="38">
        <v>27.360705596107056</v>
      </c>
      <c r="I19" s="16">
        <v>28</v>
      </c>
      <c r="J19" s="39">
        <v>39.342261904761905</v>
      </c>
      <c r="K19" s="37"/>
    </row>
    <row r="20" spans="1:11" s="13" customFormat="1" ht="39.75" customHeight="1">
      <c r="A20" s="5" t="s">
        <v>25</v>
      </c>
      <c r="B20" s="22">
        <v>13</v>
      </c>
      <c r="C20" s="23">
        <v>12</v>
      </c>
      <c r="D20" s="42">
        <v>32.270833333333336</v>
      </c>
      <c r="E20" s="23">
        <v>1</v>
      </c>
      <c r="F20" s="42">
        <v>51</v>
      </c>
      <c r="G20" s="23">
        <v>11</v>
      </c>
      <c r="H20" s="42">
        <v>27.37878787878788</v>
      </c>
      <c r="I20" s="23">
        <v>2</v>
      </c>
      <c r="J20" s="43">
        <v>24.583333333333332</v>
      </c>
      <c r="K20" s="37"/>
    </row>
    <row r="21" spans="1:11" s="13" customFormat="1" ht="39.75" customHeight="1">
      <c r="A21" s="6" t="s">
        <v>26</v>
      </c>
      <c r="B21" s="22">
        <v>38</v>
      </c>
      <c r="C21" s="23">
        <v>28</v>
      </c>
      <c r="D21" s="42">
        <v>31.011904761904763</v>
      </c>
      <c r="E21" s="23">
        <v>10</v>
      </c>
      <c r="F21" s="42">
        <v>41.65833333333333</v>
      </c>
      <c r="G21" s="23">
        <v>30</v>
      </c>
      <c r="H21" s="42">
        <v>27.772222222222222</v>
      </c>
      <c r="I21" s="23">
        <v>8</v>
      </c>
      <c r="J21" s="43">
        <v>38.989583333333336</v>
      </c>
      <c r="K21" s="37"/>
    </row>
    <row r="22" spans="1:11" s="13" customFormat="1" ht="39.75" customHeight="1">
      <c r="A22" s="25" t="s">
        <v>27</v>
      </c>
      <c r="B22" s="15">
        <v>146</v>
      </c>
      <c r="C22" s="16">
        <v>114</v>
      </c>
      <c r="D22" s="38">
        <v>28.317251461988306</v>
      </c>
      <c r="E22" s="16">
        <v>32</v>
      </c>
      <c r="F22" s="38">
        <v>43.388020833333336</v>
      </c>
      <c r="G22" s="16">
        <v>120</v>
      </c>
      <c r="H22" s="38">
        <v>27.02847222222222</v>
      </c>
      <c r="I22" s="16">
        <v>26</v>
      </c>
      <c r="J22" s="39">
        <v>40.17307692307693</v>
      </c>
      <c r="K22" s="37"/>
    </row>
    <row r="23" spans="1:11" s="13" customFormat="1" ht="39.75" customHeight="1">
      <c r="A23" s="25" t="s">
        <v>28</v>
      </c>
      <c r="B23" s="15">
        <v>119</v>
      </c>
      <c r="C23" s="16">
        <v>94</v>
      </c>
      <c r="D23" s="38">
        <v>29.08776595744681</v>
      </c>
      <c r="E23" s="16">
        <v>25</v>
      </c>
      <c r="F23" s="38">
        <v>38.86333333333334</v>
      </c>
      <c r="G23" s="16">
        <v>102</v>
      </c>
      <c r="H23" s="38">
        <v>27.403594771241828</v>
      </c>
      <c r="I23" s="16">
        <v>17</v>
      </c>
      <c r="J23" s="39">
        <v>35.416666666666664</v>
      </c>
      <c r="K23" s="37"/>
    </row>
    <row r="24" spans="1:11" s="13" customFormat="1" ht="39.75" customHeight="1">
      <c r="A24" s="6" t="s">
        <v>29</v>
      </c>
      <c r="B24" s="22">
        <v>80</v>
      </c>
      <c r="C24" s="23">
        <v>64</v>
      </c>
      <c r="D24" s="42">
        <v>29.79296875</v>
      </c>
      <c r="E24" s="23">
        <v>16</v>
      </c>
      <c r="F24" s="42">
        <v>36.848958333333336</v>
      </c>
      <c r="G24" s="23">
        <v>65</v>
      </c>
      <c r="H24" s="42">
        <v>27.571794871794875</v>
      </c>
      <c r="I24" s="23">
        <v>15</v>
      </c>
      <c r="J24" s="43">
        <v>34.85</v>
      </c>
      <c r="K24" s="37"/>
    </row>
    <row r="25" spans="1:11" s="13" customFormat="1" ht="39.75" customHeight="1">
      <c r="A25" s="6" t="s">
        <v>30</v>
      </c>
      <c r="B25" s="22">
        <v>40</v>
      </c>
      <c r="C25" s="23">
        <v>29</v>
      </c>
      <c r="D25" s="42">
        <v>29.675287356321842</v>
      </c>
      <c r="E25" s="23">
        <v>11</v>
      </c>
      <c r="F25" s="42">
        <v>48.75</v>
      </c>
      <c r="G25" s="23">
        <v>31</v>
      </c>
      <c r="H25" s="42">
        <v>27.271505376344084</v>
      </c>
      <c r="I25" s="23">
        <v>9</v>
      </c>
      <c r="J25" s="43">
        <v>50.0462962962963</v>
      </c>
      <c r="K25" s="37"/>
    </row>
    <row r="26" spans="1:11" s="13" customFormat="1" ht="39.75" customHeight="1">
      <c r="A26" s="25" t="s">
        <v>31</v>
      </c>
      <c r="B26" s="15">
        <v>14</v>
      </c>
      <c r="C26" s="16">
        <v>11</v>
      </c>
      <c r="D26" s="38">
        <v>32.78787878787879</v>
      </c>
      <c r="E26" s="16">
        <v>3</v>
      </c>
      <c r="F26" s="38">
        <v>38.22222222222222</v>
      </c>
      <c r="G26" s="16">
        <v>12</v>
      </c>
      <c r="H26" s="38">
        <v>26.9375</v>
      </c>
      <c r="I26" s="16">
        <v>2</v>
      </c>
      <c r="J26" s="39">
        <v>44.541666666666664</v>
      </c>
      <c r="K26" s="37"/>
    </row>
    <row r="27" spans="1:11" s="13" customFormat="1" ht="39.75" customHeight="1">
      <c r="A27" s="25" t="s">
        <v>32</v>
      </c>
      <c r="B27" s="15">
        <v>38</v>
      </c>
      <c r="C27" s="16">
        <v>27</v>
      </c>
      <c r="D27" s="38">
        <v>27.34259259259259</v>
      </c>
      <c r="E27" s="16">
        <v>11</v>
      </c>
      <c r="F27" s="38">
        <v>37.13636363636363</v>
      </c>
      <c r="G27" s="16">
        <v>28</v>
      </c>
      <c r="H27" s="38">
        <v>26.080357142857142</v>
      </c>
      <c r="I27" s="16">
        <v>10</v>
      </c>
      <c r="J27" s="39">
        <v>35.24166666666667</v>
      </c>
      <c r="K27" s="37"/>
    </row>
    <row r="28" spans="1:11" s="13" customFormat="1" ht="39.75" customHeight="1" thickBot="1">
      <c r="A28" s="26" t="s">
        <v>33</v>
      </c>
      <c r="B28" s="27">
        <v>83</v>
      </c>
      <c r="C28" s="28">
        <v>70</v>
      </c>
      <c r="D28" s="44">
        <v>28.898809523809522</v>
      </c>
      <c r="E28" s="28">
        <v>13</v>
      </c>
      <c r="F28" s="44">
        <v>43.28846153846154</v>
      </c>
      <c r="G28" s="28">
        <v>68</v>
      </c>
      <c r="H28" s="44">
        <v>27.142156862745097</v>
      </c>
      <c r="I28" s="28">
        <v>15</v>
      </c>
      <c r="J28" s="45">
        <v>38.62777777777778</v>
      </c>
      <c r="K28" s="37"/>
    </row>
    <row r="29" spans="1:11" s="13" customFormat="1" ht="39.75" customHeight="1" thickTop="1">
      <c r="A29" s="25" t="s">
        <v>34</v>
      </c>
      <c r="B29" s="15">
        <v>476</v>
      </c>
      <c r="C29" s="16">
        <v>379</v>
      </c>
      <c r="D29" s="38">
        <v>28.516270888302554</v>
      </c>
      <c r="E29" s="16">
        <v>97</v>
      </c>
      <c r="F29" s="38">
        <v>40.51288659793814</v>
      </c>
      <c r="G29" s="16">
        <v>382</v>
      </c>
      <c r="H29" s="38">
        <v>26.909685863874344</v>
      </c>
      <c r="I29" s="16">
        <v>94</v>
      </c>
      <c r="J29" s="39">
        <v>35.96010638297872</v>
      </c>
      <c r="K29" s="37"/>
    </row>
    <row r="30" spans="1:11" s="13" customFormat="1" ht="39.75" customHeight="1">
      <c r="A30" s="25" t="s">
        <v>35</v>
      </c>
      <c r="B30" s="15">
        <v>1298</v>
      </c>
      <c r="C30" s="16">
        <v>1046</v>
      </c>
      <c r="D30" s="38">
        <v>28.818275971956663</v>
      </c>
      <c r="E30" s="16">
        <v>252</v>
      </c>
      <c r="F30" s="38">
        <v>40.07506613756614</v>
      </c>
      <c r="G30" s="16">
        <v>1060</v>
      </c>
      <c r="H30" s="38">
        <v>27.067845911949686</v>
      </c>
      <c r="I30" s="16">
        <v>238</v>
      </c>
      <c r="J30" s="39">
        <v>36.537114845938376</v>
      </c>
      <c r="K30" s="37"/>
    </row>
    <row r="31" spans="1:11" s="13" customFormat="1" ht="39.75" customHeight="1">
      <c r="A31" s="25" t="s">
        <v>36</v>
      </c>
      <c r="B31" s="15">
        <v>861</v>
      </c>
      <c r="C31" s="16">
        <v>675</v>
      </c>
      <c r="D31" s="38">
        <v>28.81172839506173</v>
      </c>
      <c r="E31" s="16">
        <v>186</v>
      </c>
      <c r="F31" s="38">
        <v>40.93055555555556</v>
      </c>
      <c r="G31" s="16">
        <v>702</v>
      </c>
      <c r="H31" s="38">
        <v>27.212844254510923</v>
      </c>
      <c r="I31" s="16">
        <v>159</v>
      </c>
      <c r="J31" s="39">
        <v>37.268343815513624</v>
      </c>
      <c r="K31" s="37"/>
    </row>
    <row r="32" spans="1:11" s="13" customFormat="1" ht="39.75" customHeight="1">
      <c r="A32" s="25" t="s">
        <v>37</v>
      </c>
      <c r="B32" s="15">
        <v>3651</v>
      </c>
      <c r="C32" s="16">
        <v>2917</v>
      </c>
      <c r="D32" s="38">
        <v>29.07347731687807</v>
      </c>
      <c r="E32" s="16">
        <v>734</v>
      </c>
      <c r="F32" s="38">
        <v>40.05336058128974</v>
      </c>
      <c r="G32" s="16">
        <v>3083</v>
      </c>
      <c r="H32" s="38">
        <v>27.62850037841929</v>
      </c>
      <c r="I32" s="16">
        <v>568</v>
      </c>
      <c r="J32" s="39">
        <v>38.037852112676056</v>
      </c>
      <c r="K32" s="37"/>
    </row>
    <row r="33" spans="1:11" s="13" customFormat="1" ht="39.75" customHeight="1">
      <c r="A33" s="14" t="s">
        <v>38</v>
      </c>
      <c r="B33" s="15">
        <v>676</v>
      </c>
      <c r="C33" s="16">
        <v>542</v>
      </c>
      <c r="D33" s="38">
        <v>29.20279827798278</v>
      </c>
      <c r="E33" s="16">
        <v>134</v>
      </c>
      <c r="F33" s="38">
        <v>41.06467661691543</v>
      </c>
      <c r="G33" s="16">
        <v>548</v>
      </c>
      <c r="H33" s="38">
        <v>27.15419708029197</v>
      </c>
      <c r="I33" s="16">
        <v>128</v>
      </c>
      <c r="J33" s="39">
        <v>38.215494791666664</v>
      </c>
      <c r="K33" s="37"/>
    </row>
    <row r="34" spans="1:11" s="13" customFormat="1" ht="39.75" customHeight="1">
      <c r="A34" s="30" t="s">
        <v>39</v>
      </c>
      <c r="B34" s="19">
        <v>498</v>
      </c>
      <c r="C34" s="20">
        <v>390</v>
      </c>
      <c r="D34" s="40">
        <v>29.09316239316239</v>
      </c>
      <c r="E34" s="20">
        <v>108</v>
      </c>
      <c r="F34" s="40">
        <v>38.964506172839506</v>
      </c>
      <c r="G34" s="20">
        <v>415</v>
      </c>
      <c r="H34" s="40">
        <v>27.03473895582329</v>
      </c>
      <c r="I34" s="20">
        <v>83</v>
      </c>
      <c r="J34" s="41">
        <v>37.05522088353414</v>
      </c>
      <c r="K34" s="37"/>
    </row>
    <row r="35" ht="13.5">
      <c r="A35" s="46" t="s">
        <v>56</v>
      </c>
    </row>
    <row r="36" spans="1:3" ht="13.5">
      <c r="A36" s="46" t="s">
        <v>57</v>
      </c>
      <c r="C36" s="47"/>
    </row>
    <row r="37" ht="13.5">
      <c r="C37" s="47"/>
    </row>
    <row r="38" ht="13.5">
      <c r="C38" s="47"/>
    </row>
    <row r="39" ht="13.5">
      <c r="C39" s="47"/>
    </row>
    <row r="40" ht="13.5">
      <c r="C40" s="47"/>
    </row>
    <row r="41" ht="13.5">
      <c r="C41" s="47"/>
    </row>
  </sheetData>
  <mergeCells count="6">
    <mergeCell ref="G4:H4"/>
    <mergeCell ref="I4:J4"/>
    <mergeCell ref="A4:A5"/>
    <mergeCell ref="B4:B5"/>
    <mergeCell ref="C4:D4"/>
    <mergeCell ref="E4:F4"/>
  </mergeCells>
  <printOptions/>
  <pageMargins left="0.94" right="0.39" top="0.5905511811023623" bottom="0.5905511811023623" header="0" footer="0"/>
  <pageSetup blackAndWhite="1" fitToWidth="0" fitToHeight="1" horizontalDpi="400" verticalDpi="400" orientation="portrait" paperSize="9" scale="66" r:id="rId1"/>
</worksheet>
</file>

<file path=xl/worksheets/sheet3.xml><?xml version="1.0" encoding="utf-8"?>
<worksheet xmlns="http://schemas.openxmlformats.org/spreadsheetml/2006/main" xmlns:r="http://schemas.openxmlformats.org/officeDocument/2006/relationships">
  <sheetPr codeName="Sheet22">
    <pageSetUpPr fitToPage="1"/>
  </sheetPr>
  <dimension ref="A4:N35"/>
  <sheetViews>
    <sheetView view="pageBreakPreview" zoomScale="75" zoomScaleNormal="75" zoomScaleSheetLayoutView="75" workbookViewId="0" topLeftCell="A4">
      <selection activeCell="A4" sqref="A4"/>
    </sheetView>
  </sheetViews>
  <sheetFormatPr defaultColWidth="9.00390625" defaultRowHeight="13.5"/>
  <cols>
    <col min="1" max="1" width="13.75390625" style="1" customWidth="1"/>
    <col min="2" max="2" width="9.625" style="1" customWidth="1"/>
    <col min="3" max="14" width="8.75390625" style="1" customWidth="1"/>
    <col min="15" max="16384" width="8.125" style="1" customWidth="1"/>
  </cols>
  <sheetData>
    <row r="1" ht="13.5" hidden="1"/>
    <row r="2" ht="13.5" hidden="1"/>
    <row r="3" ht="13.5" hidden="1"/>
    <row r="4" spans="1:14" ht="21">
      <c r="A4" s="2" t="s">
        <v>58</v>
      </c>
      <c r="B4" s="3"/>
      <c r="C4" s="3"/>
      <c r="D4" s="3"/>
      <c r="E4" s="3"/>
      <c r="F4" s="3"/>
      <c r="G4" s="3"/>
      <c r="H4" s="3"/>
      <c r="I4" s="3"/>
      <c r="L4" s="4"/>
      <c r="M4" s="4"/>
      <c r="N4" s="4" t="s">
        <v>41</v>
      </c>
    </row>
    <row r="5" spans="1:14" s="8" customFormat="1" ht="39.75" customHeight="1">
      <c r="A5" s="48" t="s">
        <v>42</v>
      </c>
      <c r="B5" s="6" t="s">
        <v>43</v>
      </c>
      <c r="C5" s="6" t="s">
        <v>44</v>
      </c>
      <c r="D5" s="6" t="s">
        <v>0</v>
      </c>
      <c r="E5" s="6" t="s">
        <v>1</v>
      </c>
      <c r="F5" s="6" t="s">
        <v>2</v>
      </c>
      <c r="G5" s="6" t="s">
        <v>3</v>
      </c>
      <c r="H5" s="6" t="s">
        <v>4</v>
      </c>
      <c r="I5" s="6" t="s">
        <v>5</v>
      </c>
      <c r="J5" s="6" t="s">
        <v>6</v>
      </c>
      <c r="K5" s="6" t="s">
        <v>7</v>
      </c>
      <c r="L5" s="6" t="s">
        <v>8</v>
      </c>
      <c r="M5" s="6" t="s">
        <v>9</v>
      </c>
      <c r="N5" s="6" t="s">
        <v>10</v>
      </c>
    </row>
    <row r="6" spans="1:14" s="13" customFormat="1" ht="39.75" customHeight="1">
      <c r="A6" s="9" t="s">
        <v>11</v>
      </c>
      <c r="B6" s="10">
        <f aca="true" t="shared" si="0" ref="B6:N6">B7+B8</f>
        <v>3056</v>
      </c>
      <c r="C6" s="11">
        <f t="shared" si="0"/>
        <v>286</v>
      </c>
      <c r="D6" s="11">
        <f t="shared" si="0"/>
        <v>257</v>
      </c>
      <c r="E6" s="11">
        <f t="shared" si="0"/>
        <v>361</v>
      </c>
      <c r="F6" s="11">
        <f t="shared" si="0"/>
        <v>249</v>
      </c>
      <c r="G6" s="11">
        <f t="shared" si="0"/>
        <v>262</v>
      </c>
      <c r="H6" s="11">
        <f t="shared" si="0"/>
        <v>261</v>
      </c>
      <c r="I6" s="11">
        <f t="shared" si="0"/>
        <v>242</v>
      </c>
      <c r="J6" s="11">
        <f t="shared" si="0"/>
        <v>237</v>
      </c>
      <c r="K6" s="11">
        <f t="shared" si="0"/>
        <v>210</v>
      </c>
      <c r="L6" s="11">
        <f t="shared" si="0"/>
        <v>229</v>
      </c>
      <c r="M6" s="11">
        <f t="shared" si="0"/>
        <v>202</v>
      </c>
      <c r="N6" s="12">
        <f t="shared" si="0"/>
        <v>260</v>
      </c>
    </row>
    <row r="7" spans="1:14" s="13" customFormat="1" ht="39.75" customHeight="1">
      <c r="A7" s="14" t="s">
        <v>12</v>
      </c>
      <c r="B7" s="15">
        <f aca="true" t="shared" si="1" ref="B7:N7">SUM(B9:B19)</f>
        <v>2797</v>
      </c>
      <c r="C7" s="16">
        <f t="shared" si="1"/>
        <v>263</v>
      </c>
      <c r="D7" s="16">
        <f t="shared" si="1"/>
        <v>235</v>
      </c>
      <c r="E7" s="16">
        <f t="shared" si="1"/>
        <v>333</v>
      </c>
      <c r="F7" s="16">
        <f t="shared" si="1"/>
        <v>219</v>
      </c>
      <c r="G7" s="16">
        <f t="shared" si="1"/>
        <v>244</v>
      </c>
      <c r="H7" s="16">
        <f t="shared" si="1"/>
        <v>230</v>
      </c>
      <c r="I7" s="16">
        <f t="shared" si="1"/>
        <v>223</v>
      </c>
      <c r="J7" s="16">
        <f t="shared" si="1"/>
        <v>216</v>
      </c>
      <c r="K7" s="16">
        <f t="shared" si="1"/>
        <v>197</v>
      </c>
      <c r="L7" s="16">
        <f t="shared" si="1"/>
        <v>209</v>
      </c>
      <c r="M7" s="16">
        <f t="shared" si="1"/>
        <v>186</v>
      </c>
      <c r="N7" s="17">
        <f t="shared" si="1"/>
        <v>242</v>
      </c>
    </row>
    <row r="8" spans="1:14" s="13" customFormat="1" ht="39.75" customHeight="1">
      <c r="A8" s="18" t="s">
        <v>13</v>
      </c>
      <c r="B8" s="19">
        <f aca="true" t="shared" si="2" ref="B8:N8">SUM(B20:B28)</f>
        <v>259</v>
      </c>
      <c r="C8" s="20">
        <f t="shared" si="2"/>
        <v>23</v>
      </c>
      <c r="D8" s="20">
        <f t="shared" si="2"/>
        <v>22</v>
      </c>
      <c r="E8" s="20">
        <f t="shared" si="2"/>
        <v>28</v>
      </c>
      <c r="F8" s="20">
        <f t="shared" si="2"/>
        <v>30</v>
      </c>
      <c r="G8" s="20">
        <f t="shared" si="2"/>
        <v>18</v>
      </c>
      <c r="H8" s="20">
        <f t="shared" si="2"/>
        <v>31</v>
      </c>
      <c r="I8" s="20">
        <f t="shared" si="2"/>
        <v>19</v>
      </c>
      <c r="J8" s="20">
        <f t="shared" si="2"/>
        <v>21</v>
      </c>
      <c r="K8" s="20">
        <f t="shared" si="2"/>
        <v>13</v>
      </c>
      <c r="L8" s="20">
        <f t="shared" si="2"/>
        <v>20</v>
      </c>
      <c r="M8" s="20">
        <f t="shared" si="2"/>
        <v>16</v>
      </c>
      <c r="N8" s="21">
        <f t="shared" si="2"/>
        <v>18</v>
      </c>
    </row>
    <row r="9" spans="1:14" s="13" customFormat="1" ht="39.75" customHeight="1">
      <c r="A9" s="14" t="s">
        <v>14</v>
      </c>
      <c r="B9" s="15">
        <v>1228</v>
      </c>
      <c r="C9" s="16">
        <v>118</v>
      </c>
      <c r="D9" s="16">
        <v>113</v>
      </c>
      <c r="E9" s="16">
        <v>141</v>
      </c>
      <c r="F9" s="16">
        <v>97</v>
      </c>
      <c r="G9" s="16">
        <v>106</v>
      </c>
      <c r="H9" s="16">
        <v>104</v>
      </c>
      <c r="I9" s="16">
        <v>80</v>
      </c>
      <c r="J9" s="16">
        <v>96</v>
      </c>
      <c r="K9" s="16">
        <v>85</v>
      </c>
      <c r="L9" s="16">
        <v>85</v>
      </c>
      <c r="M9" s="16">
        <v>83</v>
      </c>
      <c r="N9" s="17">
        <v>120</v>
      </c>
    </row>
    <row r="10" spans="1:14" s="13" customFormat="1" ht="39.75" customHeight="1">
      <c r="A10" s="14" t="s">
        <v>15</v>
      </c>
      <c r="B10" s="15">
        <v>337</v>
      </c>
      <c r="C10" s="16">
        <v>32</v>
      </c>
      <c r="D10" s="16">
        <v>19</v>
      </c>
      <c r="E10" s="16">
        <v>50</v>
      </c>
      <c r="F10" s="16">
        <v>26</v>
      </c>
      <c r="G10" s="16">
        <v>19</v>
      </c>
      <c r="H10" s="16">
        <v>27</v>
      </c>
      <c r="I10" s="16">
        <v>36</v>
      </c>
      <c r="J10" s="16">
        <v>23</v>
      </c>
      <c r="K10" s="16">
        <v>32</v>
      </c>
      <c r="L10" s="16">
        <v>27</v>
      </c>
      <c r="M10" s="16">
        <v>20</v>
      </c>
      <c r="N10" s="17">
        <v>26</v>
      </c>
    </row>
    <row r="11" spans="1:14" s="13" customFormat="1" ht="39.75" customHeight="1">
      <c r="A11" s="14" t="s">
        <v>16</v>
      </c>
      <c r="B11" s="15">
        <v>188</v>
      </c>
      <c r="C11" s="16">
        <v>20</v>
      </c>
      <c r="D11" s="16">
        <v>19</v>
      </c>
      <c r="E11" s="16">
        <v>22</v>
      </c>
      <c r="F11" s="16">
        <v>13</v>
      </c>
      <c r="G11" s="16">
        <v>15</v>
      </c>
      <c r="H11" s="16">
        <v>17</v>
      </c>
      <c r="I11" s="16">
        <v>15</v>
      </c>
      <c r="J11" s="16">
        <v>15</v>
      </c>
      <c r="K11" s="16">
        <v>9</v>
      </c>
      <c r="L11" s="16">
        <v>18</v>
      </c>
      <c r="M11" s="16">
        <v>10</v>
      </c>
      <c r="N11" s="17">
        <v>15</v>
      </c>
    </row>
    <row r="12" spans="1:14" s="13" customFormat="1" ht="39.75" customHeight="1">
      <c r="A12" s="14" t="s">
        <v>17</v>
      </c>
      <c r="B12" s="15">
        <v>73</v>
      </c>
      <c r="C12" s="16">
        <v>6</v>
      </c>
      <c r="D12" s="16">
        <v>7</v>
      </c>
      <c r="E12" s="16">
        <v>11</v>
      </c>
      <c r="F12" s="16">
        <v>1</v>
      </c>
      <c r="G12" s="16">
        <v>4</v>
      </c>
      <c r="H12" s="16">
        <v>6</v>
      </c>
      <c r="I12" s="16">
        <v>7</v>
      </c>
      <c r="J12" s="16">
        <v>6</v>
      </c>
      <c r="K12" s="16">
        <v>1</v>
      </c>
      <c r="L12" s="16">
        <v>8</v>
      </c>
      <c r="M12" s="16">
        <v>12</v>
      </c>
      <c r="N12" s="17">
        <v>4</v>
      </c>
    </row>
    <row r="13" spans="1:14" s="13" customFormat="1" ht="39.75" customHeight="1">
      <c r="A13" s="14" t="s">
        <v>18</v>
      </c>
      <c r="B13" s="15">
        <v>263</v>
      </c>
      <c r="C13" s="16">
        <v>20</v>
      </c>
      <c r="D13" s="16">
        <v>22</v>
      </c>
      <c r="E13" s="16">
        <v>26</v>
      </c>
      <c r="F13" s="16">
        <v>24</v>
      </c>
      <c r="G13" s="16">
        <v>25</v>
      </c>
      <c r="H13" s="16">
        <v>24</v>
      </c>
      <c r="I13" s="16">
        <v>29</v>
      </c>
      <c r="J13" s="16">
        <v>21</v>
      </c>
      <c r="K13" s="16">
        <v>15</v>
      </c>
      <c r="L13" s="16">
        <v>21</v>
      </c>
      <c r="M13" s="16">
        <v>14</v>
      </c>
      <c r="N13" s="17">
        <v>22</v>
      </c>
    </row>
    <row r="14" spans="1:14" s="13" customFormat="1" ht="39.75" customHeight="1">
      <c r="A14" s="14" t="s">
        <v>19</v>
      </c>
      <c r="B14" s="15">
        <v>227</v>
      </c>
      <c r="C14" s="16">
        <v>17</v>
      </c>
      <c r="D14" s="16">
        <v>23</v>
      </c>
      <c r="E14" s="16">
        <v>24</v>
      </c>
      <c r="F14" s="16">
        <v>22</v>
      </c>
      <c r="G14" s="16">
        <v>28</v>
      </c>
      <c r="H14" s="16">
        <v>12</v>
      </c>
      <c r="I14" s="16">
        <v>28</v>
      </c>
      <c r="J14" s="16">
        <v>17</v>
      </c>
      <c r="K14" s="16">
        <v>15</v>
      </c>
      <c r="L14" s="16">
        <v>13</v>
      </c>
      <c r="M14" s="16">
        <v>13</v>
      </c>
      <c r="N14" s="17">
        <v>15</v>
      </c>
    </row>
    <row r="15" spans="1:14" s="13" customFormat="1" ht="39.75" customHeight="1">
      <c r="A15" s="14" t="s">
        <v>20</v>
      </c>
      <c r="B15" s="15">
        <v>99</v>
      </c>
      <c r="C15" s="16">
        <v>9</v>
      </c>
      <c r="D15" s="16">
        <v>9</v>
      </c>
      <c r="E15" s="16">
        <v>16</v>
      </c>
      <c r="F15" s="16">
        <v>7</v>
      </c>
      <c r="G15" s="16">
        <v>7</v>
      </c>
      <c r="H15" s="16">
        <v>4</v>
      </c>
      <c r="I15" s="16">
        <v>7</v>
      </c>
      <c r="J15" s="16">
        <v>8</v>
      </c>
      <c r="K15" s="16">
        <v>6</v>
      </c>
      <c r="L15" s="16">
        <v>8</v>
      </c>
      <c r="M15" s="16">
        <v>8</v>
      </c>
      <c r="N15" s="17">
        <v>10</v>
      </c>
    </row>
    <row r="16" spans="1:14" s="13" customFormat="1" ht="39.75" customHeight="1">
      <c r="A16" s="14" t="s">
        <v>21</v>
      </c>
      <c r="B16" s="15">
        <v>49</v>
      </c>
      <c r="C16" s="16">
        <v>5</v>
      </c>
      <c r="D16" s="16">
        <v>4</v>
      </c>
      <c r="E16" s="16">
        <v>3</v>
      </c>
      <c r="F16" s="16">
        <v>2</v>
      </c>
      <c r="G16" s="16">
        <v>6</v>
      </c>
      <c r="H16" s="16">
        <v>3</v>
      </c>
      <c r="I16" s="16">
        <v>6</v>
      </c>
      <c r="J16" s="16">
        <v>5</v>
      </c>
      <c r="K16" s="16">
        <v>5</v>
      </c>
      <c r="L16" s="16">
        <v>7</v>
      </c>
      <c r="M16" s="16">
        <v>1</v>
      </c>
      <c r="N16" s="17">
        <v>2</v>
      </c>
    </row>
    <row r="17" spans="1:14" s="13" customFormat="1" ht="39.75" customHeight="1">
      <c r="A17" s="14" t="s">
        <v>22</v>
      </c>
      <c r="B17" s="15">
        <v>186</v>
      </c>
      <c r="C17" s="16">
        <v>18</v>
      </c>
      <c r="D17" s="16">
        <v>8</v>
      </c>
      <c r="E17" s="16">
        <v>21</v>
      </c>
      <c r="F17" s="16">
        <v>14</v>
      </c>
      <c r="G17" s="16">
        <v>18</v>
      </c>
      <c r="H17" s="16">
        <v>23</v>
      </c>
      <c r="I17" s="16">
        <v>11</v>
      </c>
      <c r="J17" s="16">
        <v>12</v>
      </c>
      <c r="K17" s="16">
        <v>16</v>
      </c>
      <c r="L17" s="16">
        <v>12</v>
      </c>
      <c r="M17" s="16">
        <v>15</v>
      </c>
      <c r="N17" s="17">
        <v>18</v>
      </c>
    </row>
    <row r="18" spans="1:14" s="13" customFormat="1" ht="39.75" customHeight="1">
      <c r="A18" s="14" t="s">
        <v>23</v>
      </c>
      <c r="B18" s="15">
        <v>72</v>
      </c>
      <c r="C18" s="16">
        <v>7</v>
      </c>
      <c r="D18" s="16">
        <v>7</v>
      </c>
      <c r="E18" s="16">
        <v>10</v>
      </c>
      <c r="F18" s="16">
        <v>6</v>
      </c>
      <c r="G18" s="16">
        <v>9</v>
      </c>
      <c r="H18" s="16">
        <v>5</v>
      </c>
      <c r="I18" s="16">
        <v>2</v>
      </c>
      <c r="J18" s="16">
        <v>6</v>
      </c>
      <c r="K18" s="16">
        <v>7</v>
      </c>
      <c r="L18" s="16">
        <v>5</v>
      </c>
      <c r="M18" s="16">
        <v>4</v>
      </c>
      <c r="N18" s="17">
        <v>4</v>
      </c>
    </row>
    <row r="19" spans="1:14" s="13" customFormat="1" ht="39.75" customHeight="1">
      <c r="A19" s="14" t="s">
        <v>24</v>
      </c>
      <c r="B19" s="15">
        <v>75</v>
      </c>
      <c r="C19" s="16">
        <v>11</v>
      </c>
      <c r="D19" s="16">
        <v>4</v>
      </c>
      <c r="E19" s="16">
        <v>9</v>
      </c>
      <c r="F19" s="16">
        <v>7</v>
      </c>
      <c r="G19" s="16">
        <v>7</v>
      </c>
      <c r="H19" s="16">
        <v>5</v>
      </c>
      <c r="I19" s="16">
        <v>2</v>
      </c>
      <c r="J19" s="16">
        <v>7</v>
      </c>
      <c r="K19" s="16">
        <v>6</v>
      </c>
      <c r="L19" s="16">
        <v>5</v>
      </c>
      <c r="M19" s="16">
        <v>6</v>
      </c>
      <c r="N19" s="17">
        <v>6</v>
      </c>
    </row>
    <row r="20" spans="1:14" s="13" customFormat="1" ht="39.75" customHeight="1">
      <c r="A20" s="5" t="s">
        <v>25</v>
      </c>
      <c r="B20" s="22">
        <v>10</v>
      </c>
      <c r="C20" s="23">
        <v>0</v>
      </c>
      <c r="D20" s="23">
        <v>1</v>
      </c>
      <c r="E20" s="23">
        <v>1</v>
      </c>
      <c r="F20" s="23">
        <v>2</v>
      </c>
      <c r="G20" s="23">
        <v>1</v>
      </c>
      <c r="H20" s="23">
        <v>3</v>
      </c>
      <c r="I20" s="23">
        <v>1</v>
      </c>
      <c r="J20" s="23">
        <v>1</v>
      </c>
      <c r="K20" s="23">
        <v>0</v>
      </c>
      <c r="L20" s="23">
        <v>0</v>
      </c>
      <c r="M20" s="23">
        <v>0</v>
      </c>
      <c r="N20" s="24">
        <v>0</v>
      </c>
    </row>
    <row r="21" spans="1:14" s="13" customFormat="1" ht="39.75" customHeight="1">
      <c r="A21" s="6" t="s">
        <v>26</v>
      </c>
      <c r="B21" s="22">
        <v>21</v>
      </c>
      <c r="C21" s="23">
        <v>1</v>
      </c>
      <c r="D21" s="23">
        <v>2</v>
      </c>
      <c r="E21" s="23">
        <v>0</v>
      </c>
      <c r="F21" s="23">
        <v>3</v>
      </c>
      <c r="G21" s="23">
        <v>0</v>
      </c>
      <c r="H21" s="23">
        <v>5</v>
      </c>
      <c r="I21" s="23">
        <v>3</v>
      </c>
      <c r="J21" s="23">
        <v>1</v>
      </c>
      <c r="K21" s="23">
        <v>0</v>
      </c>
      <c r="L21" s="23">
        <v>1</v>
      </c>
      <c r="M21" s="23">
        <v>3</v>
      </c>
      <c r="N21" s="24">
        <v>2</v>
      </c>
    </row>
    <row r="22" spans="1:14" s="13" customFormat="1" ht="39.75" customHeight="1">
      <c r="A22" s="25" t="s">
        <v>27</v>
      </c>
      <c r="B22" s="15">
        <v>58</v>
      </c>
      <c r="C22" s="16">
        <v>8</v>
      </c>
      <c r="D22" s="16">
        <v>6</v>
      </c>
      <c r="E22" s="16">
        <v>6</v>
      </c>
      <c r="F22" s="16">
        <v>5</v>
      </c>
      <c r="G22" s="16">
        <v>5</v>
      </c>
      <c r="H22" s="16">
        <v>4</v>
      </c>
      <c r="I22" s="16">
        <v>4</v>
      </c>
      <c r="J22" s="16">
        <v>6</v>
      </c>
      <c r="K22" s="16">
        <v>1</v>
      </c>
      <c r="L22" s="16">
        <v>6</v>
      </c>
      <c r="M22" s="16">
        <v>6</v>
      </c>
      <c r="N22" s="17">
        <v>1</v>
      </c>
    </row>
    <row r="23" spans="1:14" s="13" customFormat="1" ht="39.75" customHeight="1">
      <c r="A23" s="25" t="s">
        <v>28</v>
      </c>
      <c r="B23" s="15">
        <v>46</v>
      </c>
      <c r="C23" s="16">
        <v>3</v>
      </c>
      <c r="D23" s="16">
        <v>5</v>
      </c>
      <c r="E23" s="16">
        <v>4</v>
      </c>
      <c r="F23" s="16">
        <v>8</v>
      </c>
      <c r="G23" s="16">
        <v>3</v>
      </c>
      <c r="H23" s="16">
        <v>4</v>
      </c>
      <c r="I23" s="16">
        <v>4</v>
      </c>
      <c r="J23" s="16">
        <v>3</v>
      </c>
      <c r="K23" s="16">
        <v>1</v>
      </c>
      <c r="L23" s="16">
        <v>4</v>
      </c>
      <c r="M23" s="16">
        <v>3</v>
      </c>
      <c r="N23" s="17">
        <v>4</v>
      </c>
    </row>
    <row r="24" spans="1:14" s="13" customFormat="1" ht="39.75" customHeight="1">
      <c r="A24" s="6" t="s">
        <v>29</v>
      </c>
      <c r="B24" s="22">
        <v>35</v>
      </c>
      <c r="C24" s="23">
        <v>6</v>
      </c>
      <c r="D24" s="23">
        <v>0</v>
      </c>
      <c r="E24" s="23">
        <v>4</v>
      </c>
      <c r="F24" s="23">
        <v>6</v>
      </c>
      <c r="G24" s="23">
        <v>2</v>
      </c>
      <c r="H24" s="23">
        <v>5</v>
      </c>
      <c r="I24" s="23">
        <v>1</v>
      </c>
      <c r="J24" s="23">
        <v>2</v>
      </c>
      <c r="K24" s="23">
        <v>2</v>
      </c>
      <c r="L24" s="23">
        <v>4</v>
      </c>
      <c r="M24" s="23">
        <v>0</v>
      </c>
      <c r="N24" s="24">
        <v>3</v>
      </c>
    </row>
    <row r="25" spans="1:14" s="13" customFormat="1" ht="39.75" customHeight="1">
      <c r="A25" s="6" t="s">
        <v>30</v>
      </c>
      <c r="B25" s="22">
        <v>17</v>
      </c>
      <c r="C25" s="23">
        <v>1</v>
      </c>
      <c r="D25" s="23">
        <v>2</v>
      </c>
      <c r="E25" s="23">
        <v>5</v>
      </c>
      <c r="F25" s="23">
        <v>0</v>
      </c>
      <c r="G25" s="23">
        <v>2</v>
      </c>
      <c r="H25" s="23">
        <v>2</v>
      </c>
      <c r="I25" s="23">
        <v>1</v>
      </c>
      <c r="J25" s="23">
        <v>1</v>
      </c>
      <c r="K25" s="23">
        <v>2</v>
      </c>
      <c r="L25" s="23">
        <v>0</v>
      </c>
      <c r="M25" s="23">
        <v>1</v>
      </c>
      <c r="N25" s="24">
        <v>0</v>
      </c>
    </row>
    <row r="26" spans="1:14" s="13" customFormat="1" ht="39.75" customHeight="1">
      <c r="A26" s="25" t="s">
        <v>31</v>
      </c>
      <c r="B26" s="15">
        <v>8</v>
      </c>
      <c r="C26" s="16">
        <v>0</v>
      </c>
      <c r="D26" s="16">
        <v>1</v>
      </c>
      <c r="E26" s="16">
        <v>1</v>
      </c>
      <c r="F26" s="16">
        <v>0</v>
      </c>
      <c r="G26" s="16">
        <v>0</v>
      </c>
      <c r="H26" s="16">
        <v>0</v>
      </c>
      <c r="I26" s="16">
        <v>1</v>
      </c>
      <c r="J26" s="16">
        <v>2</v>
      </c>
      <c r="K26" s="16">
        <v>0</v>
      </c>
      <c r="L26" s="16">
        <v>0</v>
      </c>
      <c r="M26" s="16">
        <v>1</v>
      </c>
      <c r="N26" s="17">
        <v>2</v>
      </c>
    </row>
    <row r="27" spans="1:14" s="13" customFormat="1" ht="39.75" customHeight="1">
      <c r="A27" s="25" t="s">
        <v>32</v>
      </c>
      <c r="B27" s="15">
        <v>23</v>
      </c>
      <c r="C27" s="16">
        <v>3</v>
      </c>
      <c r="D27" s="16">
        <v>2</v>
      </c>
      <c r="E27" s="16">
        <v>1</v>
      </c>
      <c r="F27" s="16">
        <v>2</v>
      </c>
      <c r="G27" s="16">
        <v>2</v>
      </c>
      <c r="H27" s="16">
        <v>4</v>
      </c>
      <c r="I27" s="16">
        <v>1</v>
      </c>
      <c r="J27" s="16">
        <v>2</v>
      </c>
      <c r="K27" s="16">
        <v>2</v>
      </c>
      <c r="L27" s="16">
        <v>2</v>
      </c>
      <c r="M27" s="16">
        <v>0</v>
      </c>
      <c r="N27" s="17">
        <v>2</v>
      </c>
    </row>
    <row r="28" spans="1:14" s="13" customFormat="1" ht="39.75" customHeight="1" thickBot="1">
      <c r="A28" s="26" t="s">
        <v>33</v>
      </c>
      <c r="B28" s="27">
        <v>41</v>
      </c>
      <c r="C28" s="28">
        <v>1</v>
      </c>
      <c r="D28" s="28">
        <v>3</v>
      </c>
      <c r="E28" s="28">
        <v>6</v>
      </c>
      <c r="F28" s="28">
        <v>4</v>
      </c>
      <c r="G28" s="28">
        <v>3</v>
      </c>
      <c r="H28" s="28">
        <v>4</v>
      </c>
      <c r="I28" s="28">
        <v>3</v>
      </c>
      <c r="J28" s="28">
        <v>3</v>
      </c>
      <c r="K28" s="28">
        <v>5</v>
      </c>
      <c r="L28" s="28">
        <v>3</v>
      </c>
      <c r="M28" s="28">
        <v>2</v>
      </c>
      <c r="N28" s="29">
        <v>4</v>
      </c>
    </row>
    <row r="29" spans="1:14" s="13" customFormat="1" ht="39.75" customHeight="1" thickTop="1">
      <c r="A29" s="25" t="s">
        <v>34</v>
      </c>
      <c r="B29" s="15">
        <f aca="true" t="shared" si="3" ref="B29:N29">B17</f>
        <v>186</v>
      </c>
      <c r="C29" s="16">
        <f t="shared" si="3"/>
        <v>18</v>
      </c>
      <c r="D29" s="16">
        <f t="shared" si="3"/>
        <v>8</v>
      </c>
      <c r="E29" s="16">
        <f t="shared" si="3"/>
        <v>21</v>
      </c>
      <c r="F29" s="16">
        <f t="shared" si="3"/>
        <v>14</v>
      </c>
      <c r="G29" s="16">
        <f t="shared" si="3"/>
        <v>18</v>
      </c>
      <c r="H29" s="16">
        <f t="shared" si="3"/>
        <v>23</v>
      </c>
      <c r="I29" s="16">
        <f t="shared" si="3"/>
        <v>11</v>
      </c>
      <c r="J29" s="16">
        <f t="shared" si="3"/>
        <v>12</v>
      </c>
      <c r="K29" s="16">
        <f t="shared" si="3"/>
        <v>16</v>
      </c>
      <c r="L29" s="16">
        <f t="shared" si="3"/>
        <v>12</v>
      </c>
      <c r="M29" s="16">
        <f t="shared" si="3"/>
        <v>15</v>
      </c>
      <c r="N29" s="17">
        <f t="shared" si="3"/>
        <v>18</v>
      </c>
    </row>
    <row r="30" spans="1:14" s="13" customFormat="1" ht="39.75" customHeight="1">
      <c r="A30" s="25" t="s">
        <v>35</v>
      </c>
      <c r="B30" s="15">
        <f aca="true" t="shared" si="4" ref="B30:N30">B13+B14</f>
        <v>490</v>
      </c>
      <c r="C30" s="16">
        <f t="shared" si="4"/>
        <v>37</v>
      </c>
      <c r="D30" s="16">
        <f t="shared" si="4"/>
        <v>45</v>
      </c>
      <c r="E30" s="16">
        <f t="shared" si="4"/>
        <v>50</v>
      </c>
      <c r="F30" s="16">
        <f t="shared" si="4"/>
        <v>46</v>
      </c>
      <c r="G30" s="16">
        <f t="shared" si="4"/>
        <v>53</v>
      </c>
      <c r="H30" s="16">
        <f t="shared" si="4"/>
        <v>36</v>
      </c>
      <c r="I30" s="16">
        <f t="shared" si="4"/>
        <v>57</v>
      </c>
      <c r="J30" s="16">
        <f t="shared" si="4"/>
        <v>38</v>
      </c>
      <c r="K30" s="16">
        <f t="shared" si="4"/>
        <v>30</v>
      </c>
      <c r="L30" s="16">
        <f t="shared" si="4"/>
        <v>34</v>
      </c>
      <c r="M30" s="16">
        <f t="shared" si="4"/>
        <v>27</v>
      </c>
      <c r="N30" s="17">
        <f t="shared" si="4"/>
        <v>37</v>
      </c>
    </row>
    <row r="31" spans="1:14" s="13" customFormat="1" ht="39.75" customHeight="1">
      <c r="A31" s="25" t="s">
        <v>36</v>
      </c>
      <c r="B31" s="15">
        <f aca="true" t="shared" si="5" ref="B31:N31">B10+B20</f>
        <v>347</v>
      </c>
      <c r="C31" s="16">
        <f t="shared" si="5"/>
        <v>32</v>
      </c>
      <c r="D31" s="16">
        <f t="shared" si="5"/>
        <v>20</v>
      </c>
      <c r="E31" s="16">
        <f t="shared" si="5"/>
        <v>51</v>
      </c>
      <c r="F31" s="16">
        <f t="shared" si="5"/>
        <v>28</v>
      </c>
      <c r="G31" s="16">
        <f t="shared" si="5"/>
        <v>20</v>
      </c>
      <c r="H31" s="16">
        <f t="shared" si="5"/>
        <v>30</v>
      </c>
      <c r="I31" s="16">
        <f t="shared" si="5"/>
        <v>37</v>
      </c>
      <c r="J31" s="16">
        <f t="shared" si="5"/>
        <v>24</v>
      </c>
      <c r="K31" s="16">
        <f t="shared" si="5"/>
        <v>32</v>
      </c>
      <c r="L31" s="16">
        <f t="shared" si="5"/>
        <v>27</v>
      </c>
      <c r="M31" s="16">
        <f t="shared" si="5"/>
        <v>20</v>
      </c>
      <c r="N31" s="17">
        <f t="shared" si="5"/>
        <v>26</v>
      </c>
    </row>
    <row r="32" spans="1:14" s="13" customFormat="1" ht="39.75" customHeight="1">
      <c r="A32" s="25" t="s">
        <v>37</v>
      </c>
      <c r="B32" s="15">
        <f aca="true" t="shared" si="6" ref="B32:N32">B9+B16+B19+B21+B22+B23</f>
        <v>1477</v>
      </c>
      <c r="C32" s="16">
        <f t="shared" si="6"/>
        <v>146</v>
      </c>
      <c r="D32" s="16">
        <f t="shared" si="6"/>
        <v>134</v>
      </c>
      <c r="E32" s="16">
        <f t="shared" si="6"/>
        <v>163</v>
      </c>
      <c r="F32" s="16">
        <f t="shared" si="6"/>
        <v>122</v>
      </c>
      <c r="G32" s="16">
        <f t="shared" si="6"/>
        <v>127</v>
      </c>
      <c r="H32" s="16">
        <f t="shared" si="6"/>
        <v>125</v>
      </c>
      <c r="I32" s="16">
        <f t="shared" si="6"/>
        <v>99</v>
      </c>
      <c r="J32" s="16">
        <f t="shared" si="6"/>
        <v>118</v>
      </c>
      <c r="K32" s="16">
        <f t="shared" si="6"/>
        <v>98</v>
      </c>
      <c r="L32" s="16">
        <f t="shared" si="6"/>
        <v>108</v>
      </c>
      <c r="M32" s="16">
        <f t="shared" si="6"/>
        <v>102</v>
      </c>
      <c r="N32" s="17">
        <f t="shared" si="6"/>
        <v>135</v>
      </c>
    </row>
    <row r="33" spans="1:14" s="13" customFormat="1" ht="39.75" customHeight="1">
      <c r="A33" s="14" t="s">
        <v>38</v>
      </c>
      <c r="B33" s="15">
        <f aca="true" t="shared" si="7" ref="B33:N33">B12+B15+B18+B24+B25</f>
        <v>296</v>
      </c>
      <c r="C33" s="16">
        <f t="shared" si="7"/>
        <v>29</v>
      </c>
      <c r="D33" s="16">
        <f t="shared" si="7"/>
        <v>25</v>
      </c>
      <c r="E33" s="16">
        <f t="shared" si="7"/>
        <v>46</v>
      </c>
      <c r="F33" s="16">
        <f t="shared" si="7"/>
        <v>20</v>
      </c>
      <c r="G33" s="16">
        <f t="shared" si="7"/>
        <v>24</v>
      </c>
      <c r="H33" s="16">
        <f t="shared" si="7"/>
        <v>22</v>
      </c>
      <c r="I33" s="16">
        <f t="shared" si="7"/>
        <v>18</v>
      </c>
      <c r="J33" s="16">
        <f t="shared" si="7"/>
        <v>23</v>
      </c>
      <c r="K33" s="16">
        <f t="shared" si="7"/>
        <v>18</v>
      </c>
      <c r="L33" s="16">
        <f t="shared" si="7"/>
        <v>25</v>
      </c>
      <c r="M33" s="16">
        <f t="shared" si="7"/>
        <v>25</v>
      </c>
      <c r="N33" s="17">
        <f t="shared" si="7"/>
        <v>21</v>
      </c>
    </row>
    <row r="34" spans="1:14" s="13" customFormat="1" ht="39.75" customHeight="1">
      <c r="A34" s="30" t="s">
        <v>39</v>
      </c>
      <c r="B34" s="19">
        <f aca="true" t="shared" si="8" ref="B34:N34">B11+B26+B27+B28</f>
        <v>260</v>
      </c>
      <c r="C34" s="20">
        <f t="shared" si="8"/>
        <v>24</v>
      </c>
      <c r="D34" s="20">
        <f t="shared" si="8"/>
        <v>25</v>
      </c>
      <c r="E34" s="20">
        <f t="shared" si="8"/>
        <v>30</v>
      </c>
      <c r="F34" s="20">
        <f t="shared" si="8"/>
        <v>19</v>
      </c>
      <c r="G34" s="20">
        <f t="shared" si="8"/>
        <v>20</v>
      </c>
      <c r="H34" s="20">
        <f t="shared" si="8"/>
        <v>25</v>
      </c>
      <c r="I34" s="20">
        <f t="shared" si="8"/>
        <v>20</v>
      </c>
      <c r="J34" s="20">
        <f t="shared" si="8"/>
        <v>22</v>
      </c>
      <c r="K34" s="20">
        <f t="shared" si="8"/>
        <v>16</v>
      </c>
      <c r="L34" s="20">
        <f t="shared" si="8"/>
        <v>23</v>
      </c>
      <c r="M34" s="20">
        <f t="shared" si="8"/>
        <v>13</v>
      </c>
      <c r="N34" s="21">
        <f t="shared" si="8"/>
        <v>23</v>
      </c>
    </row>
    <row r="35" ht="13.5">
      <c r="A35" s="46" t="s">
        <v>59</v>
      </c>
    </row>
  </sheetData>
  <printOptions/>
  <pageMargins left="0.57" right="0.7874015748031497" top="0.5905511811023623" bottom="0.5905511811023623" header="0" footer="0"/>
  <pageSetup blackAndWhite="1" fitToWidth="0" fitToHeight="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愛媛県</dc:creator>
  <cp:keywords/>
  <dc:description/>
  <cp:lastModifiedBy>愛媛県</cp:lastModifiedBy>
  <dcterms:created xsi:type="dcterms:W3CDTF">2009-01-06T07:13:42Z</dcterms:created>
  <dcterms:modified xsi:type="dcterms:W3CDTF">2009-01-06T07:14:35Z</dcterms:modified>
  <cp:category/>
  <cp:version/>
  <cp:contentType/>
  <cp:contentStatus/>
</cp:coreProperties>
</file>