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１２表" sheetId="1" r:id="rId1"/>
    <sheet name="１３表" sheetId="2" r:id="rId2"/>
    <sheet name="１４表" sheetId="3" r:id="rId3"/>
    <sheet name="１５表" sheetId="4" r:id="rId4"/>
    <sheet name="１６表" sheetId="5" r:id="rId5"/>
  </sheets>
  <definedNames>
    <definedName name="_xlnm.Print_Area" localSheetId="0">'１２表'!$A$1:$E$33</definedName>
    <definedName name="_xlnm.Print_Area" localSheetId="2">'１４表'!$A$1:$K$34</definedName>
    <definedName name="_xlnm.Print_Area" localSheetId="3">'１５表'!$A$1:$K$34</definedName>
  </definedNames>
  <calcPr fullCalcOnLoad="1"/>
</workbook>
</file>

<file path=xl/sharedStrings.xml><?xml version="1.0" encoding="utf-8"?>
<sst xmlns="http://schemas.openxmlformats.org/spreadsheetml/2006/main" count="206" uniqueCount="66">
  <si>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</si>
  <si>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</si>
  <si>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</si>
  <si>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</si>
  <si>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</si>
  <si>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</si>
  <si>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</si>
  <si>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</si>
  <si>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</si>
  <si>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</si>
  <si>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</si>
  <si>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</si>
  <si>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</si>
  <si>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</si>
  <si>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</si>
  <si>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</si>
  <si>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</si>
  <si>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</si>
  <si>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</si>
  <si>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</si>
  <si>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</si>
  <si>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</si>
  <si>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</si>
  <si>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</si>
  <si>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</si>
  <si>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</si>
  <si>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</si>
  <si>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</si>
  <si>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</si>
  <si>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医師</t>
  </si>
  <si>
    <t>理学療法士</t>
  </si>
  <si>
    <t>作業療法士</t>
  </si>
  <si>
    <t>保健師</t>
  </si>
  <si>
    <t>看護師</t>
  </si>
  <si>
    <t>その他</t>
  </si>
  <si>
    <t>要指導者等</t>
  </si>
  <si>
    <t>閉じこもり予防</t>
  </si>
  <si>
    <t>介護家族者</t>
  </si>
  <si>
    <t>寝たきり者</t>
  </si>
  <si>
    <t>認知症の者</t>
  </si>
  <si>
    <t>訪問指導従事者延人員</t>
  </si>
  <si>
    <t>栄養士</t>
  </si>
  <si>
    <t>歯科衛生士</t>
  </si>
  <si>
    <t>第１２表　機能訓練実施施設数・実施回数・被指導人員―市町別</t>
  </si>
  <si>
    <t>平成18年度</t>
  </si>
  <si>
    <t>市町</t>
  </si>
  <si>
    <t>実施状況</t>
  </si>
  <si>
    <t>被指導人員</t>
  </si>
  <si>
    <t>実施施設数</t>
  </si>
  <si>
    <t>実施回数</t>
  </si>
  <si>
    <t>実人員</t>
  </si>
  <si>
    <t>延人員</t>
  </si>
  <si>
    <t>第１３表　機能訓練従事者延人員・職種別―市町別</t>
  </si>
  <si>
    <t>市町</t>
  </si>
  <si>
    <t>従事者延人員</t>
  </si>
  <si>
    <t>第１４表　訪問指導の被訪問指導実人員・傷病事由別ー市町別</t>
  </si>
  <si>
    <t>被訪問指導実人員</t>
  </si>
  <si>
    <t>個別健康
教育対象者</t>
  </si>
  <si>
    <t>（再掲）</t>
  </si>
  <si>
    <t>口腔衛生
指導</t>
  </si>
  <si>
    <t>栄養指導</t>
  </si>
  <si>
    <t>第１５表　訪問指導の被訪問指導延人員・傷病事由別ー市町別</t>
  </si>
  <si>
    <t>被訪問指導延人員</t>
  </si>
  <si>
    <t>第１６表　訪問指導従事者の状況・職種別―市町別</t>
  </si>
  <si>
    <t>保健師</t>
  </si>
  <si>
    <t>看護師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</si>
</sst>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8"/>
      <name val="HG創英角ｺﾞｼｯｸUB"/>
      <family val="3"/>
    </font>
    <font>
      <sz val="12"/>
      <name val="HG丸ｺﾞｼｯｸM-PRO"/>
      <family val="3"/>
    </font>
    <font>
      <sz val="14"/>
      <name val="ＭＳ ＰＲゴシック"/>
      <family val="3"/>
    </font>
    <font>
      <sz val="12"/>
      <name val="明朝"/>
      <family val="1"/>
    </font>
    <font>
      <sz val="12"/>
      <name val="ＭＳ Ｐゴシック"/>
      <family val="3"/>
    </font>
    <font>
      <sz val="12"/>
      <name val="ＭＳ ＰＲ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17" applyNumberFormat="1" applyFont="1" applyFill="1" applyBorder="1" applyAlignment="1">
      <alignment horizontal="right" vertical="center"/>
    </xf>
    <xf numFmtId="49" fontId="7" fillId="0" borderId="0" xfId="1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9" fillId="0" borderId="2" xfId="21" applyNumberFormat="1" applyFont="1" applyBorder="1" applyAlignment="1">
      <alignment horizontal="center" vertical="center"/>
      <protection/>
    </xf>
    <xf numFmtId="177" fontId="10" fillId="0" borderId="7" xfId="21" applyNumberFormat="1" applyFont="1" applyBorder="1" applyAlignment="1">
      <alignment horizontal="right" vertical="center" shrinkToFit="1"/>
      <protection/>
    </xf>
    <xf numFmtId="177" fontId="10" fillId="0" borderId="0" xfId="21" applyNumberFormat="1" applyFont="1" applyBorder="1" applyAlignment="1">
      <alignment horizontal="right" vertical="center" shrinkToFit="1"/>
      <protection/>
    </xf>
    <xf numFmtId="177" fontId="10" fillId="0" borderId="8" xfId="21" applyNumberFormat="1" applyFont="1" applyBorder="1" applyAlignment="1">
      <alignment horizontal="right" vertical="center" shrinkToFit="1"/>
      <protection/>
    </xf>
    <xf numFmtId="183" fontId="11" fillId="0" borderId="0" xfId="21" applyNumberFormat="1" applyFont="1" applyBorder="1">
      <alignment/>
      <protection/>
    </xf>
    <xf numFmtId="49" fontId="9" fillId="0" borderId="5" xfId="21" applyNumberFormat="1" applyFont="1" applyBorder="1" applyAlignment="1">
      <alignment horizontal="center" vertical="center"/>
      <protection/>
    </xf>
    <xf numFmtId="49" fontId="9" fillId="0" borderId="9" xfId="21" applyNumberFormat="1" applyFont="1" applyBorder="1" applyAlignment="1">
      <alignment horizontal="center" vertical="center"/>
      <protection/>
    </xf>
    <xf numFmtId="177" fontId="10" fillId="0" borderId="10" xfId="21" applyNumberFormat="1" applyFont="1" applyBorder="1" applyAlignment="1">
      <alignment horizontal="right" vertical="center" shrinkToFit="1"/>
      <protection/>
    </xf>
    <xf numFmtId="177" fontId="10" fillId="0" borderId="1" xfId="21" applyNumberFormat="1" applyFont="1" applyBorder="1" applyAlignment="1">
      <alignment horizontal="right" vertical="center" shrinkToFit="1"/>
      <protection/>
    </xf>
    <xf numFmtId="177" fontId="10" fillId="0" borderId="11" xfId="21" applyNumberFormat="1" applyFont="1" applyBorder="1" applyAlignment="1">
      <alignment horizontal="right" vertical="center" shrinkToFit="1"/>
      <protection/>
    </xf>
    <xf numFmtId="49" fontId="9" fillId="0" borderId="6" xfId="21" applyNumberFormat="1" applyFont="1" applyBorder="1" applyAlignment="1">
      <alignment horizontal="center" vertical="center"/>
      <protection/>
    </xf>
    <xf numFmtId="177" fontId="10" fillId="0" borderId="3" xfId="21" applyNumberFormat="1" applyFont="1" applyBorder="1" applyAlignment="1">
      <alignment horizontal="right" vertical="center" shrinkToFit="1"/>
      <protection/>
    </xf>
    <xf numFmtId="177" fontId="10" fillId="0" borderId="12" xfId="21" applyNumberFormat="1" applyFont="1" applyBorder="1" applyAlignment="1">
      <alignment horizontal="right" vertical="center" shrinkToFit="1"/>
      <protection/>
    </xf>
    <xf numFmtId="177" fontId="10" fillId="0" borderId="4" xfId="21" applyNumberFormat="1" applyFont="1" applyBorder="1" applyAlignment="1">
      <alignment horizontal="right" vertical="center" shrinkToFit="1"/>
      <protection/>
    </xf>
    <xf numFmtId="49" fontId="9" fillId="0" borderId="13" xfId="21" applyNumberFormat="1" applyFont="1" applyBorder="1" applyAlignment="1">
      <alignment horizontal="center" vertical="center"/>
      <protection/>
    </xf>
    <xf numFmtId="177" fontId="10" fillId="0" borderId="14" xfId="21" applyNumberFormat="1" applyFont="1" applyBorder="1" applyAlignment="1">
      <alignment horizontal="right" vertical="center" shrinkToFit="1"/>
      <protection/>
    </xf>
    <xf numFmtId="177" fontId="10" fillId="0" borderId="15" xfId="21" applyNumberFormat="1" applyFont="1" applyBorder="1" applyAlignment="1">
      <alignment horizontal="right" vertical="center" shrinkToFit="1"/>
      <protection/>
    </xf>
    <xf numFmtId="177" fontId="10" fillId="0" borderId="16" xfId="21" applyNumberFormat="1" applyFont="1" applyBorder="1" applyAlignment="1">
      <alignment horizontal="right" vertical="center" shrinkToFit="1"/>
      <protection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Border="1" applyAlignment="1">
      <alignment horizontal="left" vertical="top"/>
    </xf>
    <xf numFmtId="49" fontId="7" fillId="0" borderId="0" xfId="17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9" fontId="9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7" fontId="10" fillId="0" borderId="17" xfId="21" applyNumberFormat="1" applyFont="1" applyBorder="1" applyAlignment="1">
      <alignment horizontal="right" vertical="center" shrinkToFit="1"/>
      <protection/>
    </xf>
    <xf numFmtId="177" fontId="10" fillId="0" borderId="18" xfId="21" applyNumberFormat="1" applyFont="1" applyBorder="1" applyAlignment="1">
      <alignment horizontal="right" vertical="center" shrinkToFit="1"/>
      <protection/>
    </xf>
    <xf numFmtId="177" fontId="10" fillId="0" borderId="19" xfId="21" applyNumberFormat="1" applyFont="1" applyBorder="1" applyAlignment="1">
      <alignment horizontal="right" vertical="center" shrinkToFit="1"/>
      <protection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177" fontId="13" fillId="0" borderId="17" xfId="21" applyNumberFormat="1" applyFont="1" applyBorder="1" applyAlignment="1">
      <alignment horizontal="right" vertical="center" shrinkToFit="1"/>
      <protection/>
    </xf>
    <xf numFmtId="177" fontId="13" fillId="0" borderId="18" xfId="21" applyNumberFormat="1" applyFont="1" applyBorder="1" applyAlignment="1">
      <alignment horizontal="right" vertical="center" shrinkToFit="1"/>
      <protection/>
    </xf>
    <xf numFmtId="177" fontId="13" fillId="0" borderId="19" xfId="21" applyNumberFormat="1" applyFont="1" applyBorder="1" applyAlignment="1">
      <alignment horizontal="right" vertical="center" shrinkToFit="1"/>
      <protection/>
    </xf>
    <xf numFmtId="177" fontId="13" fillId="0" borderId="7" xfId="21" applyNumberFormat="1" applyFont="1" applyBorder="1" applyAlignment="1">
      <alignment horizontal="right" vertical="center" shrinkToFit="1"/>
      <protection/>
    </xf>
    <xf numFmtId="177" fontId="13" fillId="0" borderId="0" xfId="21" applyNumberFormat="1" applyFont="1" applyBorder="1" applyAlignment="1">
      <alignment horizontal="right" vertical="center" shrinkToFit="1"/>
      <protection/>
    </xf>
    <xf numFmtId="177" fontId="13" fillId="0" borderId="8" xfId="21" applyNumberFormat="1" applyFont="1" applyBorder="1" applyAlignment="1">
      <alignment horizontal="right" vertical="center" shrinkToFit="1"/>
      <protection/>
    </xf>
    <xf numFmtId="177" fontId="13" fillId="0" borderId="10" xfId="21" applyNumberFormat="1" applyFont="1" applyBorder="1" applyAlignment="1">
      <alignment horizontal="right" vertical="center" shrinkToFit="1"/>
      <protection/>
    </xf>
    <xf numFmtId="177" fontId="13" fillId="0" borderId="1" xfId="21" applyNumberFormat="1" applyFont="1" applyBorder="1" applyAlignment="1">
      <alignment horizontal="right" vertical="center" shrinkToFit="1"/>
      <protection/>
    </xf>
    <xf numFmtId="177" fontId="13" fillId="0" borderId="11" xfId="21" applyNumberFormat="1" applyFont="1" applyBorder="1" applyAlignment="1">
      <alignment horizontal="right" vertical="center" shrinkToFit="1"/>
      <protection/>
    </xf>
    <xf numFmtId="177" fontId="13" fillId="0" borderId="3" xfId="21" applyNumberFormat="1" applyFont="1" applyBorder="1" applyAlignment="1">
      <alignment horizontal="right" vertical="center" shrinkToFit="1"/>
      <protection/>
    </xf>
    <xf numFmtId="177" fontId="13" fillId="0" borderId="12" xfId="21" applyNumberFormat="1" applyFont="1" applyBorder="1" applyAlignment="1">
      <alignment horizontal="right" vertical="center" shrinkToFit="1"/>
      <protection/>
    </xf>
    <xf numFmtId="177" fontId="13" fillId="0" borderId="4" xfId="21" applyNumberFormat="1" applyFont="1" applyBorder="1" applyAlignment="1">
      <alignment horizontal="right" vertical="center" shrinkToFit="1"/>
      <protection/>
    </xf>
    <xf numFmtId="177" fontId="13" fillId="0" borderId="14" xfId="21" applyNumberFormat="1" applyFont="1" applyBorder="1" applyAlignment="1">
      <alignment horizontal="right" vertical="center" shrinkToFit="1"/>
      <protection/>
    </xf>
    <xf numFmtId="177" fontId="13" fillId="0" borderId="15" xfId="21" applyNumberFormat="1" applyFont="1" applyBorder="1" applyAlignment="1">
      <alignment horizontal="right" vertical="center" shrinkToFit="1"/>
      <protection/>
    </xf>
    <xf numFmtId="177" fontId="13" fillId="0" borderId="16" xfId="21" applyNumberFormat="1" applyFont="1" applyBorder="1" applyAlignment="1">
      <alignment horizontal="right" vertical="center" shrinkToFit="1"/>
      <protection/>
    </xf>
    <xf numFmtId="49" fontId="7" fillId="0" borderId="0" xfId="0" applyNumberFormat="1" applyFont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33"/>
  <sheetViews>
    <sheetView tabSelected="1" view="pageBreakPreview" zoomScale="75" zoomScaleNormal="75" zoomScaleSheetLayoutView="75" workbookViewId="0" topLeftCell="A1">
      <selection activeCell="A3" sqref="A3:A4"/>
    </sheetView>
  </sheetViews>
  <sheetFormatPr defaultColWidth="9.00390625" defaultRowHeight="19.5" customHeight="1"/>
  <cols>
    <col min="1" max="1" width="11.75390625" style="34" customWidth="1"/>
    <col min="2" max="5" width="27.375" style="5" customWidth="1"/>
    <col min="6" max="11" width="10.625" style="5" customWidth="1"/>
    <col min="12" max="16384" width="10.625" style="6" customWidth="1"/>
  </cols>
  <sheetData>
    <row r="1" spans="1:6" ht="18.75">
      <c r="A1" s="1" t="s">
        <v>43</v>
      </c>
      <c r="B1" s="2"/>
      <c r="C1" s="2"/>
      <c r="D1" s="2"/>
      <c r="E1" s="3" t="s">
        <v>44</v>
      </c>
      <c r="F1" s="4"/>
    </row>
    <row r="2" spans="1:11" s="10" customFormat="1" ht="3.75" customHeight="1">
      <c r="A2" s="7"/>
      <c r="B2" s="8"/>
      <c r="C2" s="8"/>
      <c r="D2" s="8"/>
      <c r="E2" s="8"/>
      <c r="F2" s="9"/>
      <c r="G2" s="9"/>
      <c r="H2" s="9"/>
      <c r="I2" s="9"/>
      <c r="J2" s="9"/>
      <c r="K2" s="9"/>
    </row>
    <row r="3" spans="1:11" ht="19.5" customHeight="1">
      <c r="A3" s="11" t="s">
        <v>45</v>
      </c>
      <c r="B3" s="12" t="s">
        <v>46</v>
      </c>
      <c r="C3" s="13"/>
      <c r="D3" s="12" t="s">
        <v>47</v>
      </c>
      <c r="E3" s="13"/>
      <c r="F3" s="6"/>
      <c r="G3" s="6"/>
      <c r="H3" s="6"/>
      <c r="I3" s="6"/>
      <c r="J3" s="6"/>
      <c r="K3" s="6"/>
    </row>
    <row r="4" spans="1:11" ht="19.5" customHeight="1">
      <c r="A4" s="14"/>
      <c r="B4" s="15" t="s">
        <v>48</v>
      </c>
      <c r="C4" s="15" t="s">
        <v>49</v>
      </c>
      <c r="D4" s="15" t="s">
        <v>50</v>
      </c>
      <c r="E4" s="15" t="s">
        <v>51</v>
      </c>
      <c r="F4" s="6"/>
      <c r="G4" s="6"/>
      <c r="H4" s="6"/>
      <c r="I4" s="6"/>
      <c r="J4" s="6"/>
      <c r="K4" s="6"/>
    </row>
    <row r="5" spans="1:5" s="20" customFormat="1" ht="39.75" customHeight="1">
      <c r="A5" s="16" t="s">
        <v>0</v>
      </c>
      <c r="B5" s="17">
        <f>SUM(B6:B7)</f>
        <v>3</v>
      </c>
      <c r="C5" s="18">
        <f>SUM(C6:C7)</f>
        <v>210</v>
      </c>
      <c r="D5" s="18">
        <f>SUM(D6:D7)</f>
        <v>42</v>
      </c>
      <c r="E5" s="19">
        <f>SUM(E6:E7)</f>
        <v>828</v>
      </c>
    </row>
    <row r="6" spans="1:5" s="20" customFormat="1" ht="39.75" customHeight="1">
      <c r="A6" s="21" t="s">
        <v>1</v>
      </c>
      <c r="B6" s="17">
        <f>SUM(B8:B18)</f>
        <v>1</v>
      </c>
      <c r="C6" s="18">
        <f>SUM(C8:C18)</f>
        <v>198</v>
      </c>
      <c r="D6" s="18">
        <f>SUM(D8:D18)</f>
        <v>20</v>
      </c>
      <c r="E6" s="19">
        <f>SUM(E8:E18)</f>
        <v>726</v>
      </c>
    </row>
    <row r="7" spans="1:5" s="20" customFormat="1" ht="39.75" customHeight="1">
      <c r="A7" s="22" t="s">
        <v>2</v>
      </c>
      <c r="B7" s="23">
        <f>SUM(B19:B27)</f>
        <v>2</v>
      </c>
      <c r="C7" s="24">
        <f>SUM(C19:C27)</f>
        <v>12</v>
      </c>
      <c r="D7" s="24">
        <f>SUM(D19:D27)</f>
        <v>22</v>
      </c>
      <c r="E7" s="25">
        <f>SUM(E19:E27)</f>
        <v>102</v>
      </c>
    </row>
    <row r="8" spans="1:5" s="20" customFormat="1" ht="39.75" customHeight="1">
      <c r="A8" s="16" t="s">
        <v>3</v>
      </c>
      <c r="B8" s="17">
        <v>1</v>
      </c>
      <c r="C8" s="18">
        <v>198</v>
      </c>
      <c r="D8" s="18">
        <v>20</v>
      </c>
      <c r="E8" s="19">
        <v>726</v>
      </c>
    </row>
    <row r="9" spans="1:5" s="20" customFormat="1" ht="39.75" customHeight="1">
      <c r="A9" s="21" t="s">
        <v>4</v>
      </c>
      <c r="B9" s="17">
        <v>0</v>
      </c>
      <c r="C9" s="18">
        <v>0</v>
      </c>
      <c r="D9" s="18">
        <v>0</v>
      </c>
      <c r="E9" s="19">
        <v>0</v>
      </c>
    </row>
    <row r="10" spans="1:5" s="20" customFormat="1" ht="39.75" customHeight="1">
      <c r="A10" s="21" t="s">
        <v>5</v>
      </c>
      <c r="B10" s="17">
        <v>0</v>
      </c>
      <c r="C10" s="18">
        <v>0</v>
      </c>
      <c r="D10" s="18">
        <v>0</v>
      </c>
      <c r="E10" s="19">
        <v>0</v>
      </c>
    </row>
    <row r="11" spans="1:5" s="20" customFormat="1" ht="39.75" customHeight="1">
      <c r="A11" s="21" t="s">
        <v>6</v>
      </c>
      <c r="B11" s="17">
        <v>0</v>
      </c>
      <c r="C11" s="18">
        <v>0</v>
      </c>
      <c r="D11" s="18">
        <v>0</v>
      </c>
      <c r="E11" s="19">
        <v>0</v>
      </c>
    </row>
    <row r="12" spans="1:5" s="20" customFormat="1" ht="39.75" customHeight="1">
      <c r="A12" s="21" t="s">
        <v>7</v>
      </c>
      <c r="B12" s="17">
        <v>0</v>
      </c>
      <c r="C12" s="18">
        <v>0</v>
      </c>
      <c r="D12" s="18">
        <v>0</v>
      </c>
      <c r="E12" s="19">
        <v>0</v>
      </c>
    </row>
    <row r="13" spans="1:5" s="20" customFormat="1" ht="39.75" customHeight="1">
      <c r="A13" s="21" t="s">
        <v>8</v>
      </c>
      <c r="B13" s="17">
        <v>0</v>
      </c>
      <c r="C13" s="18">
        <v>0</v>
      </c>
      <c r="D13" s="18">
        <v>0</v>
      </c>
      <c r="E13" s="19">
        <v>0</v>
      </c>
    </row>
    <row r="14" spans="1:5" s="20" customFormat="1" ht="39.75" customHeight="1">
      <c r="A14" s="21" t="s">
        <v>9</v>
      </c>
      <c r="B14" s="17">
        <v>0</v>
      </c>
      <c r="C14" s="18">
        <v>0</v>
      </c>
      <c r="D14" s="18">
        <v>0</v>
      </c>
      <c r="E14" s="19">
        <v>0</v>
      </c>
    </row>
    <row r="15" spans="1:5" s="20" customFormat="1" ht="39.75" customHeight="1">
      <c r="A15" s="21" t="s">
        <v>10</v>
      </c>
      <c r="B15" s="17">
        <v>0</v>
      </c>
      <c r="C15" s="18">
        <v>0</v>
      </c>
      <c r="D15" s="18">
        <v>0</v>
      </c>
      <c r="E15" s="19">
        <v>0</v>
      </c>
    </row>
    <row r="16" spans="1:5" s="20" customFormat="1" ht="39.75" customHeight="1">
      <c r="A16" s="21" t="s">
        <v>11</v>
      </c>
      <c r="B16" s="17">
        <v>0</v>
      </c>
      <c r="C16" s="18">
        <v>0</v>
      </c>
      <c r="D16" s="18">
        <v>0</v>
      </c>
      <c r="E16" s="19">
        <v>0</v>
      </c>
    </row>
    <row r="17" spans="1:5" s="20" customFormat="1" ht="39.75" customHeight="1">
      <c r="A17" s="21" t="s">
        <v>12</v>
      </c>
      <c r="B17" s="17">
        <v>0</v>
      </c>
      <c r="C17" s="18">
        <v>0</v>
      </c>
      <c r="D17" s="18">
        <v>0</v>
      </c>
      <c r="E17" s="19">
        <v>0</v>
      </c>
    </row>
    <row r="18" spans="1:5" s="20" customFormat="1" ht="39.75" customHeight="1">
      <c r="A18" s="21" t="s">
        <v>13</v>
      </c>
      <c r="B18" s="17">
        <v>0</v>
      </c>
      <c r="C18" s="18">
        <v>0</v>
      </c>
      <c r="D18" s="18">
        <v>0</v>
      </c>
      <c r="E18" s="19">
        <v>0</v>
      </c>
    </row>
    <row r="19" spans="1:5" s="20" customFormat="1" ht="39.75" customHeight="1">
      <c r="A19" s="26" t="s">
        <v>14</v>
      </c>
      <c r="B19" s="27">
        <v>0</v>
      </c>
      <c r="C19" s="28">
        <v>0</v>
      </c>
      <c r="D19" s="28">
        <v>0</v>
      </c>
      <c r="E19" s="29">
        <v>0</v>
      </c>
    </row>
    <row r="20" spans="1:5" s="20" customFormat="1" ht="39.75" customHeight="1">
      <c r="A20" s="26" t="s">
        <v>15</v>
      </c>
      <c r="B20" s="27">
        <v>0</v>
      </c>
      <c r="C20" s="28">
        <v>0</v>
      </c>
      <c r="D20" s="28">
        <v>0</v>
      </c>
      <c r="E20" s="29">
        <v>0</v>
      </c>
    </row>
    <row r="21" spans="1:5" s="20" customFormat="1" ht="39.75" customHeight="1">
      <c r="A21" s="21" t="s">
        <v>16</v>
      </c>
      <c r="B21" s="17">
        <v>2</v>
      </c>
      <c r="C21" s="18">
        <v>12</v>
      </c>
      <c r="D21" s="18">
        <v>22</v>
      </c>
      <c r="E21" s="19">
        <v>102</v>
      </c>
    </row>
    <row r="22" spans="1:5" s="20" customFormat="1" ht="39.75" customHeight="1">
      <c r="A22" s="21" t="s">
        <v>17</v>
      </c>
      <c r="B22" s="17">
        <v>0</v>
      </c>
      <c r="C22" s="18">
        <v>0</v>
      </c>
      <c r="D22" s="18">
        <v>0</v>
      </c>
      <c r="E22" s="19">
        <v>0</v>
      </c>
    </row>
    <row r="23" spans="1:5" s="20" customFormat="1" ht="39.75" customHeight="1">
      <c r="A23" s="26" t="s">
        <v>18</v>
      </c>
      <c r="B23" s="27">
        <v>0</v>
      </c>
      <c r="C23" s="28">
        <v>0</v>
      </c>
      <c r="D23" s="28">
        <v>0</v>
      </c>
      <c r="E23" s="29">
        <v>0</v>
      </c>
    </row>
    <row r="24" spans="1:5" s="20" customFormat="1" ht="39.75" customHeight="1">
      <c r="A24" s="26" t="s">
        <v>19</v>
      </c>
      <c r="B24" s="27">
        <v>0</v>
      </c>
      <c r="C24" s="28">
        <v>0</v>
      </c>
      <c r="D24" s="28">
        <v>0</v>
      </c>
      <c r="E24" s="29">
        <v>0</v>
      </c>
    </row>
    <row r="25" spans="1:5" s="20" customFormat="1" ht="39.75" customHeight="1">
      <c r="A25" s="21" t="s">
        <v>20</v>
      </c>
      <c r="B25" s="17">
        <v>0</v>
      </c>
      <c r="C25" s="18">
        <v>0</v>
      </c>
      <c r="D25" s="18">
        <v>0</v>
      </c>
      <c r="E25" s="19">
        <v>0</v>
      </c>
    </row>
    <row r="26" spans="1:5" s="20" customFormat="1" ht="39.75" customHeight="1">
      <c r="A26" s="21" t="s">
        <v>21</v>
      </c>
      <c r="B26" s="17">
        <v>0</v>
      </c>
      <c r="C26" s="18">
        <v>0</v>
      </c>
      <c r="D26" s="18">
        <v>0</v>
      </c>
      <c r="E26" s="19">
        <v>0</v>
      </c>
    </row>
    <row r="27" spans="1:5" s="20" customFormat="1" ht="39.75" customHeight="1" thickBot="1">
      <c r="A27" s="30" t="s">
        <v>22</v>
      </c>
      <c r="B27" s="31">
        <v>0</v>
      </c>
      <c r="C27" s="32">
        <v>0</v>
      </c>
      <c r="D27" s="32">
        <v>0</v>
      </c>
      <c r="E27" s="33">
        <v>0</v>
      </c>
    </row>
    <row r="28" spans="1:5" s="20" customFormat="1" ht="39.75" customHeight="1" thickTop="1">
      <c r="A28" s="21" t="s">
        <v>23</v>
      </c>
      <c r="B28" s="17">
        <f>B16</f>
        <v>0</v>
      </c>
      <c r="C28" s="18">
        <f>C16</f>
        <v>0</v>
      </c>
      <c r="D28" s="18">
        <f>D16</f>
        <v>0</v>
      </c>
      <c r="E28" s="19">
        <f>E16</f>
        <v>0</v>
      </c>
    </row>
    <row r="29" spans="1:5" s="20" customFormat="1" ht="39.75" customHeight="1">
      <c r="A29" s="21" t="s">
        <v>24</v>
      </c>
      <c r="B29" s="17">
        <f>B12+B13</f>
        <v>0</v>
      </c>
      <c r="C29" s="18">
        <f>C12+C13</f>
        <v>0</v>
      </c>
      <c r="D29" s="18">
        <f>D12+D13</f>
        <v>0</v>
      </c>
      <c r="E29" s="19">
        <f>E12+E13</f>
        <v>0</v>
      </c>
    </row>
    <row r="30" spans="1:5" s="20" customFormat="1" ht="39.75" customHeight="1">
      <c r="A30" s="21" t="s">
        <v>25</v>
      </c>
      <c r="B30" s="17">
        <f>B9+B19</f>
        <v>0</v>
      </c>
      <c r="C30" s="18">
        <f>C9+C19</f>
        <v>0</v>
      </c>
      <c r="D30" s="18">
        <f>D9+D19</f>
        <v>0</v>
      </c>
      <c r="E30" s="19">
        <f>E9+E19</f>
        <v>0</v>
      </c>
    </row>
    <row r="31" spans="1:5" s="20" customFormat="1" ht="39.75" customHeight="1">
      <c r="A31" s="21" t="s">
        <v>26</v>
      </c>
      <c r="B31" s="17">
        <f>B8+B15+B18+B20+B21+B22</f>
        <v>3</v>
      </c>
      <c r="C31" s="18">
        <f>C8+C15+C18+C20+C21+C22</f>
        <v>210</v>
      </c>
      <c r="D31" s="18">
        <f>D8+D15+D18+D20+D21+D22</f>
        <v>42</v>
      </c>
      <c r="E31" s="19">
        <f>E8+E15+E18+E20+E21+E22</f>
        <v>828</v>
      </c>
    </row>
    <row r="32" spans="1:5" s="20" customFormat="1" ht="39.75" customHeight="1">
      <c r="A32" s="21" t="s">
        <v>27</v>
      </c>
      <c r="B32" s="17">
        <f>B11+B14+B17+B23+B24</f>
        <v>0</v>
      </c>
      <c r="C32" s="18">
        <f>C11+C14+C17+C23+C24</f>
        <v>0</v>
      </c>
      <c r="D32" s="18">
        <f>D11+D14+D17+D23+D24</f>
        <v>0</v>
      </c>
      <c r="E32" s="19">
        <f>E11+E14+E17+E23+E24</f>
        <v>0</v>
      </c>
    </row>
    <row r="33" spans="1:5" s="20" customFormat="1" ht="39.75" customHeight="1">
      <c r="A33" s="22" t="s">
        <v>28</v>
      </c>
      <c r="B33" s="23">
        <f>B10+B25+B26+B27</f>
        <v>0</v>
      </c>
      <c r="C33" s="24">
        <f>C10+C25+C26+C27</f>
        <v>0</v>
      </c>
      <c r="D33" s="24">
        <f>D10+D25+D26+D27</f>
        <v>0</v>
      </c>
      <c r="E33" s="25">
        <f>E10+E25+E26+E27</f>
        <v>0</v>
      </c>
    </row>
  </sheetData>
  <mergeCells count="3">
    <mergeCell ref="A3:A4"/>
    <mergeCell ref="B3:C3"/>
    <mergeCell ref="D3:E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33"/>
  <sheetViews>
    <sheetView view="pageBreakPreview" zoomScale="75" zoomScaleNormal="75" zoomScaleSheetLayoutView="75" workbookViewId="0" topLeftCell="A1">
      <selection activeCell="A3" sqref="A3:A4"/>
    </sheetView>
  </sheetViews>
  <sheetFormatPr defaultColWidth="9.00390625" defaultRowHeight="13.5"/>
  <cols>
    <col min="1" max="1" width="11.75390625" style="0" customWidth="1"/>
    <col min="2" max="8" width="16.625" style="0" customWidth="1"/>
  </cols>
  <sheetData>
    <row r="1" spans="1:13" ht="18.75">
      <c r="A1" s="1" t="s">
        <v>52</v>
      </c>
      <c r="B1" s="35"/>
      <c r="C1" s="35"/>
      <c r="D1" s="35"/>
      <c r="E1" s="35"/>
      <c r="F1" s="35"/>
      <c r="G1" s="36" t="s">
        <v>44</v>
      </c>
      <c r="H1" s="36"/>
      <c r="I1" s="6"/>
      <c r="J1" s="6"/>
      <c r="K1" s="6"/>
      <c r="L1" s="6"/>
      <c r="M1" s="6"/>
    </row>
    <row r="2" spans="1:13" s="37" customFormat="1" ht="9" customHeight="1">
      <c r="A2" s="7"/>
      <c r="B2" s="35"/>
      <c r="C2" s="35"/>
      <c r="D2" s="35"/>
      <c r="E2" s="35"/>
      <c r="F2" s="35"/>
      <c r="G2" s="35"/>
      <c r="H2" s="9"/>
      <c r="I2" s="10"/>
      <c r="J2" s="10"/>
      <c r="K2" s="10"/>
      <c r="L2" s="10"/>
      <c r="M2" s="10"/>
    </row>
    <row r="3" spans="1:13" s="37" customFormat="1" ht="21" customHeight="1">
      <c r="A3" s="38" t="s">
        <v>53</v>
      </c>
      <c r="B3" s="39" t="s">
        <v>54</v>
      </c>
      <c r="C3" s="40"/>
      <c r="D3" s="40"/>
      <c r="E3" s="40"/>
      <c r="F3" s="40"/>
      <c r="G3" s="40"/>
      <c r="H3" s="41"/>
      <c r="I3" s="10"/>
      <c r="J3" s="10"/>
      <c r="K3" s="10"/>
      <c r="L3" s="10"/>
      <c r="M3" s="10"/>
    </row>
    <row r="4" spans="1:8" s="46" customFormat="1" ht="39.75" customHeight="1">
      <c r="A4" s="42"/>
      <c r="B4" s="43" t="s">
        <v>0</v>
      </c>
      <c r="C4" s="44" t="s">
        <v>29</v>
      </c>
      <c r="D4" s="45" t="s">
        <v>30</v>
      </c>
      <c r="E4" s="45" t="s">
        <v>31</v>
      </c>
      <c r="F4" s="45" t="s">
        <v>32</v>
      </c>
      <c r="G4" s="45" t="s">
        <v>33</v>
      </c>
      <c r="H4" s="45" t="s">
        <v>34</v>
      </c>
    </row>
    <row r="5" spans="1:8" s="20" customFormat="1" ht="39.75" customHeight="1">
      <c r="A5" s="16" t="s">
        <v>0</v>
      </c>
      <c r="B5" s="47">
        <f aca="true" t="shared" si="0" ref="B5:H5">SUM(B6:B7)</f>
        <v>621</v>
      </c>
      <c r="C5" s="48">
        <f t="shared" si="0"/>
        <v>0</v>
      </c>
      <c r="D5" s="48">
        <f t="shared" si="0"/>
        <v>396</v>
      </c>
      <c r="E5" s="48">
        <f t="shared" si="0"/>
        <v>0</v>
      </c>
      <c r="F5" s="48">
        <f t="shared" si="0"/>
        <v>6</v>
      </c>
      <c r="G5" s="48">
        <f t="shared" si="0"/>
        <v>198</v>
      </c>
      <c r="H5" s="49">
        <f t="shared" si="0"/>
        <v>21</v>
      </c>
    </row>
    <row r="6" spans="1:8" s="20" customFormat="1" ht="39.75" customHeight="1">
      <c r="A6" s="21" t="s">
        <v>1</v>
      </c>
      <c r="B6" s="17">
        <f aca="true" t="shared" si="1" ref="B6:H6">SUM(B8:B18)</f>
        <v>594</v>
      </c>
      <c r="C6" s="18">
        <f t="shared" si="1"/>
        <v>0</v>
      </c>
      <c r="D6" s="18">
        <f t="shared" si="1"/>
        <v>396</v>
      </c>
      <c r="E6" s="18">
        <f t="shared" si="1"/>
        <v>0</v>
      </c>
      <c r="F6" s="18">
        <f t="shared" si="1"/>
        <v>0</v>
      </c>
      <c r="G6" s="18">
        <f t="shared" si="1"/>
        <v>198</v>
      </c>
      <c r="H6" s="19">
        <f t="shared" si="1"/>
        <v>0</v>
      </c>
    </row>
    <row r="7" spans="1:8" s="20" customFormat="1" ht="39.75" customHeight="1">
      <c r="A7" s="22" t="s">
        <v>2</v>
      </c>
      <c r="B7" s="23">
        <f aca="true" t="shared" si="2" ref="B7:H7">SUM(B19:B27)</f>
        <v>27</v>
      </c>
      <c r="C7" s="24">
        <f t="shared" si="2"/>
        <v>0</v>
      </c>
      <c r="D7" s="24">
        <f t="shared" si="2"/>
        <v>0</v>
      </c>
      <c r="E7" s="24">
        <f t="shared" si="2"/>
        <v>0</v>
      </c>
      <c r="F7" s="24">
        <f t="shared" si="2"/>
        <v>6</v>
      </c>
      <c r="G7" s="24">
        <f t="shared" si="2"/>
        <v>0</v>
      </c>
      <c r="H7" s="25">
        <f t="shared" si="2"/>
        <v>21</v>
      </c>
    </row>
    <row r="8" spans="1:8" s="20" customFormat="1" ht="39.75" customHeight="1">
      <c r="A8" s="16" t="s">
        <v>3</v>
      </c>
      <c r="B8" s="17">
        <v>594</v>
      </c>
      <c r="C8" s="48">
        <v>0</v>
      </c>
      <c r="D8" s="48">
        <v>396</v>
      </c>
      <c r="E8" s="48">
        <v>0</v>
      </c>
      <c r="F8" s="48">
        <v>0</v>
      </c>
      <c r="G8" s="48">
        <v>198</v>
      </c>
      <c r="H8" s="49">
        <v>0</v>
      </c>
    </row>
    <row r="9" spans="1:8" s="20" customFormat="1" ht="39.75" customHeight="1">
      <c r="A9" s="21" t="s">
        <v>4</v>
      </c>
      <c r="B9" s="17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</row>
    <row r="10" spans="1:8" s="20" customFormat="1" ht="39.75" customHeight="1">
      <c r="A10" s="21" t="s">
        <v>5</v>
      </c>
      <c r="B10" s="17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</row>
    <row r="11" spans="1:8" s="20" customFormat="1" ht="39.75" customHeight="1">
      <c r="A11" s="21" t="s">
        <v>6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</row>
    <row r="12" spans="1:8" s="20" customFormat="1" ht="39.75" customHeight="1">
      <c r="A12" s="21" t="s">
        <v>7</v>
      </c>
      <c r="B12" s="17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</row>
    <row r="13" spans="1:8" s="20" customFormat="1" ht="39.75" customHeight="1">
      <c r="A13" s="21" t="s">
        <v>8</v>
      </c>
      <c r="B13" s="17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9">
        <v>0</v>
      </c>
    </row>
    <row r="14" spans="1:8" s="20" customFormat="1" ht="39.75" customHeight="1">
      <c r="A14" s="21" t="s">
        <v>9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9">
        <v>0</v>
      </c>
    </row>
    <row r="15" spans="1:8" s="20" customFormat="1" ht="39.75" customHeight="1">
      <c r="A15" s="21" t="s">
        <v>10</v>
      </c>
      <c r="B15" s="17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9">
        <v>0</v>
      </c>
    </row>
    <row r="16" spans="1:8" s="20" customFormat="1" ht="39.75" customHeight="1">
      <c r="A16" s="21" t="s">
        <v>11</v>
      </c>
      <c r="B16" s="17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>
        <v>0</v>
      </c>
    </row>
    <row r="17" spans="1:8" s="20" customFormat="1" ht="39.75" customHeight="1">
      <c r="A17" s="21" t="s">
        <v>12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v>0</v>
      </c>
    </row>
    <row r="18" spans="1:8" s="20" customFormat="1" ht="39.75" customHeight="1">
      <c r="A18" s="21" t="s">
        <v>13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v>0</v>
      </c>
    </row>
    <row r="19" spans="1:8" s="20" customFormat="1" ht="39.75" customHeight="1">
      <c r="A19" s="26" t="s">
        <v>14</v>
      </c>
      <c r="B19" s="27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9">
        <v>0</v>
      </c>
    </row>
    <row r="20" spans="1:8" s="20" customFormat="1" ht="39.75" customHeight="1">
      <c r="A20" s="26" t="s">
        <v>15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9">
        <v>0</v>
      </c>
    </row>
    <row r="21" spans="1:8" s="20" customFormat="1" ht="39.75" customHeight="1">
      <c r="A21" s="21" t="s">
        <v>16</v>
      </c>
      <c r="B21" s="17">
        <v>27</v>
      </c>
      <c r="C21" s="18">
        <v>0</v>
      </c>
      <c r="D21" s="18">
        <v>0</v>
      </c>
      <c r="E21" s="18">
        <v>0</v>
      </c>
      <c r="F21" s="18">
        <v>6</v>
      </c>
      <c r="G21" s="18">
        <v>0</v>
      </c>
      <c r="H21" s="19">
        <v>21</v>
      </c>
    </row>
    <row r="22" spans="1:8" s="20" customFormat="1" ht="39.75" customHeight="1">
      <c r="A22" s="21" t="s">
        <v>17</v>
      </c>
      <c r="B22" s="17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9">
        <v>0</v>
      </c>
    </row>
    <row r="23" spans="1:8" s="20" customFormat="1" ht="39.75" customHeight="1">
      <c r="A23" s="26" t="s">
        <v>18</v>
      </c>
      <c r="B23" s="27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9">
        <v>0</v>
      </c>
    </row>
    <row r="24" spans="1:8" s="20" customFormat="1" ht="39.75" customHeight="1">
      <c r="A24" s="26" t="s">
        <v>19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s="20" customFormat="1" ht="39.75" customHeight="1">
      <c r="A25" s="21" t="s">
        <v>20</v>
      </c>
      <c r="B25" s="17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9">
        <v>0</v>
      </c>
    </row>
    <row r="26" spans="1:8" s="20" customFormat="1" ht="39.75" customHeight="1">
      <c r="A26" s="21" t="s">
        <v>21</v>
      </c>
      <c r="B26" s="17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9">
        <v>0</v>
      </c>
    </row>
    <row r="27" spans="1:8" s="20" customFormat="1" ht="39.75" customHeight="1" thickBot="1">
      <c r="A27" s="30" t="s">
        <v>22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</row>
    <row r="28" spans="1:8" s="20" customFormat="1" ht="39.75" customHeight="1" thickTop="1">
      <c r="A28" s="21" t="s">
        <v>23</v>
      </c>
      <c r="B28" s="17">
        <f aca="true" t="shared" si="3" ref="B28:H28">B16</f>
        <v>0</v>
      </c>
      <c r="C28" s="18">
        <f t="shared" si="3"/>
        <v>0</v>
      </c>
      <c r="D28" s="18">
        <f t="shared" si="3"/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9">
        <f t="shared" si="3"/>
        <v>0</v>
      </c>
    </row>
    <row r="29" spans="1:8" s="20" customFormat="1" ht="39.75" customHeight="1">
      <c r="A29" s="21" t="s">
        <v>24</v>
      </c>
      <c r="B29" s="17">
        <f aca="true" t="shared" si="4" ref="B29:H29">B12+B13</f>
        <v>0</v>
      </c>
      <c r="C29" s="18">
        <f t="shared" si="4"/>
        <v>0</v>
      </c>
      <c r="D29" s="18">
        <f t="shared" si="4"/>
        <v>0</v>
      </c>
      <c r="E29" s="18">
        <f t="shared" si="4"/>
        <v>0</v>
      </c>
      <c r="F29" s="18">
        <f t="shared" si="4"/>
        <v>0</v>
      </c>
      <c r="G29" s="18">
        <f t="shared" si="4"/>
        <v>0</v>
      </c>
      <c r="H29" s="19">
        <f t="shared" si="4"/>
        <v>0</v>
      </c>
    </row>
    <row r="30" spans="1:8" s="20" customFormat="1" ht="39.75" customHeight="1">
      <c r="A30" s="21" t="s">
        <v>25</v>
      </c>
      <c r="B30" s="17">
        <f aca="true" t="shared" si="5" ref="B30:H30">B9+B19</f>
        <v>0</v>
      </c>
      <c r="C30" s="18">
        <f t="shared" si="5"/>
        <v>0</v>
      </c>
      <c r="D30" s="18">
        <f t="shared" si="5"/>
        <v>0</v>
      </c>
      <c r="E30" s="18">
        <f t="shared" si="5"/>
        <v>0</v>
      </c>
      <c r="F30" s="18">
        <f t="shared" si="5"/>
        <v>0</v>
      </c>
      <c r="G30" s="18">
        <f t="shared" si="5"/>
        <v>0</v>
      </c>
      <c r="H30" s="19">
        <f t="shared" si="5"/>
        <v>0</v>
      </c>
    </row>
    <row r="31" spans="1:8" s="20" customFormat="1" ht="39.75" customHeight="1">
      <c r="A31" s="21" t="s">
        <v>26</v>
      </c>
      <c r="B31" s="17">
        <f aca="true" t="shared" si="6" ref="B31:H31">B8+B15+B18+B20+B21+B22</f>
        <v>621</v>
      </c>
      <c r="C31" s="18">
        <f t="shared" si="6"/>
        <v>0</v>
      </c>
      <c r="D31" s="18">
        <f t="shared" si="6"/>
        <v>396</v>
      </c>
      <c r="E31" s="18">
        <f t="shared" si="6"/>
        <v>0</v>
      </c>
      <c r="F31" s="18">
        <f t="shared" si="6"/>
        <v>6</v>
      </c>
      <c r="G31" s="18">
        <f t="shared" si="6"/>
        <v>198</v>
      </c>
      <c r="H31" s="19">
        <f t="shared" si="6"/>
        <v>21</v>
      </c>
    </row>
    <row r="32" spans="1:8" s="20" customFormat="1" ht="39.75" customHeight="1">
      <c r="A32" s="21" t="s">
        <v>27</v>
      </c>
      <c r="B32" s="17">
        <f aca="true" t="shared" si="7" ref="B32:H32">B11+B14+B17+B23+B24</f>
        <v>0</v>
      </c>
      <c r="C32" s="18">
        <f t="shared" si="7"/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9">
        <f t="shared" si="7"/>
        <v>0</v>
      </c>
    </row>
    <row r="33" spans="1:8" s="20" customFormat="1" ht="39.75" customHeight="1">
      <c r="A33" s="22" t="s">
        <v>28</v>
      </c>
      <c r="B33" s="23">
        <f aca="true" t="shared" si="8" ref="B33:H33">B10+B25+B26+B27</f>
        <v>0</v>
      </c>
      <c r="C33" s="24">
        <f t="shared" si="8"/>
        <v>0</v>
      </c>
      <c r="D33" s="24">
        <f t="shared" si="8"/>
        <v>0</v>
      </c>
      <c r="E33" s="24">
        <f t="shared" si="8"/>
        <v>0</v>
      </c>
      <c r="F33" s="24">
        <f t="shared" si="8"/>
        <v>0</v>
      </c>
      <c r="G33" s="24">
        <f t="shared" si="8"/>
        <v>0</v>
      </c>
      <c r="H33" s="25">
        <f t="shared" si="8"/>
        <v>0</v>
      </c>
    </row>
  </sheetData>
  <mergeCells count="3">
    <mergeCell ref="G1:H1"/>
    <mergeCell ref="A3:A4"/>
    <mergeCell ref="B3:H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1">
    <pageSetUpPr fitToPage="1"/>
  </sheetPr>
  <dimension ref="A1:Q3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3" sqref="A3:A5"/>
    </sheetView>
  </sheetViews>
  <sheetFormatPr defaultColWidth="9.00390625" defaultRowHeight="19.5" customHeight="1"/>
  <cols>
    <col min="1" max="1" width="11.75390625" style="34" customWidth="1"/>
    <col min="2" max="11" width="12.00390625" style="5" customWidth="1"/>
    <col min="12" max="17" width="10.625" style="5" customWidth="1"/>
    <col min="18" max="16384" width="10.625" style="6" customWidth="1"/>
  </cols>
  <sheetData>
    <row r="1" spans="1:11" ht="18.75">
      <c r="A1" s="1" t="s">
        <v>55</v>
      </c>
      <c r="B1" s="2"/>
      <c r="C1" s="2"/>
      <c r="D1" s="2"/>
      <c r="E1" s="2"/>
      <c r="F1" s="2"/>
      <c r="G1" s="2"/>
      <c r="H1" s="2"/>
      <c r="I1" s="2"/>
      <c r="J1" s="36" t="s">
        <v>44</v>
      </c>
      <c r="K1" s="36"/>
    </row>
    <row r="2" spans="1:17" s="10" customFormat="1" ht="3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s="10" customFormat="1" ht="19.5" customHeight="1">
      <c r="A3" s="38" t="s">
        <v>45</v>
      </c>
      <c r="B3" s="39" t="s">
        <v>56</v>
      </c>
      <c r="C3" s="40"/>
      <c r="D3" s="40"/>
      <c r="E3" s="40"/>
      <c r="F3" s="40"/>
      <c r="G3" s="40"/>
      <c r="H3" s="40"/>
      <c r="I3" s="40"/>
      <c r="J3" s="40"/>
      <c r="K3" s="41"/>
      <c r="L3" s="9"/>
      <c r="M3" s="9"/>
      <c r="N3" s="9"/>
      <c r="O3" s="9"/>
      <c r="P3" s="9"/>
      <c r="Q3" s="9"/>
    </row>
    <row r="4" spans="1:11" s="53" customFormat="1" ht="28.5" customHeight="1">
      <c r="A4" s="50"/>
      <c r="B4" s="51" t="s">
        <v>0</v>
      </c>
      <c r="C4" s="52" t="s">
        <v>35</v>
      </c>
      <c r="D4" s="52" t="s">
        <v>57</v>
      </c>
      <c r="E4" s="52" t="s">
        <v>36</v>
      </c>
      <c r="F4" s="52" t="s">
        <v>37</v>
      </c>
      <c r="G4" s="52" t="s">
        <v>38</v>
      </c>
      <c r="H4" s="52" t="s">
        <v>58</v>
      </c>
      <c r="I4" s="52"/>
      <c r="J4" s="52" t="s">
        <v>39</v>
      </c>
      <c r="K4" s="52" t="s">
        <v>34</v>
      </c>
    </row>
    <row r="5" spans="1:11" s="53" customFormat="1" ht="35.25" customHeight="1">
      <c r="A5" s="42"/>
      <c r="B5" s="51"/>
      <c r="C5" s="52"/>
      <c r="D5" s="52"/>
      <c r="E5" s="52"/>
      <c r="F5" s="52"/>
      <c r="G5" s="52"/>
      <c r="H5" s="54" t="s">
        <v>59</v>
      </c>
      <c r="I5" s="54" t="s">
        <v>60</v>
      </c>
      <c r="J5" s="52"/>
      <c r="K5" s="52"/>
    </row>
    <row r="6" spans="1:11" s="20" customFormat="1" ht="39.75" customHeight="1">
      <c r="A6" s="16" t="s">
        <v>0</v>
      </c>
      <c r="B6" s="55">
        <f aca="true" t="shared" si="0" ref="B6:K6">SUM(B7:B8)</f>
        <v>8324</v>
      </c>
      <c r="C6" s="56">
        <f t="shared" si="0"/>
        <v>6349</v>
      </c>
      <c r="D6" s="56">
        <f t="shared" si="0"/>
        <v>419</v>
      </c>
      <c r="E6" s="56">
        <f t="shared" si="0"/>
        <v>241</v>
      </c>
      <c r="F6" s="56">
        <f t="shared" si="0"/>
        <v>226</v>
      </c>
      <c r="G6" s="56">
        <f t="shared" si="0"/>
        <v>119</v>
      </c>
      <c r="H6" s="56">
        <f t="shared" si="0"/>
        <v>22</v>
      </c>
      <c r="I6" s="56">
        <f t="shared" si="0"/>
        <v>3</v>
      </c>
      <c r="J6" s="56">
        <f t="shared" si="0"/>
        <v>78</v>
      </c>
      <c r="K6" s="57">
        <f t="shared" si="0"/>
        <v>892</v>
      </c>
    </row>
    <row r="7" spans="1:11" s="20" customFormat="1" ht="39.75" customHeight="1">
      <c r="A7" s="21" t="s">
        <v>1</v>
      </c>
      <c r="B7" s="58">
        <f aca="true" t="shared" si="1" ref="B7:K7">SUM(B9:B19)</f>
        <v>6515</v>
      </c>
      <c r="C7" s="59">
        <f t="shared" si="1"/>
        <v>5129</v>
      </c>
      <c r="D7" s="59">
        <f t="shared" si="1"/>
        <v>363</v>
      </c>
      <c r="E7" s="59">
        <f t="shared" si="1"/>
        <v>173</v>
      </c>
      <c r="F7" s="59">
        <f t="shared" si="1"/>
        <v>167</v>
      </c>
      <c r="G7" s="59">
        <f t="shared" si="1"/>
        <v>56</v>
      </c>
      <c r="H7" s="59">
        <f t="shared" si="1"/>
        <v>22</v>
      </c>
      <c r="I7" s="59">
        <f t="shared" si="1"/>
        <v>2</v>
      </c>
      <c r="J7" s="59">
        <f t="shared" si="1"/>
        <v>35</v>
      </c>
      <c r="K7" s="60">
        <f t="shared" si="1"/>
        <v>592</v>
      </c>
    </row>
    <row r="8" spans="1:11" s="20" customFormat="1" ht="39.75" customHeight="1">
      <c r="A8" s="22" t="s">
        <v>2</v>
      </c>
      <c r="B8" s="61">
        <f aca="true" t="shared" si="2" ref="B8:K8">SUM(B20:B28)</f>
        <v>1809</v>
      </c>
      <c r="C8" s="62">
        <f t="shared" si="2"/>
        <v>1220</v>
      </c>
      <c r="D8" s="62">
        <f t="shared" si="2"/>
        <v>56</v>
      </c>
      <c r="E8" s="62">
        <f t="shared" si="2"/>
        <v>68</v>
      </c>
      <c r="F8" s="62">
        <f t="shared" si="2"/>
        <v>59</v>
      </c>
      <c r="G8" s="62">
        <f t="shared" si="2"/>
        <v>63</v>
      </c>
      <c r="H8" s="62">
        <f t="shared" si="2"/>
        <v>0</v>
      </c>
      <c r="I8" s="62">
        <f t="shared" si="2"/>
        <v>1</v>
      </c>
      <c r="J8" s="62">
        <f t="shared" si="2"/>
        <v>43</v>
      </c>
      <c r="K8" s="63">
        <f t="shared" si="2"/>
        <v>300</v>
      </c>
    </row>
    <row r="9" spans="1:11" s="20" customFormat="1" ht="39.75" customHeight="1">
      <c r="A9" s="16" t="s">
        <v>3</v>
      </c>
      <c r="B9" s="58">
        <v>1066</v>
      </c>
      <c r="C9" s="56">
        <v>941</v>
      </c>
      <c r="D9" s="56">
        <v>3</v>
      </c>
      <c r="E9" s="56">
        <v>50</v>
      </c>
      <c r="F9" s="56">
        <v>17</v>
      </c>
      <c r="G9" s="56">
        <v>34</v>
      </c>
      <c r="H9" s="56">
        <v>21</v>
      </c>
      <c r="I9" s="56">
        <v>0</v>
      </c>
      <c r="J9" s="56">
        <v>0</v>
      </c>
      <c r="K9" s="57">
        <v>21</v>
      </c>
    </row>
    <row r="10" spans="1:11" s="20" customFormat="1" ht="39.75" customHeight="1">
      <c r="A10" s="21" t="s">
        <v>4</v>
      </c>
      <c r="B10" s="58">
        <v>514</v>
      </c>
      <c r="C10" s="59">
        <v>472</v>
      </c>
      <c r="D10" s="59">
        <v>0</v>
      </c>
      <c r="E10" s="59">
        <v>8</v>
      </c>
      <c r="F10" s="59">
        <v>10</v>
      </c>
      <c r="G10" s="59">
        <v>1</v>
      </c>
      <c r="H10" s="59">
        <v>0</v>
      </c>
      <c r="I10" s="59">
        <v>0</v>
      </c>
      <c r="J10" s="59">
        <v>2</v>
      </c>
      <c r="K10" s="60">
        <v>21</v>
      </c>
    </row>
    <row r="11" spans="1:11" s="20" customFormat="1" ht="39.75" customHeight="1">
      <c r="A11" s="21" t="s">
        <v>5</v>
      </c>
      <c r="B11" s="58">
        <v>266</v>
      </c>
      <c r="C11" s="59">
        <v>119</v>
      </c>
      <c r="D11" s="59">
        <v>3</v>
      </c>
      <c r="E11" s="59">
        <v>1</v>
      </c>
      <c r="F11" s="59">
        <v>21</v>
      </c>
      <c r="G11" s="59">
        <v>2</v>
      </c>
      <c r="H11" s="59">
        <v>0</v>
      </c>
      <c r="I11" s="59">
        <v>2</v>
      </c>
      <c r="J11" s="59">
        <v>0</v>
      </c>
      <c r="K11" s="60">
        <v>120</v>
      </c>
    </row>
    <row r="12" spans="1:11" s="20" customFormat="1" ht="39.75" customHeight="1">
      <c r="A12" s="21" t="s">
        <v>6</v>
      </c>
      <c r="B12" s="58">
        <v>9</v>
      </c>
      <c r="C12" s="59">
        <v>8</v>
      </c>
      <c r="D12" s="59">
        <v>0</v>
      </c>
      <c r="E12" s="59">
        <v>0</v>
      </c>
      <c r="F12" s="59">
        <v>1</v>
      </c>
      <c r="G12" s="59">
        <v>0</v>
      </c>
      <c r="H12" s="59">
        <v>0</v>
      </c>
      <c r="I12" s="59">
        <v>0</v>
      </c>
      <c r="J12" s="59">
        <v>0</v>
      </c>
      <c r="K12" s="60">
        <v>0</v>
      </c>
    </row>
    <row r="13" spans="1:11" s="20" customFormat="1" ht="39.75" customHeight="1">
      <c r="A13" s="21" t="s">
        <v>7</v>
      </c>
      <c r="B13" s="58">
        <v>909</v>
      </c>
      <c r="C13" s="59">
        <v>354</v>
      </c>
      <c r="D13" s="59">
        <v>312</v>
      </c>
      <c r="E13" s="59">
        <v>25</v>
      </c>
      <c r="F13" s="59">
        <v>49</v>
      </c>
      <c r="G13" s="59">
        <v>4</v>
      </c>
      <c r="H13" s="59">
        <v>1</v>
      </c>
      <c r="I13" s="59">
        <v>0</v>
      </c>
      <c r="J13" s="59">
        <v>23</v>
      </c>
      <c r="K13" s="60">
        <v>142</v>
      </c>
    </row>
    <row r="14" spans="1:11" s="20" customFormat="1" ht="39.75" customHeight="1">
      <c r="A14" s="21" t="s">
        <v>8</v>
      </c>
      <c r="B14" s="58">
        <v>1199</v>
      </c>
      <c r="C14" s="59">
        <v>1150</v>
      </c>
      <c r="D14" s="59">
        <v>34</v>
      </c>
      <c r="E14" s="59">
        <v>5</v>
      </c>
      <c r="F14" s="59">
        <v>4</v>
      </c>
      <c r="G14" s="59">
        <v>1</v>
      </c>
      <c r="H14" s="59">
        <v>0</v>
      </c>
      <c r="I14" s="59">
        <v>0</v>
      </c>
      <c r="J14" s="59">
        <v>0</v>
      </c>
      <c r="K14" s="60">
        <v>5</v>
      </c>
    </row>
    <row r="15" spans="1:11" s="20" customFormat="1" ht="39.75" customHeight="1">
      <c r="A15" s="21" t="s">
        <v>9</v>
      </c>
      <c r="B15" s="58">
        <v>547</v>
      </c>
      <c r="C15" s="59">
        <v>480</v>
      </c>
      <c r="D15" s="59">
        <v>0</v>
      </c>
      <c r="E15" s="59">
        <v>2</v>
      </c>
      <c r="F15" s="59">
        <v>50</v>
      </c>
      <c r="G15" s="59">
        <v>3</v>
      </c>
      <c r="H15" s="59">
        <v>0</v>
      </c>
      <c r="I15" s="59">
        <v>0</v>
      </c>
      <c r="J15" s="59">
        <v>3</v>
      </c>
      <c r="K15" s="60">
        <v>9</v>
      </c>
    </row>
    <row r="16" spans="1:11" s="20" customFormat="1" ht="39.75" customHeight="1">
      <c r="A16" s="21" t="s">
        <v>10</v>
      </c>
      <c r="B16" s="58">
        <v>104</v>
      </c>
      <c r="C16" s="59">
        <v>88</v>
      </c>
      <c r="D16" s="59">
        <v>0</v>
      </c>
      <c r="E16" s="59">
        <v>6</v>
      </c>
      <c r="F16" s="59">
        <v>5</v>
      </c>
      <c r="G16" s="59">
        <v>1</v>
      </c>
      <c r="H16" s="59">
        <v>0</v>
      </c>
      <c r="I16" s="59">
        <v>0</v>
      </c>
      <c r="J16" s="59">
        <v>0</v>
      </c>
      <c r="K16" s="60">
        <v>4</v>
      </c>
    </row>
    <row r="17" spans="1:11" s="20" customFormat="1" ht="39.75" customHeight="1">
      <c r="A17" s="21" t="s">
        <v>11</v>
      </c>
      <c r="B17" s="58">
        <v>815</v>
      </c>
      <c r="C17" s="59">
        <v>628</v>
      </c>
      <c r="D17" s="59">
        <v>11</v>
      </c>
      <c r="E17" s="59">
        <v>44</v>
      </c>
      <c r="F17" s="59">
        <v>4</v>
      </c>
      <c r="G17" s="59">
        <v>4</v>
      </c>
      <c r="H17" s="59">
        <v>0</v>
      </c>
      <c r="I17" s="59">
        <v>0</v>
      </c>
      <c r="J17" s="59">
        <v>3</v>
      </c>
      <c r="K17" s="60">
        <v>121</v>
      </c>
    </row>
    <row r="18" spans="1:11" s="20" customFormat="1" ht="39.75" customHeight="1">
      <c r="A18" s="21" t="s">
        <v>12</v>
      </c>
      <c r="B18" s="58">
        <v>927</v>
      </c>
      <c r="C18" s="59">
        <v>730</v>
      </c>
      <c r="D18" s="59">
        <v>0</v>
      </c>
      <c r="E18" s="59">
        <v>32</v>
      </c>
      <c r="F18" s="59">
        <v>6</v>
      </c>
      <c r="G18" s="59">
        <v>6</v>
      </c>
      <c r="H18" s="59">
        <v>0</v>
      </c>
      <c r="I18" s="59">
        <v>0</v>
      </c>
      <c r="J18" s="59">
        <v>4</v>
      </c>
      <c r="K18" s="60">
        <v>149</v>
      </c>
    </row>
    <row r="19" spans="1:11" s="20" customFormat="1" ht="39.75" customHeight="1">
      <c r="A19" s="21" t="s">
        <v>13</v>
      </c>
      <c r="B19" s="58">
        <v>159</v>
      </c>
      <c r="C19" s="59">
        <v>159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60">
        <v>0</v>
      </c>
    </row>
    <row r="20" spans="1:11" s="20" customFormat="1" ht="39.75" customHeight="1">
      <c r="A20" s="26" t="s">
        <v>14</v>
      </c>
      <c r="B20" s="64">
        <v>221</v>
      </c>
      <c r="C20" s="65">
        <v>111</v>
      </c>
      <c r="D20" s="65">
        <v>37</v>
      </c>
      <c r="E20" s="65">
        <v>8</v>
      </c>
      <c r="F20" s="65">
        <v>10</v>
      </c>
      <c r="G20" s="65">
        <v>19</v>
      </c>
      <c r="H20" s="65">
        <v>0</v>
      </c>
      <c r="I20" s="65">
        <v>0</v>
      </c>
      <c r="J20" s="65">
        <v>4</v>
      </c>
      <c r="K20" s="66">
        <v>32</v>
      </c>
    </row>
    <row r="21" spans="1:11" s="20" customFormat="1" ht="39.75" customHeight="1">
      <c r="A21" s="26" t="s">
        <v>15</v>
      </c>
      <c r="B21" s="64">
        <v>80</v>
      </c>
      <c r="C21" s="65">
        <v>23</v>
      </c>
      <c r="D21" s="65">
        <v>0</v>
      </c>
      <c r="E21" s="65">
        <v>32</v>
      </c>
      <c r="F21" s="65">
        <v>6</v>
      </c>
      <c r="G21" s="65">
        <v>4</v>
      </c>
      <c r="H21" s="65">
        <v>0</v>
      </c>
      <c r="I21" s="65">
        <v>0</v>
      </c>
      <c r="J21" s="65">
        <v>2</v>
      </c>
      <c r="K21" s="66">
        <v>13</v>
      </c>
    </row>
    <row r="22" spans="1:11" s="20" customFormat="1" ht="39.75" customHeight="1">
      <c r="A22" s="21" t="s">
        <v>16</v>
      </c>
      <c r="B22" s="58">
        <v>183</v>
      </c>
      <c r="C22" s="59">
        <v>104</v>
      </c>
      <c r="D22" s="59">
        <v>0</v>
      </c>
      <c r="E22" s="59">
        <v>4</v>
      </c>
      <c r="F22" s="59">
        <v>15</v>
      </c>
      <c r="G22" s="59">
        <v>2</v>
      </c>
      <c r="H22" s="59">
        <v>0</v>
      </c>
      <c r="I22" s="59">
        <v>1</v>
      </c>
      <c r="J22" s="59">
        <v>3</v>
      </c>
      <c r="K22" s="60">
        <v>55</v>
      </c>
    </row>
    <row r="23" spans="1:11" s="20" customFormat="1" ht="39.75" customHeight="1">
      <c r="A23" s="21" t="s">
        <v>17</v>
      </c>
      <c r="B23" s="58">
        <v>26</v>
      </c>
      <c r="C23" s="59">
        <v>15</v>
      </c>
      <c r="D23" s="59">
        <v>0</v>
      </c>
      <c r="E23" s="59">
        <v>2</v>
      </c>
      <c r="F23" s="59">
        <v>7</v>
      </c>
      <c r="G23" s="59">
        <v>1</v>
      </c>
      <c r="H23" s="59">
        <v>0</v>
      </c>
      <c r="I23" s="59">
        <v>0</v>
      </c>
      <c r="J23" s="59">
        <v>0</v>
      </c>
      <c r="K23" s="60">
        <v>1</v>
      </c>
    </row>
    <row r="24" spans="1:11" s="20" customFormat="1" ht="39.75" customHeight="1">
      <c r="A24" s="26" t="s">
        <v>18</v>
      </c>
      <c r="B24" s="64">
        <v>171</v>
      </c>
      <c r="C24" s="65">
        <v>163</v>
      </c>
      <c r="D24" s="65">
        <v>1</v>
      </c>
      <c r="E24" s="65">
        <v>3</v>
      </c>
      <c r="F24" s="65">
        <v>1</v>
      </c>
      <c r="G24" s="65">
        <v>1</v>
      </c>
      <c r="H24" s="65">
        <v>0</v>
      </c>
      <c r="I24" s="65">
        <v>0</v>
      </c>
      <c r="J24" s="65">
        <v>1</v>
      </c>
      <c r="K24" s="66">
        <v>1</v>
      </c>
    </row>
    <row r="25" spans="1:11" s="20" customFormat="1" ht="39.75" customHeight="1">
      <c r="A25" s="26" t="s">
        <v>19</v>
      </c>
      <c r="B25" s="64">
        <v>44</v>
      </c>
      <c r="C25" s="65">
        <v>36</v>
      </c>
      <c r="D25" s="65">
        <v>0</v>
      </c>
      <c r="E25" s="65">
        <v>0</v>
      </c>
      <c r="F25" s="65">
        <v>3</v>
      </c>
      <c r="G25" s="65">
        <v>0</v>
      </c>
      <c r="H25" s="65">
        <v>0</v>
      </c>
      <c r="I25" s="65">
        <v>0</v>
      </c>
      <c r="J25" s="65">
        <v>1</v>
      </c>
      <c r="K25" s="66">
        <v>4</v>
      </c>
    </row>
    <row r="26" spans="1:11" s="20" customFormat="1" ht="39.75" customHeight="1">
      <c r="A26" s="21" t="s">
        <v>20</v>
      </c>
      <c r="B26" s="58">
        <v>134</v>
      </c>
      <c r="C26" s="59">
        <v>10</v>
      </c>
      <c r="D26" s="59">
        <v>0</v>
      </c>
      <c r="E26" s="59">
        <v>2</v>
      </c>
      <c r="F26" s="59">
        <v>4</v>
      </c>
      <c r="G26" s="59">
        <v>30</v>
      </c>
      <c r="H26" s="59">
        <v>0</v>
      </c>
      <c r="I26" s="59">
        <v>0</v>
      </c>
      <c r="J26" s="59">
        <v>28</v>
      </c>
      <c r="K26" s="60">
        <v>60</v>
      </c>
    </row>
    <row r="27" spans="1:11" s="20" customFormat="1" ht="39.75" customHeight="1">
      <c r="A27" s="21" t="s">
        <v>21</v>
      </c>
      <c r="B27" s="58">
        <v>707</v>
      </c>
      <c r="C27" s="59">
        <v>535</v>
      </c>
      <c r="D27" s="59">
        <v>10</v>
      </c>
      <c r="E27" s="59">
        <v>10</v>
      </c>
      <c r="F27" s="59">
        <v>13</v>
      </c>
      <c r="G27" s="59">
        <v>6</v>
      </c>
      <c r="H27" s="59">
        <v>0</v>
      </c>
      <c r="I27" s="59">
        <v>0</v>
      </c>
      <c r="J27" s="59">
        <v>4</v>
      </c>
      <c r="K27" s="60">
        <v>129</v>
      </c>
    </row>
    <row r="28" spans="1:11" s="20" customFormat="1" ht="39.75" customHeight="1" thickBot="1">
      <c r="A28" s="30" t="s">
        <v>22</v>
      </c>
      <c r="B28" s="67">
        <v>243</v>
      </c>
      <c r="C28" s="68">
        <v>223</v>
      </c>
      <c r="D28" s="68">
        <v>8</v>
      </c>
      <c r="E28" s="68">
        <v>7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9">
        <v>5</v>
      </c>
    </row>
    <row r="29" spans="1:11" s="20" customFormat="1" ht="39.75" customHeight="1" thickTop="1">
      <c r="A29" s="21" t="s">
        <v>23</v>
      </c>
      <c r="B29" s="58">
        <f aca="true" t="shared" si="3" ref="B29:K29">B17</f>
        <v>815</v>
      </c>
      <c r="C29" s="59">
        <f t="shared" si="3"/>
        <v>628</v>
      </c>
      <c r="D29" s="59">
        <f t="shared" si="3"/>
        <v>11</v>
      </c>
      <c r="E29" s="59">
        <f t="shared" si="3"/>
        <v>44</v>
      </c>
      <c r="F29" s="59">
        <f t="shared" si="3"/>
        <v>4</v>
      </c>
      <c r="G29" s="59">
        <f t="shared" si="3"/>
        <v>4</v>
      </c>
      <c r="H29" s="59">
        <f t="shared" si="3"/>
        <v>0</v>
      </c>
      <c r="I29" s="59">
        <f t="shared" si="3"/>
        <v>0</v>
      </c>
      <c r="J29" s="59">
        <f t="shared" si="3"/>
        <v>3</v>
      </c>
      <c r="K29" s="60">
        <f t="shared" si="3"/>
        <v>121</v>
      </c>
    </row>
    <row r="30" spans="1:11" s="20" customFormat="1" ht="39.75" customHeight="1">
      <c r="A30" s="21" t="s">
        <v>24</v>
      </c>
      <c r="B30" s="58">
        <f aca="true" t="shared" si="4" ref="B30:K30">B13+B14</f>
        <v>2108</v>
      </c>
      <c r="C30" s="59">
        <f t="shared" si="4"/>
        <v>1504</v>
      </c>
      <c r="D30" s="59">
        <f t="shared" si="4"/>
        <v>346</v>
      </c>
      <c r="E30" s="59">
        <f t="shared" si="4"/>
        <v>30</v>
      </c>
      <c r="F30" s="59">
        <f t="shared" si="4"/>
        <v>53</v>
      </c>
      <c r="G30" s="59">
        <f t="shared" si="4"/>
        <v>5</v>
      </c>
      <c r="H30" s="59">
        <f t="shared" si="4"/>
        <v>1</v>
      </c>
      <c r="I30" s="59">
        <f t="shared" si="4"/>
        <v>0</v>
      </c>
      <c r="J30" s="59">
        <f t="shared" si="4"/>
        <v>23</v>
      </c>
      <c r="K30" s="60">
        <f t="shared" si="4"/>
        <v>147</v>
      </c>
    </row>
    <row r="31" spans="1:11" s="20" customFormat="1" ht="39.75" customHeight="1">
      <c r="A31" s="21" t="s">
        <v>25</v>
      </c>
      <c r="B31" s="58">
        <f aca="true" t="shared" si="5" ref="B31:K31">B10+B20</f>
        <v>735</v>
      </c>
      <c r="C31" s="59">
        <f t="shared" si="5"/>
        <v>583</v>
      </c>
      <c r="D31" s="59">
        <f t="shared" si="5"/>
        <v>37</v>
      </c>
      <c r="E31" s="59">
        <f t="shared" si="5"/>
        <v>16</v>
      </c>
      <c r="F31" s="59">
        <f t="shared" si="5"/>
        <v>20</v>
      </c>
      <c r="G31" s="59">
        <f t="shared" si="5"/>
        <v>20</v>
      </c>
      <c r="H31" s="59">
        <f t="shared" si="5"/>
        <v>0</v>
      </c>
      <c r="I31" s="59">
        <f t="shared" si="5"/>
        <v>0</v>
      </c>
      <c r="J31" s="59">
        <f t="shared" si="5"/>
        <v>6</v>
      </c>
      <c r="K31" s="60">
        <f t="shared" si="5"/>
        <v>53</v>
      </c>
    </row>
    <row r="32" spans="1:11" s="20" customFormat="1" ht="39.75" customHeight="1">
      <c r="A32" s="21" t="s">
        <v>26</v>
      </c>
      <c r="B32" s="58">
        <f aca="true" t="shared" si="6" ref="B32:K32">B9+B16+B19+B21+B22+B23</f>
        <v>1618</v>
      </c>
      <c r="C32" s="59">
        <f t="shared" si="6"/>
        <v>1330</v>
      </c>
      <c r="D32" s="59">
        <f t="shared" si="6"/>
        <v>3</v>
      </c>
      <c r="E32" s="59">
        <f t="shared" si="6"/>
        <v>94</v>
      </c>
      <c r="F32" s="59">
        <f t="shared" si="6"/>
        <v>50</v>
      </c>
      <c r="G32" s="59">
        <f t="shared" si="6"/>
        <v>42</v>
      </c>
      <c r="H32" s="59">
        <f t="shared" si="6"/>
        <v>21</v>
      </c>
      <c r="I32" s="59">
        <f t="shared" si="6"/>
        <v>1</v>
      </c>
      <c r="J32" s="59">
        <f t="shared" si="6"/>
        <v>5</v>
      </c>
      <c r="K32" s="60">
        <f t="shared" si="6"/>
        <v>94</v>
      </c>
    </row>
    <row r="33" spans="1:11" s="20" customFormat="1" ht="39.75" customHeight="1">
      <c r="A33" s="21" t="s">
        <v>27</v>
      </c>
      <c r="B33" s="58">
        <f aca="true" t="shared" si="7" ref="B33:K33">B12+B15+B18+B24+B25</f>
        <v>1698</v>
      </c>
      <c r="C33" s="59">
        <f t="shared" si="7"/>
        <v>1417</v>
      </c>
      <c r="D33" s="59">
        <f t="shared" si="7"/>
        <v>1</v>
      </c>
      <c r="E33" s="59">
        <f t="shared" si="7"/>
        <v>37</v>
      </c>
      <c r="F33" s="59">
        <f t="shared" si="7"/>
        <v>61</v>
      </c>
      <c r="G33" s="59">
        <f t="shared" si="7"/>
        <v>10</v>
      </c>
      <c r="H33" s="59">
        <f t="shared" si="7"/>
        <v>0</v>
      </c>
      <c r="I33" s="59">
        <f t="shared" si="7"/>
        <v>0</v>
      </c>
      <c r="J33" s="59">
        <f t="shared" si="7"/>
        <v>9</v>
      </c>
      <c r="K33" s="60">
        <f t="shared" si="7"/>
        <v>163</v>
      </c>
    </row>
    <row r="34" spans="1:11" s="20" customFormat="1" ht="39.75" customHeight="1">
      <c r="A34" s="22" t="s">
        <v>28</v>
      </c>
      <c r="B34" s="61">
        <f aca="true" t="shared" si="8" ref="B34:K34">B11+B26+B27+B28</f>
        <v>1350</v>
      </c>
      <c r="C34" s="62">
        <f t="shared" si="8"/>
        <v>887</v>
      </c>
      <c r="D34" s="62">
        <f t="shared" si="8"/>
        <v>21</v>
      </c>
      <c r="E34" s="62">
        <f t="shared" si="8"/>
        <v>20</v>
      </c>
      <c r="F34" s="62">
        <f t="shared" si="8"/>
        <v>38</v>
      </c>
      <c r="G34" s="62">
        <f t="shared" si="8"/>
        <v>38</v>
      </c>
      <c r="H34" s="62">
        <f t="shared" si="8"/>
        <v>0</v>
      </c>
      <c r="I34" s="62">
        <f t="shared" si="8"/>
        <v>2</v>
      </c>
      <c r="J34" s="62">
        <f t="shared" si="8"/>
        <v>32</v>
      </c>
      <c r="K34" s="63">
        <f t="shared" si="8"/>
        <v>314</v>
      </c>
    </row>
  </sheetData>
  <mergeCells count="12">
    <mergeCell ref="K4:K5"/>
    <mergeCell ref="J1:K1"/>
    <mergeCell ref="A3:A5"/>
    <mergeCell ref="B3:K3"/>
    <mergeCell ref="F4:F5"/>
    <mergeCell ref="G4:G5"/>
    <mergeCell ref="H4:I4"/>
    <mergeCell ref="J4:J5"/>
    <mergeCell ref="B4:B5"/>
    <mergeCell ref="C4:C5"/>
    <mergeCell ref="D4:D5"/>
    <mergeCell ref="E4:E5"/>
  </mergeCells>
  <printOptions horizontalCentered="1"/>
  <pageMargins left="0.48" right="0.7874015748031497" top="0.5905511811023623" bottom="0.5905511811023623" header="0" footer="0"/>
  <pageSetup blackAndWhite="1" fitToWidth="0" fitToHeight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3">
    <pageSetUpPr fitToPage="1"/>
  </sheetPr>
  <dimension ref="A1:Q3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3" sqref="A3:A5"/>
    </sheetView>
  </sheetViews>
  <sheetFormatPr defaultColWidth="9.00390625" defaultRowHeight="19.5" customHeight="1"/>
  <cols>
    <col min="1" max="1" width="11.75390625" style="34" customWidth="1"/>
    <col min="2" max="11" width="12.00390625" style="5" customWidth="1"/>
    <col min="12" max="17" width="10.625" style="5" customWidth="1"/>
    <col min="18" max="16384" width="10.625" style="6" customWidth="1"/>
  </cols>
  <sheetData>
    <row r="1" spans="1:11" ht="18.75">
      <c r="A1" s="1" t="s">
        <v>61</v>
      </c>
      <c r="B1" s="2"/>
      <c r="C1" s="2"/>
      <c r="D1" s="2"/>
      <c r="E1" s="2"/>
      <c r="F1" s="2"/>
      <c r="G1" s="2"/>
      <c r="H1" s="2"/>
      <c r="I1" s="2"/>
      <c r="J1" s="36" t="s">
        <v>44</v>
      </c>
      <c r="K1" s="36"/>
    </row>
    <row r="2" spans="1:17" s="10" customFormat="1" ht="3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s="10" customFormat="1" ht="19.5" customHeight="1">
      <c r="A3" s="38" t="s">
        <v>45</v>
      </c>
      <c r="B3" s="39" t="s">
        <v>62</v>
      </c>
      <c r="C3" s="40"/>
      <c r="D3" s="40"/>
      <c r="E3" s="40"/>
      <c r="F3" s="40"/>
      <c r="G3" s="40"/>
      <c r="H3" s="40"/>
      <c r="I3" s="40"/>
      <c r="J3" s="40"/>
      <c r="K3" s="41"/>
      <c r="L3" s="9"/>
      <c r="M3" s="9"/>
      <c r="N3" s="9"/>
      <c r="O3" s="9"/>
      <c r="P3" s="9"/>
      <c r="Q3" s="9"/>
    </row>
    <row r="4" spans="1:11" s="53" customFormat="1" ht="28.5" customHeight="1">
      <c r="A4" s="50"/>
      <c r="B4" s="51" t="s">
        <v>0</v>
      </c>
      <c r="C4" s="52" t="s">
        <v>35</v>
      </c>
      <c r="D4" s="52" t="s">
        <v>57</v>
      </c>
      <c r="E4" s="52" t="s">
        <v>36</v>
      </c>
      <c r="F4" s="52" t="s">
        <v>37</v>
      </c>
      <c r="G4" s="52" t="s">
        <v>38</v>
      </c>
      <c r="H4" s="52" t="s">
        <v>58</v>
      </c>
      <c r="I4" s="52"/>
      <c r="J4" s="52" t="s">
        <v>39</v>
      </c>
      <c r="K4" s="52" t="s">
        <v>34</v>
      </c>
    </row>
    <row r="5" spans="1:11" s="53" customFormat="1" ht="35.25" customHeight="1">
      <c r="A5" s="42"/>
      <c r="B5" s="51"/>
      <c r="C5" s="52"/>
      <c r="D5" s="52"/>
      <c r="E5" s="52"/>
      <c r="F5" s="52"/>
      <c r="G5" s="52"/>
      <c r="H5" s="54" t="s">
        <v>59</v>
      </c>
      <c r="I5" s="54" t="s">
        <v>60</v>
      </c>
      <c r="J5" s="52"/>
      <c r="K5" s="52"/>
    </row>
    <row r="6" spans="1:11" s="20" customFormat="1" ht="39.75" customHeight="1">
      <c r="A6" s="16" t="s">
        <v>0</v>
      </c>
      <c r="B6" s="55">
        <f aca="true" t="shared" si="0" ref="B6:K6">SUM(B7:B8)</f>
        <v>10387</v>
      </c>
      <c r="C6" s="56">
        <f t="shared" si="0"/>
        <v>7140</v>
      </c>
      <c r="D6" s="56">
        <f t="shared" si="0"/>
        <v>950</v>
      </c>
      <c r="E6" s="56">
        <f t="shared" si="0"/>
        <v>371</v>
      </c>
      <c r="F6" s="56">
        <f t="shared" si="0"/>
        <v>375</v>
      </c>
      <c r="G6" s="56">
        <f t="shared" si="0"/>
        <v>211</v>
      </c>
      <c r="H6" s="56">
        <f t="shared" si="0"/>
        <v>47</v>
      </c>
      <c r="I6" s="56">
        <f t="shared" si="0"/>
        <v>4</v>
      </c>
      <c r="J6" s="56">
        <f t="shared" si="0"/>
        <v>171</v>
      </c>
      <c r="K6" s="57">
        <f t="shared" si="0"/>
        <v>1169</v>
      </c>
    </row>
    <row r="7" spans="1:11" s="20" customFormat="1" ht="39.75" customHeight="1">
      <c r="A7" s="21" t="s">
        <v>1</v>
      </c>
      <c r="B7" s="58">
        <f aca="true" t="shared" si="1" ref="B7:K7">SUM(B9:B19)</f>
        <v>8177</v>
      </c>
      <c r="C7" s="59">
        <f t="shared" si="1"/>
        <v>5698</v>
      </c>
      <c r="D7" s="59">
        <f t="shared" si="1"/>
        <v>893</v>
      </c>
      <c r="E7" s="59">
        <f t="shared" si="1"/>
        <v>283</v>
      </c>
      <c r="F7" s="59">
        <f t="shared" si="1"/>
        <v>280</v>
      </c>
      <c r="G7" s="59">
        <f t="shared" si="1"/>
        <v>114</v>
      </c>
      <c r="H7" s="59">
        <f t="shared" si="1"/>
        <v>47</v>
      </c>
      <c r="I7" s="59">
        <f t="shared" si="1"/>
        <v>3</v>
      </c>
      <c r="J7" s="59">
        <f t="shared" si="1"/>
        <v>119</v>
      </c>
      <c r="K7" s="60">
        <f t="shared" si="1"/>
        <v>790</v>
      </c>
    </row>
    <row r="8" spans="1:11" s="20" customFormat="1" ht="39.75" customHeight="1">
      <c r="A8" s="22" t="s">
        <v>2</v>
      </c>
      <c r="B8" s="61">
        <f aca="true" t="shared" si="2" ref="B8:K8">SUM(B20:B28)</f>
        <v>2210</v>
      </c>
      <c r="C8" s="62">
        <f t="shared" si="2"/>
        <v>1442</v>
      </c>
      <c r="D8" s="62">
        <f t="shared" si="2"/>
        <v>57</v>
      </c>
      <c r="E8" s="62">
        <f t="shared" si="2"/>
        <v>88</v>
      </c>
      <c r="F8" s="62">
        <f t="shared" si="2"/>
        <v>95</v>
      </c>
      <c r="G8" s="62">
        <f t="shared" si="2"/>
        <v>97</v>
      </c>
      <c r="H8" s="62">
        <f t="shared" si="2"/>
        <v>0</v>
      </c>
      <c r="I8" s="62">
        <f t="shared" si="2"/>
        <v>1</v>
      </c>
      <c r="J8" s="62">
        <f t="shared" si="2"/>
        <v>52</v>
      </c>
      <c r="K8" s="63">
        <f t="shared" si="2"/>
        <v>379</v>
      </c>
    </row>
    <row r="9" spans="1:11" s="20" customFormat="1" ht="39.75" customHeight="1">
      <c r="A9" s="16" t="s">
        <v>3</v>
      </c>
      <c r="B9" s="58">
        <v>1175</v>
      </c>
      <c r="C9" s="56">
        <v>992</v>
      </c>
      <c r="D9" s="56">
        <v>3</v>
      </c>
      <c r="E9" s="56">
        <v>60</v>
      </c>
      <c r="F9" s="56">
        <v>22</v>
      </c>
      <c r="G9" s="56">
        <v>68</v>
      </c>
      <c r="H9" s="56">
        <v>44</v>
      </c>
      <c r="I9" s="56">
        <v>0</v>
      </c>
      <c r="J9" s="56">
        <v>0</v>
      </c>
      <c r="K9" s="57">
        <v>30</v>
      </c>
    </row>
    <row r="10" spans="1:11" s="20" customFormat="1" ht="39.75" customHeight="1">
      <c r="A10" s="21" t="s">
        <v>4</v>
      </c>
      <c r="B10" s="58">
        <v>553</v>
      </c>
      <c r="C10" s="59">
        <v>501</v>
      </c>
      <c r="D10" s="59">
        <v>0</v>
      </c>
      <c r="E10" s="59">
        <v>10</v>
      </c>
      <c r="F10" s="59">
        <v>11</v>
      </c>
      <c r="G10" s="59">
        <v>1</v>
      </c>
      <c r="H10" s="59">
        <v>0</v>
      </c>
      <c r="I10" s="59">
        <v>0</v>
      </c>
      <c r="J10" s="59">
        <v>3</v>
      </c>
      <c r="K10" s="60">
        <v>27</v>
      </c>
    </row>
    <row r="11" spans="1:11" s="20" customFormat="1" ht="39.75" customHeight="1">
      <c r="A11" s="21" t="s">
        <v>5</v>
      </c>
      <c r="B11" s="58">
        <v>311</v>
      </c>
      <c r="C11" s="59">
        <v>127</v>
      </c>
      <c r="D11" s="59">
        <v>5</v>
      </c>
      <c r="E11" s="59">
        <v>1</v>
      </c>
      <c r="F11" s="59">
        <v>34</v>
      </c>
      <c r="G11" s="59">
        <v>4</v>
      </c>
      <c r="H11" s="59">
        <v>0</v>
      </c>
      <c r="I11" s="59">
        <v>3</v>
      </c>
      <c r="J11" s="59">
        <v>0</v>
      </c>
      <c r="K11" s="60">
        <v>140</v>
      </c>
    </row>
    <row r="12" spans="1:11" s="20" customFormat="1" ht="39.75" customHeight="1">
      <c r="A12" s="21" t="s">
        <v>6</v>
      </c>
      <c r="B12" s="58">
        <v>22</v>
      </c>
      <c r="C12" s="59">
        <v>21</v>
      </c>
      <c r="D12" s="59">
        <v>0</v>
      </c>
      <c r="E12" s="59">
        <v>0</v>
      </c>
      <c r="F12" s="59">
        <v>1</v>
      </c>
      <c r="G12" s="59">
        <v>0</v>
      </c>
      <c r="H12" s="59">
        <v>0</v>
      </c>
      <c r="I12" s="59">
        <v>0</v>
      </c>
      <c r="J12" s="59">
        <v>0</v>
      </c>
      <c r="K12" s="60">
        <v>0</v>
      </c>
    </row>
    <row r="13" spans="1:11" s="20" customFormat="1" ht="39.75" customHeight="1">
      <c r="A13" s="21" t="s">
        <v>7</v>
      </c>
      <c r="B13" s="58">
        <v>2007</v>
      </c>
      <c r="C13" s="59">
        <v>618</v>
      </c>
      <c r="D13" s="59">
        <v>830</v>
      </c>
      <c r="E13" s="59">
        <v>34</v>
      </c>
      <c r="F13" s="59">
        <v>133</v>
      </c>
      <c r="G13" s="59">
        <v>5</v>
      </c>
      <c r="H13" s="59">
        <v>3</v>
      </c>
      <c r="I13" s="59">
        <v>0</v>
      </c>
      <c r="J13" s="59">
        <v>103</v>
      </c>
      <c r="K13" s="60">
        <v>284</v>
      </c>
    </row>
    <row r="14" spans="1:11" s="20" customFormat="1" ht="39.75" customHeight="1">
      <c r="A14" s="21" t="s">
        <v>8</v>
      </c>
      <c r="B14" s="58">
        <v>1223</v>
      </c>
      <c r="C14" s="59">
        <v>1155</v>
      </c>
      <c r="D14" s="59">
        <v>35</v>
      </c>
      <c r="E14" s="59">
        <v>18</v>
      </c>
      <c r="F14" s="59">
        <v>6</v>
      </c>
      <c r="G14" s="59">
        <v>3</v>
      </c>
      <c r="H14" s="59">
        <v>0</v>
      </c>
      <c r="I14" s="59">
        <v>0</v>
      </c>
      <c r="J14" s="59">
        <v>0</v>
      </c>
      <c r="K14" s="60">
        <v>6</v>
      </c>
    </row>
    <row r="15" spans="1:11" s="20" customFormat="1" ht="39.75" customHeight="1">
      <c r="A15" s="21" t="s">
        <v>9</v>
      </c>
      <c r="B15" s="58">
        <v>585</v>
      </c>
      <c r="C15" s="59">
        <v>510</v>
      </c>
      <c r="D15" s="59">
        <v>0</v>
      </c>
      <c r="E15" s="59">
        <v>2</v>
      </c>
      <c r="F15" s="59">
        <v>51</v>
      </c>
      <c r="G15" s="59">
        <v>3</v>
      </c>
      <c r="H15" s="59">
        <v>0</v>
      </c>
      <c r="I15" s="59">
        <v>0</v>
      </c>
      <c r="J15" s="59">
        <v>3</v>
      </c>
      <c r="K15" s="60">
        <v>16</v>
      </c>
    </row>
    <row r="16" spans="1:11" s="20" customFormat="1" ht="39.75" customHeight="1">
      <c r="A16" s="21" t="s">
        <v>10</v>
      </c>
      <c r="B16" s="58">
        <v>114</v>
      </c>
      <c r="C16" s="59">
        <v>90</v>
      </c>
      <c r="D16" s="59">
        <v>0</v>
      </c>
      <c r="E16" s="59">
        <v>9</v>
      </c>
      <c r="F16" s="59">
        <v>6</v>
      </c>
      <c r="G16" s="59">
        <v>4</v>
      </c>
      <c r="H16" s="59">
        <v>0</v>
      </c>
      <c r="I16" s="59">
        <v>0</v>
      </c>
      <c r="J16" s="59">
        <v>0</v>
      </c>
      <c r="K16" s="60">
        <v>5</v>
      </c>
    </row>
    <row r="17" spans="1:11" s="20" customFormat="1" ht="39.75" customHeight="1">
      <c r="A17" s="21" t="s">
        <v>11</v>
      </c>
      <c r="B17" s="58">
        <v>1032</v>
      </c>
      <c r="C17" s="59">
        <v>743</v>
      </c>
      <c r="D17" s="59">
        <v>20</v>
      </c>
      <c r="E17" s="59">
        <v>110</v>
      </c>
      <c r="F17" s="59">
        <v>10</v>
      </c>
      <c r="G17" s="59">
        <v>20</v>
      </c>
      <c r="H17" s="59">
        <v>0</v>
      </c>
      <c r="I17" s="59">
        <v>0</v>
      </c>
      <c r="J17" s="59">
        <v>6</v>
      </c>
      <c r="K17" s="60">
        <v>123</v>
      </c>
    </row>
    <row r="18" spans="1:11" s="20" customFormat="1" ht="39.75" customHeight="1">
      <c r="A18" s="21" t="s">
        <v>12</v>
      </c>
      <c r="B18" s="58">
        <v>991</v>
      </c>
      <c r="C18" s="59">
        <v>777</v>
      </c>
      <c r="D18" s="59">
        <v>0</v>
      </c>
      <c r="E18" s="59">
        <v>39</v>
      </c>
      <c r="F18" s="59">
        <v>6</v>
      </c>
      <c r="G18" s="59">
        <v>6</v>
      </c>
      <c r="H18" s="59">
        <v>0</v>
      </c>
      <c r="I18" s="59">
        <v>0</v>
      </c>
      <c r="J18" s="59">
        <v>4</v>
      </c>
      <c r="K18" s="60">
        <v>159</v>
      </c>
    </row>
    <row r="19" spans="1:11" s="20" customFormat="1" ht="39.75" customHeight="1">
      <c r="A19" s="21" t="s">
        <v>13</v>
      </c>
      <c r="B19" s="58">
        <v>164</v>
      </c>
      <c r="C19" s="59">
        <v>164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60">
        <v>0</v>
      </c>
    </row>
    <row r="20" spans="1:11" s="20" customFormat="1" ht="39.75" customHeight="1">
      <c r="A20" s="26" t="s">
        <v>14</v>
      </c>
      <c r="B20" s="64">
        <v>272</v>
      </c>
      <c r="C20" s="65">
        <v>143</v>
      </c>
      <c r="D20" s="65">
        <v>37</v>
      </c>
      <c r="E20" s="65">
        <v>11</v>
      </c>
      <c r="F20" s="65">
        <v>13</v>
      </c>
      <c r="G20" s="65">
        <v>27</v>
      </c>
      <c r="H20" s="65">
        <v>0</v>
      </c>
      <c r="I20" s="65">
        <v>0</v>
      </c>
      <c r="J20" s="65">
        <v>5</v>
      </c>
      <c r="K20" s="66">
        <v>36</v>
      </c>
    </row>
    <row r="21" spans="1:11" s="20" customFormat="1" ht="39.75" customHeight="1">
      <c r="A21" s="26" t="s">
        <v>15</v>
      </c>
      <c r="B21" s="64">
        <v>120</v>
      </c>
      <c r="C21" s="65">
        <v>41</v>
      </c>
      <c r="D21" s="65">
        <v>0</v>
      </c>
      <c r="E21" s="65">
        <v>36</v>
      </c>
      <c r="F21" s="65">
        <v>7</v>
      </c>
      <c r="G21" s="65">
        <v>19</v>
      </c>
      <c r="H21" s="65">
        <v>0</v>
      </c>
      <c r="I21" s="65">
        <v>0</v>
      </c>
      <c r="J21" s="65">
        <v>2</v>
      </c>
      <c r="K21" s="66">
        <v>15</v>
      </c>
    </row>
    <row r="22" spans="1:11" s="20" customFormat="1" ht="39.75" customHeight="1">
      <c r="A22" s="21" t="s">
        <v>16</v>
      </c>
      <c r="B22" s="58">
        <v>291</v>
      </c>
      <c r="C22" s="59">
        <v>139</v>
      </c>
      <c r="D22" s="59">
        <v>0</v>
      </c>
      <c r="E22" s="59">
        <v>5</v>
      </c>
      <c r="F22" s="59">
        <v>20</v>
      </c>
      <c r="G22" s="59">
        <v>2</v>
      </c>
      <c r="H22" s="59">
        <v>0</v>
      </c>
      <c r="I22" s="59">
        <v>1</v>
      </c>
      <c r="J22" s="59">
        <v>4</v>
      </c>
      <c r="K22" s="60">
        <v>121</v>
      </c>
    </row>
    <row r="23" spans="1:11" s="20" customFormat="1" ht="39.75" customHeight="1">
      <c r="A23" s="21" t="s">
        <v>17</v>
      </c>
      <c r="B23" s="58">
        <v>101</v>
      </c>
      <c r="C23" s="59">
        <v>49</v>
      </c>
      <c r="D23" s="59">
        <v>0</v>
      </c>
      <c r="E23" s="59">
        <v>12</v>
      </c>
      <c r="F23" s="59">
        <v>28</v>
      </c>
      <c r="G23" s="59">
        <v>11</v>
      </c>
      <c r="H23" s="59">
        <v>0</v>
      </c>
      <c r="I23" s="59">
        <v>0</v>
      </c>
      <c r="J23" s="59">
        <v>0</v>
      </c>
      <c r="K23" s="60">
        <v>1</v>
      </c>
    </row>
    <row r="24" spans="1:11" s="20" customFormat="1" ht="39.75" customHeight="1">
      <c r="A24" s="26" t="s">
        <v>18</v>
      </c>
      <c r="B24" s="64">
        <v>174</v>
      </c>
      <c r="C24" s="65">
        <v>166</v>
      </c>
      <c r="D24" s="65">
        <v>1</v>
      </c>
      <c r="E24" s="65">
        <v>3</v>
      </c>
      <c r="F24" s="65">
        <v>1</v>
      </c>
      <c r="G24" s="65">
        <v>1</v>
      </c>
      <c r="H24" s="65">
        <v>0</v>
      </c>
      <c r="I24" s="65">
        <v>0</v>
      </c>
      <c r="J24" s="65">
        <v>1</v>
      </c>
      <c r="K24" s="66">
        <v>1</v>
      </c>
    </row>
    <row r="25" spans="1:11" s="20" customFormat="1" ht="39.75" customHeight="1">
      <c r="A25" s="26" t="s">
        <v>19</v>
      </c>
      <c r="B25" s="64">
        <v>75</v>
      </c>
      <c r="C25" s="65">
        <v>64</v>
      </c>
      <c r="D25" s="65">
        <v>0</v>
      </c>
      <c r="E25" s="65">
        <v>0</v>
      </c>
      <c r="F25" s="65">
        <v>4</v>
      </c>
      <c r="G25" s="65">
        <v>0</v>
      </c>
      <c r="H25" s="65">
        <v>0</v>
      </c>
      <c r="I25" s="65">
        <v>0</v>
      </c>
      <c r="J25" s="65">
        <v>1</v>
      </c>
      <c r="K25" s="66">
        <v>6</v>
      </c>
    </row>
    <row r="26" spans="1:11" s="20" customFormat="1" ht="39.75" customHeight="1">
      <c r="A26" s="21" t="s">
        <v>20</v>
      </c>
      <c r="B26" s="58">
        <v>146</v>
      </c>
      <c r="C26" s="59">
        <v>10</v>
      </c>
      <c r="D26" s="59">
        <v>0</v>
      </c>
      <c r="E26" s="59">
        <v>4</v>
      </c>
      <c r="F26" s="59">
        <v>8</v>
      </c>
      <c r="G26" s="59">
        <v>30</v>
      </c>
      <c r="H26" s="59">
        <v>0</v>
      </c>
      <c r="I26" s="59">
        <v>0</v>
      </c>
      <c r="J26" s="59">
        <v>34</v>
      </c>
      <c r="K26" s="60">
        <v>60</v>
      </c>
    </row>
    <row r="27" spans="1:11" s="20" customFormat="1" ht="39.75" customHeight="1">
      <c r="A27" s="21" t="s">
        <v>21</v>
      </c>
      <c r="B27" s="58">
        <v>764</v>
      </c>
      <c r="C27" s="59">
        <v>584</v>
      </c>
      <c r="D27" s="59">
        <v>10</v>
      </c>
      <c r="E27" s="59">
        <v>10</v>
      </c>
      <c r="F27" s="59">
        <v>14</v>
      </c>
      <c r="G27" s="59">
        <v>7</v>
      </c>
      <c r="H27" s="59">
        <v>0</v>
      </c>
      <c r="I27" s="59">
        <v>0</v>
      </c>
      <c r="J27" s="59">
        <v>5</v>
      </c>
      <c r="K27" s="60">
        <v>134</v>
      </c>
    </row>
    <row r="28" spans="1:11" s="20" customFormat="1" ht="39.75" customHeight="1" thickBot="1">
      <c r="A28" s="30" t="s">
        <v>22</v>
      </c>
      <c r="B28" s="67">
        <v>267</v>
      </c>
      <c r="C28" s="68">
        <v>246</v>
      </c>
      <c r="D28" s="68">
        <v>9</v>
      </c>
      <c r="E28" s="68">
        <v>7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9">
        <v>5</v>
      </c>
    </row>
    <row r="29" spans="1:11" s="20" customFormat="1" ht="39.75" customHeight="1" thickTop="1">
      <c r="A29" s="21" t="s">
        <v>23</v>
      </c>
      <c r="B29" s="58">
        <f aca="true" t="shared" si="3" ref="B29:K29">B17</f>
        <v>1032</v>
      </c>
      <c r="C29" s="59">
        <f t="shared" si="3"/>
        <v>743</v>
      </c>
      <c r="D29" s="59">
        <f t="shared" si="3"/>
        <v>20</v>
      </c>
      <c r="E29" s="59">
        <f t="shared" si="3"/>
        <v>110</v>
      </c>
      <c r="F29" s="59">
        <f t="shared" si="3"/>
        <v>10</v>
      </c>
      <c r="G29" s="59">
        <f t="shared" si="3"/>
        <v>20</v>
      </c>
      <c r="H29" s="59">
        <f t="shared" si="3"/>
        <v>0</v>
      </c>
      <c r="I29" s="59">
        <f t="shared" si="3"/>
        <v>0</v>
      </c>
      <c r="J29" s="59">
        <f t="shared" si="3"/>
        <v>6</v>
      </c>
      <c r="K29" s="60">
        <f t="shared" si="3"/>
        <v>123</v>
      </c>
    </row>
    <row r="30" spans="1:11" s="20" customFormat="1" ht="39.75" customHeight="1">
      <c r="A30" s="21" t="s">
        <v>24</v>
      </c>
      <c r="B30" s="58">
        <f aca="true" t="shared" si="4" ref="B30:K30">B13+B14</f>
        <v>3230</v>
      </c>
      <c r="C30" s="59">
        <f t="shared" si="4"/>
        <v>1773</v>
      </c>
      <c r="D30" s="59">
        <f t="shared" si="4"/>
        <v>865</v>
      </c>
      <c r="E30" s="59">
        <f t="shared" si="4"/>
        <v>52</v>
      </c>
      <c r="F30" s="59">
        <f t="shared" si="4"/>
        <v>139</v>
      </c>
      <c r="G30" s="59">
        <f t="shared" si="4"/>
        <v>8</v>
      </c>
      <c r="H30" s="59">
        <f t="shared" si="4"/>
        <v>3</v>
      </c>
      <c r="I30" s="59">
        <f t="shared" si="4"/>
        <v>0</v>
      </c>
      <c r="J30" s="59">
        <f t="shared" si="4"/>
        <v>103</v>
      </c>
      <c r="K30" s="60">
        <f t="shared" si="4"/>
        <v>290</v>
      </c>
    </row>
    <row r="31" spans="1:11" s="20" customFormat="1" ht="39.75" customHeight="1">
      <c r="A31" s="21" t="s">
        <v>25</v>
      </c>
      <c r="B31" s="58">
        <f aca="true" t="shared" si="5" ref="B31:K31">B10+B20</f>
        <v>825</v>
      </c>
      <c r="C31" s="59">
        <f t="shared" si="5"/>
        <v>644</v>
      </c>
      <c r="D31" s="59">
        <f t="shared" si="5"/>
        <v>37</v>
      </c>
      <c r="E31" s="59">
        <f t="shared" si="5"/>
        <v>21</v>
      </c>
      <c r="F31" s="59">
        <f t="shared" si="5"/>
        <v>24</v>
      </c>
      <c r="G31" s="59">
        <f t="shared" si="5"/>
        <v>28</v>
      </c>
      <c r="H31" s="59">
        <f t="shared" si="5"/>
        <v>0</v>
      </c>
      <c r="I31" s="59">
        <f t="shared" si="5"/>
        <v>0</v>
      </c>
      <c r="J31" s="59">
        <f t="shared" si="5"/>
        <v>8</v>
      </c>
      <c r="K31" s="60">
        <f t="shared" si="5"/>
        <v>63</v>
      </c>
    </row>
    <row r="32" spans="1:11" s="20" customFormat="1" ht="39.75" customHeight="1">
      <c r="A32" s="21" t="s">
        <v>26</v>
      </c>
      <c r="B32" s="58">
        <f aca="true" t="shared" si="6" ref="B32:K32">B9+B16+B19+B21+B22+B23</f>
        <v>1965</v>
      </c>
      <c r="C32" s="59">
        <f t="shared" si="6"/>
        <v>1475</v>
      </c>
      <c r="D32" s="59">
        <f t="shared" si="6"/>
        <v>3</v>
      </c>
      <c r="E32" s="59">
        <f t="shared" si="6"/>
        <v>122</v>
      </c>
      <c r="F32" s="59">
        <f t="shared" si="6"/>
        <v>83</v>
      </c>
      <c r="G32" s="59">
        <f t="shared" si="6"/>
        <v>104</v>
      </c>
      <c r="H32" s="59">
        <f t="shared" si="6"/>
        <v>44</v>
      </c>
      <c r="I32" s="59">
        <f t="shared" si="6"/>
        <v>1</v>
      </c>
      <c r="J32" s="59">
        <f t="shared" si="6"/>
        <v>6</v>
      </c>
      <c r="K32" s="60">
        <f t="shared" si="6"/>
        <v>172</v>
      </c>
    </row>
    <row r="33" spans="1:11" s="20" customFormat="1" ht="39.75" customHeight="1">
      <c r="A33" s="21" t="s">
        <v>27</v>
      </c>
      <c r="B33" s="58">
        <f aca="true" t="shared" si="7" ref="B33:K33">B12+B15+B18+B24+B25</f>
        <v>1847</v>
      </c>
      <c r="C33" s="59">
        <f t="shared" si="7"/>
        <v>1538</v>
      </c>
      <c r="D33" s="59">
        <f t="shared" si="7"/>
        <v>1</v>
      </c>
      <c r="E33" s="59">
        <f t="shared" si="7"/>
        <v>44</v>
      </c>
      <c r="F33" s="59">
        <f t="shared" si="7"/>
        <v>63</v>
      </c>
      <c r="G33" s="59">
        <f t="shared" si="7"/>
        <v>10</v>
      </c>
      <c r="H33" s="59">
        <f t="shared" si="7"/>
        <v>0</v>
      </c>
      <c r="I33" s="59">
        <f t="shared" si="7"/>
        <v>0</v>
      </c>
      <c r="J33" s="59">
        <f t="shared" si="7"/>
        <v>9</v>
      </c>
      <c r="K33" s="60">
        <f t="shared" si="7"/>
        <v>182</v>
      </c>
    </row>
    <row r="34" spans="1:11" s="20" customFormat="1" ht="39.75" customHeight="1">
      <c r="A34" s="22" t="s">
        <v>28</v>
      </c>
      <c r="B34" s="61">
        <f aca="true" t="shared" si="8" ref="B34:K34">B11+B26+B27+B28</f>
        <v>1488</v>
      </c>
      <c r="C34" s="62">
        <f t="shared" si="8"/>
        <v>967</v>
      </c>
      <c r="D34" s="62">
        <f t="shared" si="8"/>
        <v>24</v>
      </c>
      <c r="E34" s="62">
        <f t="shared" si="8"/>
        <v>22</v>
      </c>
      <c r="F34" s="62">
        <f t="shared" si="8"/>
        <v>56</v>
      </c>
      <c r="G34" s="62">
        <f t="shared" si="8"/>
        <v>41</v>
      </c>
      <c r="H34" s="62">
        <f t="shared" si="8"/>
        <v>0</v>
      </c>
      <c r="I34" s="62">
        <f t="shared" si="8"/>
        <v>3</v>
      </c>
      <c r="J34" s="62">
        <f t="shared" si="8"/>
        <v>39</v>
      </c>
      <c r="K34" s="63">
        <f t="shared" si="8"/>
        <v>339</v>
      </c>
    </row>
  </sheetData>
  <mergeCells count="12">
    <mergeCell ref="D4:D5"/>
    <mergeCell ref="E4:E5"/>
    <mergeCell ref="K4:K5"/>
    <mergeCell ref="J1:K1"/>
    <mergeCell ref="A3:A5"/>
    <mergeCell ref="B3:K3"/>
    <mergeCell ref="F4:F5"/>
    <mergeCell ref="G4:G5"/>
    <mergeCell ref="H4:I4"/>
    <mergeCell ref="J4:J5"/>
    <mergeCell ref="B4:B5"/>
    <mergeCell ref="C4:C5"/>
  </mergeCells>
  <printOptions horizontalCentered="1"/>
  <pageMargins left="0.48" right="0.7874015748031497" top="0.5905511811023623" bottom="0.5905511811023623" header="0" footer="0"/>
  <pageSetup blackAndWhite="1" fitToWidth="0" fitToHeight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36"/>
  <sheetViews>
    <sheetView zoomScale="75" zoomScaleNormal="75" zoomScaleSheetLayoutView="75" workbookViewId="0" topLeftCell="A1">
      <selection activeCell="A4" sqref="A4:A5"/>
    </sheetView>
  </sheetViews>
  <sheetFormatPr defaultColWidth="9.00390625" defaultRowHeight="19.5" customHeight="1"/>
  <cols>
    <col min="1" max="1" width="11.75390625" style="34" customWidth="1"/>
    <col min="2" max="2" width="16.875" style="34" customWidth="1"/>
    <col min="3" max="8" width="16.875" style="5" customWidth="1"/>
    <col min="9" max="9" width="10.625" style="5" customWidth="1"/>
    <col min="10" max="16384" width="10.625" style="6" customWidth="1"/>
  </cols>
  <sheetData>
    <row r="1" spans="1:8" ht="18.75">
      <c r="A1" s="1" t="s">
        <v>63</v>
      </c>
      <c r="B1" s="2"/>
      <c r="C1" s="2"/>
      <c r="D1" s="2"/>
      <c r="E1" s="2"/>
      <c r="F1" s="2"/>
      <c r="G1" s="36" t="s">
        <v>44</v>
      </c>
      <c r="H1" s="36"/>
    </row>
    <row r="2" spans="1:9" s="10" customFormat="1" ht="3.75" customHeight="1">
      <c r="A2" s="7"/>
      <c r="B2" s="2"/>
      <c r="C2" s="2"/>
      <c r="D2" s="2"/>
      <c r="E2" s="2"/>
      <c r="F2" s="2"/>
      <c r="G2" s="2"/>
      <c r="H2" s="70"/>
      <c r="I2" s="9"/>
    </row>
    <row r="3" spans="1:8" ht="3" customHeight="1">
      <c r="A3" s="7"/>
      <c r="B3" s="2"/>
      <c r="C3" s="2"/>
      <c r="D3" s="2"/>
      <c r="E3" s="2"/>
      <c r="F3" s="2"/>
      <c r="G3" s="2"/>
      <c r="H3" s="70"/>
    </row>
    <row r="4" spans="1:8" s="53" customFormat="1" ht="19.5" customHeight="1">
      <c r="A4" s="38" t="s">
        <v>45</v>
      </c>
      <c r="B4" s="71" t="s">
        <v>40</v>
      </c>
      <c r="C4" s="72"/>
      <c r="D4" s="72"/>
      <c r="E4" s="72"/>
      <c r="F4" s="72"/>
      <c r="G4" s="72"/>
      <c r="H4" s="73"/>
    </row>
    <row r="5" spans="1:8" s="53" customFormat="1" ht="19.5" customHeight="1">
      <c r="A5" s="42"/>
      <c r="B5" s="44" t="s">
        <v>0</v>
      </c>
      <c r="C5" s="74" t="s">
        <v>29</v>
      </c>
      <c r="D5" s="74" t="s">
        <v>64</v>
      </c>
      <c r="E5" s="74" t="s">
        <v>65</v>
      </c>
      <c r="F5" s="74" t="s">
        <v>41</v>
      </c>
      <c r="G5" s="74" t="s">
        <v>42</v>
      </c>
      <c r="H5" s="43" t="s">
        <v>34</v>
      </c>
    </row>
    <row r="6" spans="1:8" s="20" customFormat="1" ht="39.75" customHeight="1">
      <c r="A6" s="16" t="s">
        <v>0</v>
      </c>
      <c r="B6" s="55">
        <f aca="true" t="shared" si="0" ref="B6:H6">SUM(B7:B8)</f>
        <v>4734</v>
      </c>
      <c r="C6" s="56">
        <f t="shared" si="0"/>
        <v>1</v>
      </c>
      <c r="D6" s="56">
        <f t="shared" si="0"/>
        <v>3066</v>
      </c>
      <c r="E6" s="56">
        <f t="shared" si="0"/>
        <v>1382</v>
      </c>
      <c r="F6" s="56">
        <f t="shared" si="0"/>
        <v>109</v>
      </c>
      <c r="G6" s="56">
        <f t="shared" si="0"/>
        <v>87</v>
      </c>
      <c r="H6" s="57">
        <f t="shared" si="0"/>
        <v>89</v>
      </c>
    </row>
    <row r="7" spans="1:8" s="20" customFormat="1" ht="39.75" customHeight="1">
      <c r="A7" s="21" t="s">
        <v>1</v>
      </c>
      <c r="B7" s="58">
        <f aca="true" t="shared" si="1" ref="B7:H7">SUM(B9:B19)</f>
        <v>3321</v>
      </c>
      <c r="C7" s="59">
        <f t="shared" si="1"/>
        <v>0</v>
      </c>
      <c r="D7" s="59">
        <f t="shared" si="1"/>
        <v>1847</v>
      </c>
      <c r="E7" s="59">
        <f t="shared" si="1"/>
        <v>1306</v>
      </c>
      <c r="F7" s="59">
        <f t="shared" si="1"/>
        <v>60</v>
      </c>
      <c r="G7" s="59">
        <f t="shared" si="1"/>
        <v>87</v>
      </c>
      <c r="H7" s="60">
        <f t="shared" si="1"/>
        <v>21</v>
      </c>
    </row>
    <row r="8" spans="1:8" s="20" customFormat="1" ht="39.75" customHeight="1">
      <c r="A8" s="22" t="s">
        <v>2</v>
      </c>
      <c r="B8" s="61">
        <f aca="true" t="shared" si="2" ref="B8:H8">SUM(B20:B28)</f>
        <v>1413</v>
      </c>
      <c r="C8" s="62">
        <f t="shared" si="2"/>
        <v>1</v>
      </c>
      <c r="D8" s="62">
        <f t="shared" si="2"/>
        <v>1219</v>
      </c>
      <c r="E8" s="62">
        <f t="shared" si="2"/>
        <v>76</v>
      </c>
      <c r="F8" s="62">
        <f t="shared" si="2"/>
        <v>49</v>
      </c>
      <c r="G8" s="62">
        <f t="shared" si="2"/>
        <v>0</v>
      </c>
      <c r="H8" s="63">
        <f t="shared" si="2"/>
        <v>68</v>
      </c>
    </row>
    <row r="9" spans="1:8" s="20" customFormat="1" ht="39.75" customHeight="1">
      <c r="A9" s="16" t="s">
        <v>3</v>
      </c>
      <c r="B9" s="58">
        <v>619</v>
      </c>
      <c r="C9" s="56">
        <v>0</v>
      </c>
      <c r="D9" s="56">
        <v>218</v>
      </c>
      <c r="E9" s="56">
        <v>348</v>
      </c>
      <c r="F9" s="56">
        <v>0</v>
      </c>
      <c r="G9" s="56">
        <v>38</v>
      </c>
      <c r="H9" s="57">
        <v>15</v>
      </c>
    </row>
    <row r="10" spans="1:8" s="20" customFormat="1" ht="39.75" customHeight="1">
      <c r="A10" s="21" t="s">
        <v>4</v>
      </c>
      <c r="B10" s="58">
        <v>281</v>
      </c>
      <c r="C10" s="59">
        <v>0</v>
      </c>
      <c r="D10" s="59">
        <v>280</v>
      </c>
      <c r="E10" s="59">
        <v>1</v>
      </c>
      <c r="F10" s="59">
        <v>0</v>
      </c>
      <c r="G10" s="59">
        <v>0</v>
      </c>
      <c r="H10" s="60">
        <v>0</v>
      </c>
    </row>
    <row r="11" spans="1:8" s="20" customFormat="1" ht="39.75" customHeight="1">
      <c r="A11" s="21" t="s">
        <v>5</v>
      </c>
      <c r="B11" s="58">
        <v>159</v>
      </c>
      <c r="C11" s="59">
        <v>0</v>
      </c>
      <c r="D11" s="59">
        <v>157</v>
      </c>
      <c r="E11" s="59">
        <v>0</v>
      </c>
      <c r="F11" s="59">
        <v>2</v>
      </c>
      <c r="G11" s="59">
        <v>0</v>
      </c>
      <c r="H11" s="60">
        <v>0</v>
      </c>
    </row>
    <row r="12" spans="1:8" s="20" customFormat="1" ht="39.75" customHeight="1">
      <c r="A12" s="21" t="s">
        <v>6</v>
      </c>
      <c r="B12" s="58">
        <v>22</v>
      </c>
      <c r="C12" s="59">
        <v>0</v>
      </c>
      <c r="D12" s="59">
        <v>6</v>
      </c>
      <c r="E12" s="59">
        <v>16</v>
      </c>
      <c r="F12" s="59">
        <v>0</v>
      </c>
      <c r="G12" s="59">
        <v>0</v>
      </c>
      <c r="H12" s="60">
        <v>0</v>
      </c>
    </row>
    <row r="13" spans="1:8" s="20" customFormat="1" ht="39.75" customHeight="1">
      <c r="A13" s="21" t="s">
        <v>7</v>
      </c>
      <c r="B13" s="58">
        <v>689</v>
      </c>
      <c r="C13" s="59">
        <v>0</v>
      </c>
      <c r="D13" s="59">
        <v>250</v>
      </c>
      <c r="E13" s="59">
        <v>386</v>
      </c>
      <c r="F13" s="59">
        <v>4</v>
      </c>
      <c r="G13" s="59">
        <v>49</v>
      </c>
      <c r="H13" s="60">
        <v>0</v>
      </c>
    </row>
    <row r="14" spans="1:8" s="20" customFormat="1" ht="39.75" customHeight="1">
      <c r="A14" s="21" t="s">
        <v>8</v>
      </c>
      <c r="B14" s="58">
        <v>436</v>
      </c>
      <c r="C14" s="59">
        <v>0</v>
      </c>
      <c r="D14" s="59">
        <v>106</v>
      </c>
      <c r="E14" s="59">
        <v>316</v>
      </c>
      <c r="F14" s="59">
        <v>14</v>
      </c>
      <c r="G14" s="59">
        <v>0</v>
      </c>
      <c r="H14" s="60">
        <v>0</v>
      </c>
    </row>
    <row r="15" spans="1:8" s="20" customFormat="1" ht="39.75" customHeight="1">
      <c r="A15" s="21" t="s">
        <v>9</v>
      </c>
      <c r="B15" s="58">
        <v>300</v>
      </c>
      <c r="C15" s="59">
        <v>0</v>
      </c>
      <c r="D15" s="59">
        <v>166</v>
      </c>
      <c r="E15" s="59">
        <v>134</v>
      </c>
      <c r="F15" s="59">
        <v>0</v>
      </c>
      <c r="G15" s="59">
        <v>0</v>
      </c>
      <c r="H15" s="60">
        <v>0</v>
      </c>
    </row>
    <row r="16" spans="1:8" s="20" customFormat="1" ht="39.75" customHeight="1">
      <c r="A16" s="21" t="s">
        <v>10</v>
      </c>
      <c r="B16" s="58">
        <v>47</v>
      </c>
      <c r="C16" s="59">
        <v>0</v>
      </c>
      <c r="D16" s="59">
        <v>37</v>
      </c>
      <c r="E16" s="59">
        <v>10</v>
      </c>
      <c r="F16" s="59">
        <v>0</v>
      </c>
      <c r="G16" s="59">
        <v>0</v>
      </c>
      <c r="H16" s="60">
        <v>0</v>
      </c>
    </row>
    <row r="17" spans="1:8" s="20" customFormat="1" ht="39.75" customHeight="1">
      <c r="A17" s="21" t="s">
        <v>11</v>
      </c>
      <c r="B17" s="58">
        <v>392</v>
      </c>
      <c r="C17" s="59">
        <v>0</v>
      </c>
      <c r="D17" s="59">
        <v>380</v>
      </c>
      <c r="E17" s="59">
        <v>12</v>
      </c>
      <c r="F17" s="59">
        <v>0</v>
      </c>
      <c r="G17" s="59">
        <v>0</v>
      </c>
      <c r="H17" s="60">
        <v>0</v>
      </c>
    </row>
    <row r="18" spans="1:8" s="20" customFormat="1" ht="39.75" customHeight="1">
      <c r="A18" s="21" t="s">
        <v>12</v>
      </c>
      <c r="B18" s="58">
        <v>228</v>
      </c>
      <c r="C18" s="59">
        <v>0</v>
      </c>
      <c r="D18" s="59">
        <v>215</v>
      </c>
      <c r="E18" s="59">
        <v>0</v>
      </c>
      <c r="F18" s="59">
        <v>7</v>
      </c>
      <c r="G18" s="59">
        <v>0</v>
      </c>
      <c r="H18" s="60">
        <v>6</v>
      </c>
    </row>
    <row r="19" spans="1:8" s="20" customFormat="1" ht="39.75" customHeight="1">
      <c r="A19" s="21" t="s">
        <v>13</v>
      </c>
      <c r="B19" s="58">
        <v>148</v>
      </c>
      <c r="C19" s="59">
        <v>0</v>
      </c>
      <c r="D19" s="59">
        <v>32</v>
      </c>
      <c r="E19" s="59">
        <v>83</v>
      </c>
      <c r="F19" s="59">
        <v>33</v>
      </c>
      <c r="G19" s="59">
        <v>0</v>
      </c>
      <c r="H19" s="60">
        <v>0</v>
      </c>
    </row>
    <row r="20" spans="1:8" s="20" customFormat="1" ht="39.75" customHeight="1">
      <c r="A20" s="26" t="s">
        <v>14</v>
      </c>
      <c r="B20" s="64">
        <v>275</v>
      </c>
      <c r="C20" s="65">
        <v>0</v>
      </c>
      <c r="D20" s="65">
        <v>241</v>
      </c>
      <c r="E20" s="65">
        <v>0</v>
      </c>
      <c r="F20" s="65">
        <v>22</v>
      </c>
      <c r="G20" s="65">
        <v>0</v>
      </c>
      <c r="H20" s="66">
        <v>12</v>
      </c>
    </row>
    <row r="21" spans="1:8" s="20" customFormat="1" ht="39.75" customHeight="1">
      <c r="A21" s="26" t="s">
        <v>15</v>
      </c>
      <c r="B21" s="64">
        <v>94</v>
      </c>
      <c r="C21" s="65">
        <v>0</v>
      </c>
      <c r="D21" s="65">
        <v>90</v>
      </c>
      <c r="E21" s="65">
        <v>0</v>
      </c>
      <c r="F21" s="65">
        <v>0</v>
      </c>
      <c r="G21" s="65">
        <v>0</v>
      </c>
      <c r="H21" s="66">
        <v>4</v>
      </c>
    </row>
    <row r="22" spans="1:8" s="20" customFormat="1" ht="39.75" customHeight="1">
      <c r="A22" s="21" t="s">
        <v>16</v>
      </c>
      <c r="B22" s="58">
        <v>311</v>
      </c>
      <c r="C22" s="59">
        <v>1</v>
      </c>
      <c r="D22" s="59">
        <v>248</v>
      </c>
      <c r="E22" s="59">
        <v>7</v>
      </c>
      <c r="F22" s="59">
        <v>3</v>
      </c>
      <c r="G22" s="59">
        <v>0</v>
      </c>
      <c r="H22" s="60">
        <v>52</v>
      </c>
    </row>
    <row r="23" spans="1:8" s="20" customFormat="1" ht="39.75" customHeight="1">
      <c r="A23" s="21" t="s">
        <v>17</v>
      </c>
      <c r="B23" s="58">
        <v>57</v>
      </c>
      <c r="C23" s="59">
        <v>0</v>
      </c>
      <c r="D23" s="59">
        <v>16</v>
      </c>
      <c r="E23" s="59">
        <v>41</v>
      </c>
      <c r="F23" s="59">
        <v>0</v>
      </c>
      <c r="G23" s="59">
        <v>0</v>
      </c>
      <c r="H23" s="60">
        <v>0</v>
      </c>
    </row>
    <row r="24" spans="1:8" s="20" customFormat="1" ht="39.75" customHeight="1">
      <c r="A24" s="26" t="s">
        <v>18</v>
      </c>
      <c r="B24" s="64">
        <v>8</v>
      </c>
      <c r="C24" s="65">
        <v>0</v>
      </c>
      <c r="D24" s="65">
        <v>8</v>
      </c>
      <c r="E24" s="65">
        <v>0</v>
      </c>
      <c r="F24" s="65">
        <v>0</v>
      </c>
      <c r="G24" s="65">
        <v>0</v>
      </c>
      <c r="H24" s="66">
        <v>0</v>
      </c>
    </row>
    <row r="25" spans="1:8" s="20" customFormat="1" ht="39.75" customHeight="1">
      <c r="A25" s="26" t="s">
        <v>19</v>
      </c>
      <c r="B25" s="64">
        <v>75</v>
      </c>
      <c r="C25" s="65">
        <v>0</v>
      </c>
      <c r="D25" s="65">
        <v>47</v>
      </c>
      <c r="E25" s="65">
        <v>28</v>
      </c>
      <c r="F25" s="65">
        <v>0</v>
      </c>
      <c r="G25" s="65">
        <v>0</v>
      </c>
      <c r="H25" s="66">
        <v>0</v>
      </c>
    </row>
    <row r="26" spans="1:8" s="20" customFormat="1" ht="39.75" customHeight="1">
      <c r="A26" s="21" t="s">
        <v>20</v>
      </c>
      <c r="B26" s="58">
        <v>3</v>
      </c>
      <c r="C26" s="59">
        <v>0</v>
      </c>
      <c r="D26" s="59">
        <v>2</v>
      </c>
      <c r="E26" s="59">
        <v>0</v>
      </c>
      <c r="F26" s="59">
        <v>1</v>
      </c>
      <c r="G26" s="59">
        <v>0</v>
      </c>
      <c r="H26" s="60">
        <v>0</v>
      </c>
    </row>
    <row r="27" spans="1:8" s="20" customFormat="1" ht="39.75" customHeight="1">
      <c r="A27" s="21" t="s">
        <v>21</v>
      </c>
      <c r="B27" s="58">
        <v>302</v>
      </c>
      <c r="C27" s="59">
        <v>0</v>
      </c>
      <c r="D27" s="59">
        <v>302</v>
      </c>
      <c r="E27" s="59">
        <v>0</v>
      </c>
      <c r="F27" s="59">
        <v>0</v>
      </c>
      <c r="G27" s="59">
        <v>0</v>
      </c>
      <c r="H27" s="60">
        <v>0</v>
      </c>
    </row>
    <row r="28" spans="1:8" s="20" customFormat="1" ht="39.75" customHeight="1" thickBot="1">
      <c r="A28" s="30" t="s">
        <v>22</v>
      </c>
      <c r="B28" s="67">
        <v>288</v>
      </c>
      <c r="C28" s="68">
        <v>0</v>
      </c>
      <c r="D28" s="68">
        <v>265</v>
      </c>
      <c r="E28" s="68">
        <v>0</v>
      </c>
      <c r="F28" s="68">
        <v>23</v>
      </c>
      <c r="G28" s="68">
        <v>0</v>
      </c>
      <c r="H28" s="69">
        <v>0</v>
      </c>
    </row>
    <row r="29" spans="1:8" s="20" customFormat="1" ht="39.75" customHeight="1" thickTop="1">
      <c r="A29" s="21" t="s">
        <v>23</v>
      </c>
      <c r="B29" s="58">
        <f aca="true" t="shared" si="3" ref="B29:H29">B17</f>
        <v>392</v>
      </c>
      <c r="C29" s="59">
        <f t="shared" si="3"/>
        <v>0</v>
      </c>
      <c r="D29" s="59">
        <f t="shared" si="3"/>
        <v>380</v>
      </c>
      <c r="E29" s="59">
        <f t="shared" si="3"/>
        <v>12</v>
      </c>
      <c r="F29" s="59">
        <f t="shared" si="3"/>
        <v>0</v>
      </c>
      <c r="G29" s="59">
        <f t="shared" si="3"/>
        <v>0</v>
      </c>
      <c r="H29" s="60">
        <f t="shared" si="3"/>
        <v>0</v>
      </c>
    </row>
    <row r="30" spans="1:8" s="20" customFormat="1" ht="39.75" customHeight="1">
      <c r="A30" s="21" t="s">
        <v>24</v>
      </c>
      <c r="B30" s="58">
        <f aca="true" t="shared" si="4" ref="B30:H30">B13+B14</f>
        <v>1125</v>
      </c>
      <c r="C30" s="59">
        <f t="shared" si="4"/>
        <v>0</v>
      </c>
      <c r="D30" s="59">
        <f t="shared" si="4"/>
        <v>356</v>
      </c>
      <c r="E30" s="59">
        <f t="shared" si="4"/>
        <v>702</v>
      </c>
      <c r="F30" s="59">
        <f t="shared" si="4"/>
        <v>18</v>
      </c>
      <c r="G30" s="59">
        <f t="shared" si="4"/>
        <v>49</v>
      </c>
      <c r="H30" s="60">
        <f t="shared" si="4"/>
        <v>0</v>
      </c>
    </row>
    <row r="31" spans="1:8" s="20" customFormat="1" ht="39.75" customHeight="1">
      <c r="A31" s="21" t="s">
        <v>25</v>
      </c>
      <c r="B31" s="58">
        <f aca="true" t="shared" si="5" ref="B31:H31">B10+B20</f>
        <v>556</v>
      </c>
      <c r="C31" s="59">
        <f t="shared" si="5"/>
        <v>0</v>
      </c>
      <c r="D31" s="59">
        <f t="shared" si="5"/>
        <v>521</v>
      </c>
      <c r="E31" s="59">
        <f t="shared" si="5"/>
        <v>1</v>
      </c>
      <c r="F31" s="59">
        <f t="shared" si="5"/>
        <v>22</v>
      </c>
      <c r="G31" s="59">
        <f t="shared" si="5"/>
        <v>0</v>
      </c>
      <c r="H31" s="60">
        <f t="shared" si="5"/>
        <v>12</v>
      </c>
    </row>
    <row r="32" spans="1:8" s="20" customFormat="1" ht="39.75" customHeight="1">
      <c r="A32" s="21" t="s">
        <v>26</v>
      </c>
      <c r="B32" s="58">
        <f aca="true" t="shared" si="6" ref="B32:H32">B9+B16+B19+B21+B22+B23</f>
        <v>1276</v>
      </c>
      <c r="C32" s="59">
        <f t="shared" si="6"/>
        <v>1</v>
      </c>
      <c r="D32" s="59">
        <f t="shared" si="6"/>
        <v>641</v>
      </c>
      <c r="E32" s="59">
        <f t="shared" si="6"/>
        <v>489</v>
      </c>
      <c r="F32" s="59">
        <f t="shared" si="6"/>
        <v>36</v>
      </c>
      <c r="G32" s="59">
        <f t="shared" si="6"/>
        <v>38</v>
      </c>
      <c r="H32" s="60">
        <f t="shared" si="6"/>
        <v>71</v>
      </c>
    </row>
    <row r="33" spans="1:8" s="20" customFormat="1" ht="39.75" customHeight="1">
      <c r="A33" s="21" t="s">
        <v>27</v>
      </c>
      <c r="B33" s="58">
        <f aca="true" t="shared" si="7" ref="B33:H33">B12+B15+B18+B24+B25</f>
        <v>633</v>
      </c>
      <c r="C33" s="59">
        <f t="shared" si="7"/>
        <v>0</v>
      </c>
      <c r="D33" s="59">
        <f t="shared" si="7"/>
        <v>442</v>
      </c>
      <c r="E33" s="59">
        <f t="shared" si="7"/>
        <v>178</v>
      </c>
      <c r="F33" s="59">
        <f t="shared" si="7"/>
        <v>7</v>
      </c>
      <c r="G33" s="59">
        <f t="shared" si="7"/>
        <v>0</v>
      </c>
      <c r="H33" s="60">
        <f t="shared" si="7"/>
        <v>6</v>
      </c>
    </row>
    <row r="34" spans="1:8" s="20" customFormat="1" ht="39.75" customHeight="1">
      <c r="A34" s="22" t="s">
        <v>28</v>
      </c>
      <c r="B34" s="61">
        <f aca="true" t="shared" si="8" ref="B34:H34">B11+B26+B27+B28</f>
        <v>752</v>
      </c>
      <c r="C34" s="62">
        <f t="shared" si="8"/>
        <v>0</v>
      </c>
      <c r="D34" s="62">
        <f t="shared" si="8"/>
        <v>726</v>
      </c>
      <c r="E34" s="62">
        <f t="shared" si="8"/>
        <v>0</v>
      </c>
      <c r="F34" s="62">
        <f t="shared" si="8"/>
        <v>26</v>
      </c>
      <c r="G34" s="62">
        <f t="shared" si="8"/>
        <v>0</v>
      </c>
      <c r="H34" s="63">
        <f t="shared" si="8"/>
        <v>0</v>
      </c>
    </row>
    <row r="36" ht="19.5" customHeight="1">
      <c r="J36" s="10"/>
    </row>
  </sheetData>
  <mergeCells count="3">
    <mergeCell ref="A4:A5"/>
    <mergeCell ref="B4:H4"/>
    <mergeCell ref="G1:H1"/>
  </mergeCells>
  <printOptions horizontalCentered="1"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2009-01-14T02:13:16Z</dcterms:created>
  <dcterms:modified xsi:type="dcterms:W3CDTF">2009-01-14T02:13:51Z</dcterms:modified>
  <cp:category/>
  <cp:version/>
  <cp:contentType/>
  <cp:contentStatus/>
</cp:coreProperties>
</file>