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５表" sheetId="1" r:id="rId1"/>
    <sheet name="６表" sheetId="2" r:id="rId2"/>
    <sheet name="７表" sheetId="3" r:id="rId3"/>
    <sheet name="８表-1" sheetId="4" r:id="rId4"/>
    <sheet name="８表-2" sheetId="5" r:id="rId5"/>
    <sheet name="９表" sheetId="6" r:id="rId6"/>
    <sheet name="１０表" sheetId="7" r:id="rId7"/>
    <sheet name="１１表" sheetId="8" r:id="rId8"/>
  </sheets>
  <definedNames>
    <definedName name="_xlnm.Print_Area" localSheetId="6">'１０表'!$A$1:$V$34</definedName>
    <definedName name="_xlnm.Print_Area" localSheetId="7">'１１表'!$A$1:$V$34</definedName>
    <definedName name="_xlnm.Print_Area" localSheetId="2">'７表'!$A$1:$O$32</definedName>
    <definedName name="_xlnm.Print_Area" localSheetId="3">'８表-1'!$A$1:$V$34</definedName>
    <definedName name="_xlnm.Print_Area" localSheetId="4">'８表-2'!$A$1:$AC$34</definedName>
    <definedName name="_xlnm.Print_Area" localSheetId="5">'９表'!$A$1:$V$34</definedName>
  </definedNames>
  <calcPr fullCalcOnLoad="1"/>
</workbook>
</file>

<file path=xl/sharedStrings.xml><?xml version="1.0" encoding="utf-8"?>
<sst xmlns="http://schemas.openxmlformats.org/spreadsheetml/2006/main" count="503" uniqueCount="111">
  <si>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</si>
  <si>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</si>
  <si>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</si>
  <si>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</si>
  <si>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</si>
  <si>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</si>
  <si>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</si>
  <si>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</si>
  <si>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</si>
  <si>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</si>
  <si>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</si>
  <si>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</si>
  <si>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</si>
  <si>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</si>
  <si>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</si>
  <si>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</si>
  <si>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</si>
  <si>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</si>
  <si>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</si>
  <si>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</si>
  <si>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</si>
  <si>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</si>
  <si>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</si>
  <si>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宇摩</t>
  </si>
  <si>
    <t>新居浜西条</t>
  </si>
  <si>
    <t>今治</t>
  </si>
  <si>
    <t>松山</t>
  </si>
  <si>
    <t>八幡浜大洲</t>
  </si>
  <si>
    <t>宇和島</t>
  </si>
  <si>
    <t>40～49歳</t>
  </si>
  <si>
    <t>50～59歳</t>
  </si>
  <si>
    <t>・・・</t>
  </si>
  <si>
    <t>...</t>
  </si>
  <si>
    <t>男―肺がん</t>
  </si>
  <si>
    <t>結果別人員</t>
  </si>
  <si>
    <t>女―肺がん</t>
  </si>
  <si>
    <t>受診者数</t>
  </si>
  <si>
    <t>がんの疑いのある者</t>
  </si>
  <si>
    <t>がん以外の疾患であった者</t>
  </si>
  <si>
    <t>未把握</t>
  </si>
  <si>
    <t>異常認めず</t>
  </si>
  <si>
    <t>第５表　基本健康診査の受診者数・年齢階級別―市町別</t>
  </si>
  <si>
    <t>平成18年度</t>
  </si>
  <si>
    <t>市町</t>
  </si>
  <si>
    <t>受診者数</t>
  </si>
  <si>
    <t>基本健康診査</t>
  </si>
  <si>
    <t>（再掲）検診方式</t>
  </si>
  <si>
    <t>訪問基本健康診査</t>
  </si>
  <si>
    <t>介護家族訪問基本健康診査</t>
  </si>
  <si>
    <t>40～49歳</t>
  </si>
  <si>
    <t>50～59歳</t>
  </si>
  <si>
    <t>60～64歳</t>
  </si>
  <si>
    <t>65～69歳</t>
  </si>
  <si>
    <t>70～74歳</t>
  </si>
  <si>
    <t>７5歳以上</t>
  </si>
  <si>
    <t>個別</t>
  </si>
  <si>
    <t>集団</t>
  </si>
  <si>
    <t>40～
49歳</t>
  </si>
  <si>
    <t>50～
59歳</t>
  </si>
  <si>
    <t>60～
64歳</t>
  </si>
  <si>
    <t>65～
69歳</t>
  </si>
  <si>
    <t>70～
74歳</t>
  </si>
  <si>
    <t>７5歳
以上</t>
  </si>
  <si>
    <t>第６表　基本健康診査の指導区分別実人員・年齢階級別―市町別</t>
  </si>
  <si>
    <t>異常認めず</t>
  </si>
  <si>
    <t>（再掲）
検診方式</t>
  </si>
  <si>
    <t>要指導</t>
  </si>
  <si>
    <t>要医療</t>
  </si>
  <si>
    <t>生活機能の著しい低下を認める者</t>
  </si>
  <si>
    <t>第７表　基本健康診査の結果による健康度評価事業実施延人員及び生活習慣改善被指導実人員・年齢階級別ー市町別</t>
  </si>
  <si>
    <t>健康度評価事業実施延人員</t>
  </si>
  <si>
    <t>生活習慣改善被指導延人員</t>
  </si>
  <si>
    <t>60歳～64歳</t>
  </si>
  <si>
    <t>65歳～69歳</t>
  </si>
  <si>
    <t>70歳～74歳</t>
  </si>
  <si>
    <t>７5歳以上</t>
  </si>
  <si>
    <t>第８表　基本健康診査の要指導・要医療者の主な検査結果別延数・年齢階級別ー市町別</t>
  </si>
  <si>
    <t>血圧</t>
  </si>
  <si>
    <t>総コレステロール</t>
  </si>
  <si>
    <t>糖尿病</t>
  </si>
  <si>
    <t>40～
49歳</t>
  </si>
  <si>
    <t>40～
49歳</t>
  </si>
  <si>
    <t>第８表　基本健康診査の要指導・要医療者の主な検査結果別延数・年齢階級別ー市町別（続き）</t>
  </si>
  <si>
    <t>肝疾患（疑いを含む）</t>
  </si>
  <si>
    <t>貧血（疑いを含む）</t>
  </si>
  <si>
    <t>腎機能障害（疑いを含む）</t>
  </si>
  <si>
    <t>（再掲）うちアルコール性（疑いを含む）</t>
  </si>
  <si>
    <t>40～
49歳</t>
  </si>
  <si>
    <t>40～
49歳</t>
  </si>
  <si>
    <t>第９表　男―がん検診の受診者数・結果別人員―市町別</t>
  </si>
  <si>
    <t>男―胃がん</t>
  </si>
  <si>
    <t>男―肺がん</t>
  </si>
  <si>
    <t>男―大腸がん</t>
  </si>
  <si>
    <t>要精密
検査者</t>
  </si>
  <si>
    <t>結果別人員</t>
  </si>
  <si>
    <t>がんで
あった者</t>
  </si>
  <si>
    <t>がんの疑いのある者</t>
  </si>
  <si>
    <t>がん以外の疾患であった者</t>
  </si>
  <si>
    <t>未把握</t>
  </si>
  <si>
    <t>第１０表　女―がん検診の受診者数・結果別人員―市町別</t>
  </si>
  <si>
    <t>女―胃がん</t>
  </si>
  <si>
    <t>女―肺がん</t>
  </si>
  <si>
    <t>女―大腸がん</t>
  </si>
  <si>
    <t>要精密
検査者</t>
  </si>
  <si>
    <t>異常認めず</t>
  </si>
  <si>
    <t>がんで
あった者</t>
  </si>
  <si>
    <t>第１１表 女―がん検診の受診者数・結果別人員―市町別</t>
  </si>
  <si>
    <t>女―子宮がん（頸部）</t>
  </si>
  <si>
    <t>女―子宮がん（体部）</t>
  </si>
  <si>
    <t>女―子宮がん（体部）</t>
  </si>
  <si>
    <t>女―乳がん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</si>
</sst>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_ ;_ * &quot;△&quot;#,##0_ ;_ * &quot;-&quot;_ ;_ @_ "/>
    <numFmt numFmtId="178" formatCode="&quot;Yes&quot;;&quot;Yes&quot;;&quot;No&quot;"/>
    <numFmt numFmtId="179" formatCode="&quot;True&quot;;&quot;True&quot;;&quot;False&quot;"/>
    <numFmt numFmtId="180" formatCode="&quot;On&quot;;&quot;On&quot;;&quot;Off&quot;"/>
    <numFmt numFmtId="181" formatCode="#,##0_ "/>
    <numFmt numFmtId="182" formatCode="#,##0_);[Red]\(#,##0\)"/>
    <numFmt numFmtId="183" formatCode="_ * #,##0_ ;_ * &quot;△&quot;?,##0_ ;_ * &quot;-&quot;_ ;_ @_ "/>
    <numFmt numFmtId="184" formatCode="_ * #,##0_ ;_ * &quot;△&quot;?,?#0_ ;_ * &quot;-&quot;_ ;_ @_ "/>
  </numFmts>
  <fonts count="21">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6"/>
      <name val="HG創英角ｺﾞｼｯｸUB"/>
      <family val="3"/>
    </font>
    <font>
      <b/>
      <sz val="11"/>
      <name val="ＭＳ Ｐゴシック"/>
      <family val="3"/>
    </font>
    <font>
      <sz val="11"/>
      <name val="HG丸ｺﾞｼｯｸM-PRO"/>
      <family val="3"/>
    </font>
    <font>
      <sz val="18"/>
      <name val="HG創英角ｺﾞｼｯｸUB"/>
      <family val="3"/>
    </font>
    <font>
      <sz val="12"/>
      <name val="HG丸ｺﾞｼｯｸM-PRO"/>
      <family val="3"/>
    </font>
    <font>
      <sz val="9"/>
      <name val="HG丸ｺﾞｼｯｸM-PRO"/>
      <family val="3"/>
    </font>
    <font>
      <sz val="14"/>
      <name val="ＭＳ ＰＲゴシック"/>
      <family val="3"/>
    </font>
    <font>
      <sz val="14"/>
      <name val="明朝"/>
      <family val="1"/>
    </font>
    <font>
      <sz val="11"/>
      <name val="HG創英角ｺﾞｼｯｸUB"/>
      <family val="3"/>
    </font>
    <font>
      <sz val="17"/>
      <name val="HG創英角ｺﾞｼｯｸUB"/>
      <family val="3"/>
    </font>
    <font>
      <sz val="10.5"/>
      <name val="HG丸ｺﾞｼｯｸM-PRO"/>
      <family val="3"/>
    </font>
    <font>
      <sz val="14"/>
      <name val="HG創英角ｺﾞｼｯｸUB"/>
      <family val="3"/>
    </font>
    <font>
      <b/>
      <sz val="12"/>
      <name val="ＭＳ Ｐゴシック"/>
      <family val="3"/>
    </font>
    <font>
      <sz val="11"/>
      <name val="ＭＳ ＰＲゴシック"/>
      <family val="3"/>
    </font>
    <font>
      <sz val="12"/>
      <name val="ＭＳ ＰＲゴシック"/>
      <family val="3"/>
    </font>
    <font>
      <sz val="12"/>
      <name val="明朝"/>
      <family val="1"/>
    </font>
  </fonts>
  <fills count="2">
    <fill>
      <patternFill/>
    </fill>
    <fill>
      <patternFill patternType="gray125"/>
    </fill>
  </fills>
  <borders count="23">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155">
    <xf numFmtId="0" fontId="0" fillId="0" borderId="0" xfId="0" applyAlignment="1">
      <alignment/>
    </xf>
    <xf numFmtId="49" fontId="5" fillId="0" borderId="0" xfId="17" applyNumberFormat="1" applyFont="1" applyFill="1" applyBorder="1" applyAlignment="1">
      <alignment horizontal="left" vertical="center"/>
    </xf>
    <xf numFmtId="41" fontId="6" fillId="0" borderId="0" xfId="17" applyNumberFormat="1" applyFont="1" applyFill="1" applyBorder="1" applyAlignment="1">
      <alignment horizontal="left" vertical="center"/>
    </xf>
    <xf numFmtId="49" fontId="7" fillId="0" borderId="0" xfId="17" applyNumberFormat="1" applyFont="1" applyFill="1" applyBorder="1" applyAlignment="1">
      <alignment horizontal="right" vertical="center"/>
    </xf>
    <xf numFmtId="38" fontId="0" fillId="0" borderId="0" xfId="17" applyFill="1" applyAlignment="1">
      <alignment vertical="center"/>
    </xf>
    <xf numFmtId="49" fontId="8" fillId="0" borderId="0" xfId="17" applyNumberFormat="1" applyFont="1" applyFill="1" applyBorder="1" applyAlignment="1">
      <alignment horizontal="left" vertical="center"/>
    </xf>
    <xf numFmtId="41" fontId="6" fillId="0" borderId="1" xfId="17" applyNumberFormat="1" applyFont="1" applyFill="1" applyBorder="1" applyAlignment="1">
      <alignment horizontal="left" vertical="center"/>
    </xf>
    <xf numFmtId="38" fontId="0" fillId="0" borderId="0" xfId="17" applyFill="1" applyBorder="1" applyAlignment="1">
      <alignment vertical="center"/>
    </xf>
    <xf numFmtId="49" fontId="9" fillId="0" borderId="2" xfId="17" applyNumberFormat="1" applyFont="1" applyFill="1" applyBorder="1" applyAlignment="1">
      <alignment horizontal="center" vertical="center" shrinkToFit="1"/>
    </xf>
    <xf numFmtId="49" fontId="7" fillId="0" borderId="3" xfId="17" applyNumberFormat="1" applyFont="1" applyFill="1" applyBorder="1" applyAlignment="1">
      <alignment horizontal="center" vertical="center"/>
    </xf>
    <xf numFmtId="49" fontId="7" fillId="0" borderId="4" xfId="17" applyNumberFormat="1" applyFont="1" applyFill="1" applyBorder="1" applyAlignment="1">
      <alignment horizontal="center" vertical="center"/>
    </xf>
    <xf numFmtId="49" fontId="7" fillId="0" borderId="5" xfId="17" applyNumberFormat="1" applyFont="1" applyFill="1" applyBorder="1" applyAlignment="1">
      <alignment horizontal="center" vertical="center"/>
    </xf>
    <xf numFmtId="49" fontId="9" fillId="0" borderId="6" xfId="17" applyNumberFormat="1" applyFont="1" applyFill="1" applyBorder="1" applyAlignment="1">
      <alignment horizontal="center" vertical="center" shrinkToFit="1"/>
    </xf>
    <xf numFmtId="49" fontId="9" fillId="0" borderId="7" xfId="17" applyNumberFormat="1" applyFont="1" applyFill="1" applyBorder="1" applyAlignment="1">
      <alignment horizontal="center" vertical="center" shrinkToFit="1"/>
    </xf>
    <xf numFmtId="49" fontId="7" fillId="0" borderId="8" xfId="17" applyNumberFormat="1" applyFont="1" applyFill="1" applyBorder="1" applyAlignment="1">
      <alignment horizontal="center" vertical="center"/>
    </xf>
    <xf numFmtId="49" fontId="7" fillId="0" borderId="1" xfId="17" applyNumberFormat="1" applyFont="1" applyFill="1" applyBorder="1" applyAlignment="1">
      <alignment horizontal="center" vertical="center"/>
    </xf>
    <xf numFmtId="49" fontId="7" fillId="0" borderId="5" xfId="17" applyNumberFormat="1" applyFont="1" applyFill="1" applyBorder="1" applyAlignment="1">
      <alignment horizontal="center" vertical="center"/>
    </xf>
    <xf numFmtId="49" fontId="10" fillId="0" borderId="1" xfId="17" applyNumberFormat="1" applyFont="1" applyFill="1" applyBorder="1" applyAlignment="1">
      <alignment horizontal="center" vertical="center" wrapText="1"/>
    </xf>
    <xf numFmtId="49" fontId="10" fillId="0" borderId="8" xfId="17" applyNumberFormat="1" applyFont="1" applyFill="1" applyBorder="1" applyAlignment="1">
      <alignment horizontal="center" vertical="center" wrapText="1"/>
    </xf>
    <xf numFmtId="49" fontId="10" fillId="0" borderId="5" xfId="17" applyNumberFormat="1" applyFont="1" applyFill="1" applyBorder="1" applyAlignment="1">
      <alignment horizontal="center" vertical="center" wrapText="1"/>
    </xf>
    <xf numFmtId="49" fontId="9" fillId="0" borderId="2" xfId="21" applyNumberFormat="1" applyFont="1" applyBorder="1" applyAlignment="1">
      <alignment horizontal="center" vertical="center" shrinkToFit="1"/>
      <protection/>
    </xf>
    <xf numFmtId="177" fontId="11" fillId="0" borderId="9" xfId="21" applyNumberFormat="1" applyFont="1" applyBorder="1" applyAlignment="1">
      <alignment horizontal="right" vertical="center" shrinkToFit="1"/>
      <protection/>
    </xf>
    <xf numFmtId="177" fontId="11" fillId="0" borderId="10" xfId="21" applyNumberFormat="1" applyFont="1" applyBorder="1" applyAlignment="1">
      <alignment horizontal="right" vertical="center" shrinkToFit="1"/>
      <protection/>
    </xf>
    <xf numFmtId="177" fontId="11" fillId="0" borderId="11" xfId="21" applyNumberFormat="1" applyFont="1" applyBorder="1" applyAlignment="1">
      <alignment horizontal="right" vertical="center" shrinkToFit="1"/>
      <protection/>
    </xf>
    <xf numFmtId="183" fontId="12" fillId="0" borderId="0" xfId="21" applyNumberFormat="1" applyFont="1" applyBorder="1">
      <alignment/>
      <protection/>
    </xf>
    <xf numFmtId="49" fontId="9" fillId="0" borderId="6" xfId="21" applyNumberFormat="1" applyFont="1" applyBorder="1" applyAlignment="1">
      <alignment horizontal="center" vertical="center" shrinkToFit="1"/>
      <protection/>
    </xf>
    <xf numFmtId="177" fontId="11" fillId="0" borderId="12" xfId="21" applyNumberFormat="1" applyFont="1" applyBorder="1" applyAlignment="1">
      <alignment horizontal="right" vertical="center" shrinkToFit="1"/>
      <protection/>
    </xf>
    <xf numFmtId="177" fontId="11" fillId="0" borderId="0" xfId="21" applyNumberFormat="1" applyFont="1" applyBorder="1" applyAlignment="1">
      <alignment horizontal="right" vertical="center" shrinkToFit="1"/>
      <protection/>
    </xf>
    <xf numFmtId="177" fontId="11" fillId="0" borderId="13" xfId="21" applyNumberFormat="1" applyFont="1" applyBorder="1" applyAlignment="1">
      <alignment horizontal="right" vertical="center" shrinkToFit="1"/>
      <protection/>
    </xf>
    <xf numFmtId="49" fontId="9" fillId="0" borderId="7" xfId="21" applyNumberFormat="1" applyFont="1" applyBorder="1" applyAlignment="1">
      <alignment horizontal="center" vertical="center" shrinkToFit="1"/>
      <protection/>
    </xf>
    <xf numFmtId="177" fontId="11" fillId="0" borderId="14" xfId="21" applyNumberFormat="1" applyFont="1" applyBorder="1" applyAlignment="1">
      <alignment horizontal="right" vertical="center" shrinkToFit="1"/>
      <protection/>
    </xf>
    <xf numFmtId="177" fontId="11" fillId="0" borderId="1" xfId="21" applyNumberFormat="1" applyFont="1" applyBorder="1" applyAlignment="1">
      <alignment horizontal="right" vertical="center" shrinkToFit="1"/>
      <protection/>
    </xf>
    <xf numFmtId="177" fontId="11" fillId="0" borderId="15" xfId="21" applyNumberFormat="1" applyFont="1" applyBorder="1" applyAlignment="1">
      <alignment horizontal="right" vertical="center" shrinkToFit="1"/>
      <protection/>
    </xf>
    <xf numFmtId="49" fontId="9" fillId="0" borderId="8" xfId="21" applyNumberFormat="1" applyFont="1" applyBorder="1" applyAlignment="1">
      <alignment horizontal="center" vertical="center" shrinkToFit="1"/>
      <protection/>
    </xf>
    <xf numFmtId="177" fontId="11" fillId="0" borderId="3" xfId="21" applyNumberFormat="1" applyFont="1" applyBorder="1" applyAlignment="1">
      <alignment horizontal="right" vertical="center" shrinkToFit="1"/>
      <protection/>
    </xf>
    <xf numFmtId="177" fontId="11" fillId="0" borderId="4" xfId="21" applyNumberFormat="1" applyFont="1" applyBorder="1" applyAlignment="1">
      <alignment horizontal="right" vertical="center" shrinkToFit="1"/>
      <protection/>
    </xf>
    <xf numFmtId="177" fontId="11" fillId="0" borderId="5" xfId="21" applyNumberFormat="1" applyFont="1" applyBorder="1" applyAlignment="1">
      <alignment horizontal="right" vertical="center" shrinkToFit="1"/>
      <protection/>
    </xf>
    <xf numFmtId="49" fontId="9" fillId="0" borderId="16" xfId="21" applyNumberFormat="1" applyFont="1" applyBorder="1" applyAlignment="1">
      <alignment horizontal="center" vertical="center" shrinkToFit="1"/>
      <protection/>
    </xf>
    <xf numFmtId="177" fontId="11" fillId="0" borderId="17" xfId="21" applyNumberFormat="1" applyFont="1" applyBorder="1" applyAlignment="1">
      <alignment horizontal="right" vertical="center" shrinkToFit="1"/>
      <protection/>
    </xf>
    <xf numFmtId="177" fontId="11" fillId="0" borderId="18" xfId="21" applyNumberFormat="1" applyFont="1" applyBorder="1" applyAlignment="1">
      <alignment horizontal="right" vertical="center" shrinkToFit="1"/>
      <protection/>
    </xf>
    <xf numFmtId="177" fontId="11" fillId="0" borderId="19" xfId="21" applyNumberFormat="1" applyFont="1" applyBorder="1" applyAlignment="1">
      <alignment horizontal="right" vertical="center" shrinkToFit="1"/>
      <protection/>
    </xf>
    <xf numFmtId="38" fontId="0" fillId="0" borderId="10" xfId="17" applyFont="1" applyFill="1" applyBorder="1" applyAlignment="1">
      <alignment horizontal="left" vertical="center"/>
    </xf>
    <xf numFmtId="38" fontId="0" fillId="0" borderId="0" xfId="17" applyFill="1" applyAlignment="1">
      <alignment horizontal="center" vertical="center"/>
    </xf>
    <xf numFmtId="38" fontId="0" fillId="0" borderId="0" xfId="17" applyFill="1" applyAlignment="1">
      <alignment horizontal="distributed" vertical="center"/>
    </xf>
    <xf numFmtId="49" fontId="7" fillId="0" borderId="3" xfId="17" applyNumberFormat="1" applyFont="1" applyFill="1" applyBorder="1" applyAlignment="1">
      <alignment horizontal="center" vertical="center" wrapText="1"/>
    </xf>
    <xf numFmtId="49" fontId="7" fillId="0" borderId="4" xfId="17" applyNumberFormat="1" applyFont="1" applyFill="1" applyBorder="1" applyAlignment="1">
      <alignment horizontal="center" vertical="center" wrapText="1"/>
    </xf>
    <xf numFmtId="49" fontId="7" fillId="0" borderId="8" xfId="17" applyNumberFormat="1" applyFont="1" applyFill="1" applyBorder="1" applyAlignment="1">
      <alignment horizontal="center" vertical="center"/>
    </xf>
    <xf numFmtId="49" fontId="7" fillId="0" borderId="8" xfId="17" applyNumberFormat="1" applyFont="1" applyFill="1" applyBorder="1" applyAlignment="1">
      <alignment horizontal="center" vertical="center" wrapText="1"/>
    </xf>
    <xf numFmtId="49" fontId="7" fillId="0" borderId="5" xfId="17" applyNumberFormat="1" applyFont="1" applyFill="1" applyBorder="1" applyAlignment="1">
      <alignment horizontal="center" vertical="center" wrapText="1"/>
    </xf>
    <xf numFmtId="49" fontId="13" fillId="0" borderId="0" xfId="17" applyNumberFormat="1" applyFont="1" applyFill="1" applyBorder="1" applyAlignment="1">
      <alignment horizontal="left" vertical="center"/>
    </xf>
    <xf numFmtId="0" fontId="0" fillId="0" borderId="12" xfId="0" applyBorder="1" applyAlignment="1">
      <alignment/>
    </xf>
    <xf numFmtId="0" fontId="0" fillId="0" borderId="4" xfId="0" applyBorder="1" applyAlignment="1">
      <alignment/>
    </xf>
    <xf numFmtId="0" fontId="0" fillId="0" borderId="5" xfId="0" applyBorder="1" applyAlignment="1">
      <alignment/>
    </xf>
    <xf numFmtId="49" fontId="7" fillId="0" borderId="8" xfId="17" applyNumberFormat="1" applyFont="1" applyFill="1" applyBorder="1" applyAlignment="1">
      <alignment horizontal="center" vertical="center" wrapText="1"/>
    </xf>
    <xf numFmtId="183" fontId="12" fillId="0" borderId="12" xfId="21" applyNumberFormat="1" applyFont="1" applyBorder="1">
      <alignment/>
      <protection/>
    </xf>
    <xf numFmtId="0" fontId="0" fillId="0" borderId="0" xfId="0" applyBorder="1" applyAlignment="1">
      <alignment/>
    </xf>
    <xf numFmtId="49" fontId="14" fillId="0" borderId="0" xfId="17" applyNumberFormat="1" applyFont="1" applyFill="1" applyBorder="1" applyAlignment="1">
      <alignment horizontal="left" vertical="center"/>
    </xf>
    <xf numFmtId="49" fontId="9" fillId="0" borderId="8" xfId="17" applyNumberFormat="1" applyFont="1" applyFill="1" applyBorder="1" applyAlignment="1">
      <alignment horizontal="center" vertical="center" shrinkToFit="1"/>
    </xf>
    <xf numFmtId="49" fontId="15" fillId="0" borderId="8" xfId="17" applyNumberFormat="1" applyFont="1" applyFill="1" applyBorder="1" applyAlignment="1">
      <alignment horizontal="center" vertical="center"/>
    </xf>
    <xf numFmtId="177" fontId="11" fillId="0" borderId="20" xfId="21" applyNumberFormat="1" applyFont="1" applyBorder="1" applyAlignment="1">
      <alignment horizontal="right" vertical="center" shrinkToFit="1"/>
      <protection/>
    </xf>
    <xf numFmtId="177" fontId="11" fillId="0" borderId="21" xfId="21" applyNumberFormat="1" applyFont="1" applyBorder="1" applyAlignment="1">
      <alignment horizontal="right" vertical="center" shrinkToFit="1"/>
      <protection/>
    </xf>
    <xf numFmtId="177" fontId="11" fillId="0" borderId="22" xfId="21" applyNumberFormat="1" applyFont="1" applyBorder="1" applyAlignment="1">
      <alignment horizontal="right" vertical="center" shrinkToFit="1"/>
      <protection/>
    </xf>
    <xf numFmtId="49" fontId="16" fillId="0" borderId="0" xfId="17" applyNumberFormat="1" applyFont="1" applyFill="1" applyBorder="1" applyAlignment="1">
      <alignment horizontal="left" vertical="center"/>
    </xf>
    <xf numFmtId="49" fontId="7" fillId="0" borderId="0" xfId="17" applyNumberFormat="1" applyFont="1" applyFill="1" applyBorder="1" applyAlignment="1">
      <alignment horizontal="right" vertical="center"/>
    </xf>
    <xf numFmtId="41" fontId="17" fillId="0" borderId="0" xfId="0" applyNumberFormat="1" applyFont="1" applyBorder="1" applyAlignment="1">
      <alignment horizontal="right"/>
    </xf>
    <xf numFmtId="49" fontId="7" fillId="0" borderId="2" xfId="21" applyNumberFormat="1" applyFont="1" applyBorder="1" applyAlignment="1">
      <alignment horizontal="center" vertical="center" shrinkToFit="1"/>
      <protection/>
    </xf>
    <xf numFmtId="177" fontId="18" fillId="0" borderId="9" xfId="21" applyNumberFormat="1" applyFont="1" applyBorder="1" applyAlignment="1">
      <alignment horizontal="right" vertical="center" shrinkToFit="1"/>
      <protection/>
    </xf>
    <xf numFmtId="177" fontId="18" fillId="0" borderId="10" xfId="21" applyNumberFormat="1" applyFont="1" applyBorder="1" applyAlignment="1">
      <alignment horizontal="right" vertical="center" shrinkToFit="1"/>
      <protection/>
    </xf>
    <xf numFmtId="177" fontId="18" fillId="0" borderId="11" xfId="21" applyNumberFormat="1" applyFont="1" applyBorder="1" applyAlignment="1">
      <alignment horizontal="right" vertical="center" shrinkToFit="1"/>
      <protection/>
    </xf>
    <xf numFmtId="183" fontId="2" fillId="0" borderId="0" xfId="21" applyNumberFormat="1" applyFont="1" applyBorder="1">
      <alignment/>
      <protection/>
    </xf>
    <xf numFmtId="49" fontId="7" fillId="0" borderId="6" xfId="21" applyNumberFormat="1" applyFont="1" applyBorder="1" applyAlignment="1">
      <alignment horizontal="center" vertical="center" shrinkToFit="1"/>
      <protection/>
    </xf>
    <xf numFmtId="177" fontId="18" fillId="0" borderId="12" xfId="21" applyNumberFormat="1" applyFont="1" applyBorder="1" applyAlignment="1">
      <alignment horizontal="right" vertical="center" shrinkToFit="1"/>
      <protection/>
    </xf>
    <xf numFmtId="177" fontId="18" fillId="0" borderId="0" xfId="21" applyNumberFormat="1" applyFont="1" applyBorder="1" applyAlignment="1">
      <alignment horizontal="right" vertical="center" shrinkToFit="1"/>
      <protection/>
    </xf>
    <xf numFmtId="177" fontId="18" fillId="0" borderId="13" xfId="21" applyNumberFormat="1" applyFont="1" applyBorder="1" applyAlignment="1">
      <alignment horizontal="right" vertical="center" shrinkToFit="1"/>
      <protection/>
    </xf>
    <xf numFmtId="49" fontId="7" fillId="0" borderId="7" xfId="21" applyNumberFormat="1" applyFont="1" applyBorder="1" applyAlignment="1">
      <alignment horizontal="center" vertical="center" shrinkToFit="1"/>
      <protection/>
    </xf>
    <xf numFmtId="177" fontId="18" fillId="0" borderId="14" xfId="21" applyNumberFormat="1" applyFont="1" applyBorder="1" applyAlignment="1">
      <alignment horizontal="right" vertical="center" shrinkToFit="1"/>
      <protection/>
    </xf>
    <xf numFmtId="177" fontId="18" fillId="0" borderId="1" xfId="21" applyNumberFormat="1" applyFont="1" applyBorder="1" applyAlignment="1">
      <alignment horizontal="right" vertical="center" shrinkToFit="1"/>
      <protection/>
    </xf>
    <xf numFmtId="177" fontId="18" fillId="0" borderId="15" xfId="21" applyNumberFormat="1" applyFont="1" applyBorder="1" applyAlignment="1">
      <alignment horizontal="right" vertical="center" shrinkToFit="1"/>
      <protection/>
    </xf>
    <xf numFmtId="49" fontId="7" fillId="0" borderId="8" xfId="21" applyNumberFormat="1" applyFont="1" applyBorder="1" applyAlignment="1">
      <alignment horizontal="center" vertical="center" shrinkToFit="1"/>
      <protection/>
    </xf>
    <xf numFmtId="177" fontId="18" fillId="0" borderId="3" xfId="21" applyNumberFormat="1" applyFont="1" applyBorder="1" applyAlignment="1">
      <alignment horizontal="right" vertical="center" shrinkToFit="1"/>
      <protection/>
    </xf>
    <xf numFmtId="177" fontId="18" fillId="0" borderId="4" xfId="21" applyNumberFormat="1" applyFont="1" applyBorder="1" applyAlignment="1">
      <alignment horizontal="right" vertical="center" shrinkToFit="1"/>
      <protection/>
    </xf>
    <xf numFmtId="177" fontId="18" fillId="0" borderId="5" xfId="21" applyNumberFormat="1" applyFont="1" applyBorder="1" applyAlignment="1">
      <alignment horizontal="right" vertical="center" shrinkToFit="1"/>
      <protection/>
    </xf>
    <xf numFmtId="49" fontId="7" fillId="0" borderId="16" xfId="21" applyNumberFormat="1" applyFont="1" applyBorder="1" applyAlignment="1">
      <alignment horizontal="center" vertical="center" shrinkToFit="1"/>
      <protection/>
    </xf>
    <xf numFmtId="177" fontId="18" fillId="0" borderId="17" xfId="21" applyNumberFormat="1" applyFont="1" applyBorder="1" applyAlignment="1">
      <alignment horizontal="right" vertical="center" shrinkToFit="1"/>
      <protection/>
    </xf>
    <xf numFmtId="177" fontId="18" fillId="0" borderId="18" xfId="21" applyNumberFormat="1" applyFont="1" applyBorder="1" applyAlignment="1">
      <alignment horizontal="right" vertical="center" shrinkToFit="1"/>
      <protection/>
    </xf>
    <xf numFmtId="177" fontId="18" fillId="0" borderId="19" xfId="21" applyNumberFormat="1" applyFont="1" applyBorder="1" applyAlignment="1">
      <alignment horizontal="right" vertical="center" shrinkToFit="1"/>
      <protection/>
    </xf>
    <xf numFmtId="49" fontId="7" fillId="0" borderId="7" xfId="21" applyNumberFormat="1" applyFont="1" applyBorder="1" applyAlignment="1">
      <alignment horizontal="center" vertical="center"/>
      <protection/>
    </xf>
    <xf numFmtId="49" fontId="5" fillId="0" borderId="0" xfId="17" applyNumberFormat="1" applyFont="1" applyFill="1" applyAlignment="1">
      <alignment horizontal="left" vertical="center"/>
    </xf>
    <xf numFmtId="38" fontId="6" fillId="0" borderId="0" xfId="17" applyFont="1" applyFill="1" applyAlignment="1">
      <alignment horizontal="left" vertical="center"/>
    </xf>
    <xf numFmtId="38" fontId="6" fillId="0" borderId="0" xfId="17" applyFont="1" applyFill="1" applyAlignment="1">
      <alignment horizontal="distributed" vertical="center"/>
    </xf>
    <xf numFmtId="38" fontId="6" fillId="0" borderId="0" xfId="17" applyFont="1" applyFill="1" applyBorder="1" applyAlignment="1">
      <alignment horizontal="left" vertical="center"/>
    </xf>
    <xf numFmtId="38" fontId="6" fillId="0" borderId="0" xfId="17" applyFont="1" applyFill="1" applyBorder="1" applyAlignment="1">
      <alignment horizontal="distributed" vertical="center"/>
    </xf>
    <xf numFmtId="38" fontId="0" fillId="0" borderId="0" xfId="17" applyFill="1" applyBorder="1" applyAlignment="1">
      <alignment horizontal="center" vertical="center"/>
    </xf>
    <xf numFmtId="38" fontId="0" fillId="0" borderId="0" xfId="17"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2" xfId="17" applyNumberFormat="1" applyFont="1" applyFill="1" applyBorder="1" applyAlignment="1">
      <alignment horizontal="center" vertical="center"/>
    </xf>
    <xf numFmtId="49" fontId="7" fillId="0" borderId="6" xfId="17" applyNumberFormat="1" applyFont="1" applyFill="1" applyBorder="1" applyAlignment="1">
      <alignment horizontal="center" vertical="center"/>
    </xf>
    <xf numFmtId="49" fontId="7" fillId="0" borderId="9" xfId="17"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49" fontId="7" fillId="0" borderId="7" xfId="17" applyNumberFormat="1" applyFont="1" applyFill="1" applyBorder="1" applyAlignment="1">
      <alignment horizontal="center" vertical="center"/>
    </xf>
    <xf numFmtId="49" fontId="7" fillId="0" borderId="12" xfId="17" applyNumberFormat="1" applyFont="1" applyFill="1" applyBorder="1" applyAlignment="1">
      <alignment horizontal="center" vertical="center"/>
    </xf>
    <xf numFmtId="49" fontId="7" fillId="0" borderId="7" xfId="0" applyNumberFormat="1" applyFont="1" applyFill="1" applyBorder="1" applyAlignment="1">
      <alignment horizontal="center" vertical="center" wrapText="1"/>
    </xf>
    <xf numFmtId="49" fontId="7" fillId="0" borderId="9" xfId="17" applyNumberFormat="1" applyFont="1" applyFill="1" applyBorder="1" applyAlignment="1">
      <alignment horizontal="center" vertical="center"/>
    </xf>
    <xf numFmtId="49" fontId="7" fillId="0" borderId="2" xfId="17" applyNumberFormat="1" applyFont="1" applyFill="1" applyBorder="1" applyAlignment="1">
      <alignment horizontal="center" vertical="center" wrapText="1"/>
    </xf>
    <xf numFmtId="49" fontId="7" fillId="0" borderId="11" xfId="17" applyNumberFormat="1" applyFont="1" applyFill="1" applyBorder="1" applyAlignment="1">
      <alignment horizontal="center" vertical="center" wrapText="1"/>
    </xf>
    <xf numFmtId="49" fontId="7" fillId="0" borderId="2" xfId="17" applyNumberFormat="1" applyFont="1" applyFill="1" applyBorder="1" applyAlignment="1">
      <alignment horizontal="center" vertical="center"/>
    </xf>
    <xf numFmtId="49" fontId="7" fillId="0" borderId="14" xfId="17"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2" xfId="21" applyNumberFormat="1" applyFont="1" applyBorder="1" applyAlignment="1">
      <alignment horizontal="center" vertical="center"/>
      <protection/>
    </xf>
    <xf numFmtId="183" fontId="2" fillId="0" borderId="0" xfId="21" applyNumberFormat="1" applyBorder="1">
      <alignment/>
      <protection/>
    </xf>
    <xf numFmtId="49" fontId="7" fillId="0" borderId="6" xfId="21" applyNumberFormat="1" applyFont="1" applyBorder="1" applyAlignment="1">
      <alignment horizontal="center" vertical="center"/>
      <protection/>
    </xf>
    <xf numFmtId="49" fontId="7" fillId="0" borderId="8" xfId="21" applyNumberFormat="1" applyFont="1" applyBorder="1" applyAlignment="1">
      <alignment horizontal="center" vertical="center"/>
      <protection/>
    </xf>
    <xf numFmtId="49" fontId="7" fillId="0" borderId="16" xfId="21" applyNumberFormat="1" applyFont="1" applyBorder="1" applyAlignment="1">
      <alignment horizontal="center" vertical="center"/>
      <protection/>
    </xf>
    <xf numFmtId="177" fontId="18" fillId="0" borderId="21" xfId="21" applyNumberFormat="1" applyFont="1" applyBorder="1" applyAlignment="1">
      <alignment horizontal="right" vertical="center" shrinkToFit="1"/>
      <protection/>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wrapText="1"/>
    </xf>
    <xf numFmtId="49" fontId="7" fillId="0" borderId="10" xfId="17" applyNumberFormat="1" applyFont="1" applyFill="1" applyBorder="1" applyAlignment="1">
      <alignment horizontal="center" vertical="center"/>
    </xf>
    <xf numFmtId="49" fontId="7" fillId="0" borderId="8"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17" applyNumberFormat="1" applyFont="1" applyFill="1" applyBorder="1" applyAlignment="1">
      <alignment horizontal="center" vertical="center"/>
    </xf>
    <xf numFmtId="49" fontId="9" fillId="0" borderId="2" xfId="21" applyNumberFormat="1" applyFont="1" applyBorder="1" applyAlignment="1">
      <alignment horizontal="center" vertical="center"/>
      <protection/>
    </xf>
    <xf numFmtId="177" fontId="19" fillId="0" borderId="9" xfId="21" applyNumberFormat="1" applyFont="1" applyBorder="1" applyAlignment="1">
      <alignment horizontal="right" vertical="center" shrinkToFit="1"/>
      <protection/>
    </xf>
    <xf numFmtId="177" fontId="19" fillId="0" borderId="10" xfId="21" applyNumberFormat="1" applyFont="1" applyBorder="1" applyAlignment="1">
      <alignment horizontal="right" vertical="center" shrinkToFit="1"/>
      <protection/>
    </xf>
    <xf numFmtId="177" fontId="19" fillId="0" borderId="11" xfId="21" applyNumberFormat="1" applyFont="1" applyBorder="1" applyAlignment="1">
      <alignment horizontal="right" vertical="center" shrinkToFit="1"/>
      <protection/>
    </xf>
    <xf numFmtId="183" fontId="20" fillId="0" borderId="0" xfId="21" applyNumberFormat="1" applyFont="1" applyBorder="1">
      <alignment/>
      <protection/>
    </xf>
    <xf numFmtId="49" fontId="9" fillId="0" borderId="6" xfId="21" applyNumberFormat="1" applyFont="1" applyBorder="1" applyAlignment="1">
      <alignment horizontal="center" vertical="center"/>
      <protection/>
    </xf>
    <xf numFmtId="177" fontId="19" fillId="0" borderId="12" xfId="21" applyNumberFormat="1" applyFont="1" applyBorder="1" applyAlignment="1">
      <alignment horizontal="right" vertical="center" shrinkToFit="1"/>
      <protection/>
    </xf>
    <xf numFmtId="177" fontId="19" fillId="0" borderId="0" xfId="21" applyNumberFormat="1" applyFont="1" applyBorder="1" applyAlignment="1">
      <alignment horizontal="right" vertical="center" shrinkToFit="1"/>
      <protection/>
    </xf>
    <xf numFmtId="177" fontId="19" fillId="0" borderId="13" xfId="21" applyNumberFormat="1" applyFont="1" applyBorder="1" applyAlignment="1">
      <alignment horizontal="right" vertical="center" shrinkToFit="1"/>
      <protection/>
    </xf>
    <xf numFmtId="49" fontId="9" fillId="0" borderId="7" xfId="21" applyNumberFormat="1" applyFont="1" applyBorder="1" applyAlignment="1">
      <alignment horizontal="center" vertical="center"/>
      <protection/>
    </xf>
    <xf numFmtId="177" fontId="19" fillId="0" borderId="14" xfId="21" applyNumberFormat="1" applyFont="1" applyBorder="1" applyAlignment="1">
      <alignment horizontal="right" vertical="center" shrinkToFit="1"/>
      <protection/>
    </xf>
    <xf numFmtId="177" fontId="19" fillId="0" borderId="1" xfId="21" applyNumberFormat="1" applyFont="1" applyBorder="1" applyAlignment="1">
      <alignment horizontal="right" vertical="center" shrinkToFit="1"/>
      <protection/>
    </xf>
    <xf numFmtId="177" fontId="19" fillId="0" borderId="15" xfId="21" applyNumberFormat="1" applyFont="1" applyBorder="1" applyAlignment="1">
      <alignment horizontal="right" vertical="center" shrinkToFit="1"/>
      <protection/>
    </xf>
    <xf numFmtId="49" fontId="9" fillId="0" borderId="8" xfId="21" applyNumberFormat="1" applyFont="1" applyBorder="1" applyAlignment="1">
      <alignment horizontal="center" vertical="center"/>
      <protection/>
    </xf>
    <xf numFmtId="177" fontId="19" fillId="0" borderId="3" xfId="21" applyNumberFormat="1" applyFont="1" applyBorder="1" applyAlignment="1">
      <alignment horizontal="right" vertical="center" shrinkToFit="1"/>
      <protection/>
    </xf>
    <xf numFmtId="177" fontId="19" fillId="0" borderId="4" xfId="21" applyNumberFormat="1" applyFont="1" applyBorder="1" applyAlignment="1">
      <alignment horizontal="right" vertical="center" shrinkToFit="1"/>
      <protection/>
    </xf>
    <xf numFmtId="177" fontId="19" fillId="0" borderId="5" xfId="21" applyNumberFormat="1" applyFont="1" applyBorder="1" applyAlignment="1">
      <alignment horizontal="right" vertical="center" shrinkToFit="1"/>
      <protection/>
    </xf>
    <xf numFmtId="49" fontId="9" fillId="0" borderId="16" xfId="21" applyNumberFormat="1" applyFont="1" applyBorder="1" applyAlignment="1">
      <alignment horizontal="center" vertical="center"/>
      <protection/>
    </xf>
    <xf numFmtId="177" fontId="19" fillId="0" borderId="17" xfId="21" applyNumberFormat="1" applyFont="1" applyBorder="1" applyAlignment="1">
      <alignment horizontal="right" vertical="center" shrinkToFit="1"/>
      <protection/>
    </xf>
    <xf numFmtId="177" fontId="19" fillId="0" borderId="18" xfId="21" applyNumberFormat="1" applyFont="1" applyBorder="1" applyAlignment="1">
      <alignment horizontal="right" vertical="center" shrinkToFit="1"/>
      <protection/>
    </xf>
    <xf numFmtId="177" fontId="19" fillId="0" borderId="19" xfId="21" applyNumberFormat="1" applyFont="1" applyBorder="1" applyAlignment="1">
      <alignment horizontal="right" vertical="center" shrinkToFit="1"/>
      <protection/>
    </xf>
    <xf numFmtId="49" fontId="5" fillId="0" borderId="0" xfId="0" applyNumberFormat="1" applyFont="1" applyFill="1" applyAlignment="1">
      <alignment horizontal="left" vertical="center"/>
    </xf>
    <xf numFmtId="41" fontId="6" fillId="0" borderId="0" xfId="0" applyNumberFormat="1" applyFont="1" applyFill="1" applyAlignment="1">
      <alignment horizontal="left" vertical="center"/>
    </xf>
    <xf numFmtId="41" fontId="6" fillId="0" borderId="0" xfId="0" applyNumberFormat="1" applyFont="1" applyFill="1" applyAlignment="1">
      <alignment horizontal="distributed" vertical="center"/>
    </xf>
    <xf numFmtId="41" fontId="0" fillId="0" borderId="0" xfId="0" applyNumberFormat="1" applyFill="1" applyAlignment="1">
      <alignment horizontal="center" vertical="center"/>
    </xf>
    <xf numFmtId="41" fontId="0" fillId="0" borderId="0" xfId="0" applyNumberFormat="1" applyFill="1" applyAlignment="1">
      <alignment vertical="center"/>
    </xf>
    <xf numFmtId="49" fontId="8" fillId="0" borderId="0" xfId="0" applyNumberFormat="1" applyFont="1" applyFill="1" applyBorder="1" applyAlignment="1">
      <alignment horizontal="left" vertical="center"/>
    </xf>
    <xf numFmtId="41" fontId="6" fillId="0" borderId="0" xfId="0" applyNumberFormat="1" applyFont="1" applyFill="1" applyBorder="1" applyAlignment="1">
      <alignment horizontal="left" vertical="center"/>
    </xf>
    <xf numFmtId="41" fontId="6" fillId="0" borderId="0" xfId="0" applyNumberFormat="1" applyFont="1" applyFill="1" applyBorder="1" applyAlignment="1">
      <alignment horizontal="distributed" vertical="center"/>
    </xf>
    <xf numFmtId="41" fontId="0" fillId="0" borderId="0" xfId="0" applyNumberFormat="1" applyFill="1" applyBorder="1" applyAlignment="1">
      <alignment horizontal="center" vertical="center"/>
    </xf>
    <xf numFmtId="41" fontId="0" fillId="0" borderId="0" xfId="0" applyNumberFormat="1" applyFill="1" applyBorder="1" applyAlignment="1">
      <alignment vertical="center"/>
    </xf>
    <xf numFmtId="41" fontId="0" fillId="0" borderId="0" xfId="0" applyNumberFormat="1" applyFill="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Sec.2-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05"/>
  <dimension ref="A1:AB35"/>
  <sheetViews>
    <sheetView tabSelected="1" view="pageBreakPreview" zoomScale="75" zoomScaleNormal="75" zoomScaleSheetLayoutView="75" workbookViewId="0" topLeftCell="A1">
      <selection activeCell="A3" sqref="A3:A5"/>
    </sheetView>
  </sheetViews>
  <sheetFormatPr defaultColWidth="9.00390625" defaultRowHeight="18" customHeight="1"/>
  <cols>
    <col min="1" max="1" width="11.75390625" style="43" customWidth="1"/>
    <col min="2" max="10" width="13.75390625" style="42" customWidth="1"/>
    <col min="11" max="28" width="7.75390625" style="42" customWidth="1"/>
    <col min="29" max="16384" width="11.625" style="4" customWidth="1"/>
  </cols>
  <sheetData>
    <row r="1" spans="1:28" ht="18.75">
      <c r="A1" s="1" t="s">
        <v>41</v>
      </c>
      <c r="B1" s="2"/>
      <c r="C1" s="2"/>
      <c r="D1" s="2"/>
      <c r="E1" s="2"/>
      <c r="F1" s="2"/>
      <c r="G1" s="2"/>
      <c r="H1" s="2"/>
      <c r="I1" s="3"/>
      <c r="J1" s="3"/>
      <c r="K1" s="2"/>
      <c r="L1" s="2"/>
      <c r="M1" s="2"/>
      <c r="N1" s="2"/>
      <c r="O1" s="2"/>
      <c r="P1" s="2"/>
      <c r="Q1" s="2"/>
      <c r="R1" s="3"/>
      <c r="S1" s="3"/>
      <c r="T1" s="2"/>
      <c r="U1" s="2"/>
      <c r="V1" s="2"/>
      <c r="W1" s="2"/>
      <c r="X1" s="2"/>
      <c r="Y1" s="2"/>
      <c r="Z1" s="2"/>
      <c r="AA1" s="3" t="s">
        <v>42</v>
      </c>
      <c r="AB1" s="3"/>
    </row>
    <row r="2" spans="1:28" s="7" customFormat="1" ht="3.75" customHeight="1">
      <c r="A2" s="5"/>
      <c r="B2" s="6"/>
      <c r="C2" s="6"/>
      <c r="D2" s="6"/>
      <c r="E2" s="6"/>
      <c r="F2" s="6"/>
      <c r="G2" s="6"/>
      <c r="H2" s="6"/>
      <c r="I2" s="6"/>
      <c r="J2" s="6"/>
      <c r="K2" s="6"/>
      <c r="L2" s="6"/>
      <c r="M2" s="6"/>
      <c r="N2" s="6"/>
      <c r="O2" s="6"/>
      <c r="P2" s="6"/>
      <c r="Q2" s="6"/>
      <c r="R2" s="6"/>
      <c r="S2" s="6"/>
      <c r="T2" s="6"/>
      <c r="U2" s="6"/>
      <c r="V2" s="6"/>
      <c r="W2" s="6"/>
      <c r="X2" s="6"/>
      <c r="Y2" s="6"/>
      <c r="Z2" s="6"/>
      <c r="AA2" s="6"/>
      <c r="AB2" s="6"/>
    </row>
    <row r="3" spans="1:28" ht="19.5" customHeight="1">
      <c r="A3" s="8" t="s">
        <v>43</v>
      </c>
      <c r="B3" s="9" t="s">
        <v>44</v>
      </c>
      <c r="C3" s="10"/>
      <c r="D3" s="10"/>
      <c r="E3" s="10"/>
      <c r="F3" s="10"/>
      <c r="G3" s="10"/>
      <c r="H3" s="10"/>
      <c r="I3" s="10"/>
      <c r="J3" s="11"/>
      <c r="K3" s="9" t="s">
        <v>44</v>
      </c>
      <c r="L3" s="10"/>
      <c r="M3" s="10"/>
      <c r="N3" s="10"/>
      <c r="O3" s="10"/>
      <c r="P3" s="10"/>
      <c r="Q3" s="10"/>
      <c r="R3" s="10"/>
      <c r="S3" s="11"/>
      <c r="T3" s="9" t="s">
        <v>44</v>
      </c>
      <c r="U3" s="10"/>
      <c r="V3" s="10"/>
      <c r="W3" s="10"/>
      <c r="X3" s="10"/>
      <c r="Y3" s="10"/>
      <c r="Z3" s="10"/>
      <c r="AA3" s="10"/>
      <c r="AB3" s="11"/>
    </row>
    <row r="4" spans="1:28" ht="19.5" customHeight="1">
      <c r="A4" s="12"/>
      <c r="B4" s="9" t="s">
        <v>45</v>
      </c>
      <c r="C4" s="10"/>
      <c r="D4" s="10"/>
      <c r="E4" s="10"/>
      <c r="F4" s="10"/>
      <c r="G4" s="10"/>
      <c r="H4" s="11"/>
      <c r="I4" s="9" t="s">
        <v>46</v>
      </c>
      <c r="J4" s="11"/>
      <c r="K4" s="9" t="s">
        <v>47</v>
      </c>
      <c r="L4" s="10"/>
      <c r="M4" s="10"/>
      <c r="N4" s="10"/>
      <c r="O4" s="10"/>
      <c r="P4" s="10"/>
      <c r="Q4" s="11"/>
      <c r="R4" s="9" t="s">
        <v>46</v>
      </c>
      <c r="S4" s="11"/>
      <c r="T4" s="9" t="s">
        <v>48</v>
      </c>
      <c r="U4" s="10"/>
      <c r="V4" s="10"/>
      <c r="W4" s="10"/>
      <c r="X4" s="10"/>
      <c r="Y4" s="10"/>
      <c r="Z4" s="11"/>
      <c r="AA4" s="9" t="s">
        <v>46</v>
      </c>
      <c r="AB4" s="11"/>
    </row>
    <row r="5" spans="1:28" ht="32.25" customHeight="1">
      <c r="A5" s="13"/>
      <c r="B5" s="14" t="s">
        <v>0</v>
      </c>
      <c r="C5" s="15" t="s">
        <v>49</v>
      </c>
      <c r="D5" s="14" t="s">
        <v>50</v>
      </c>
      <c r="E5" s="16" t="s">
        <v>51</v>
      </c>
      <c r="F5" s="16" t="s">
        <v>52</v>
      </c>
      <c r="G5" s="16" t="s">
        <v>53</v>
      </c>
      <c r="H5" s="14" t="s">
        <v>54</v>
      </c>
      <c r="I5" s="14" t="s">
        <v>55</v>
      </c>
      <c r="J5" s="14" t="s">
        <v>56</v>
      </c>
      <c r="K5" s="14" t="s">
        <v>0</v>
      </c>
      <c r="L5" s="17" t="s">
        <v>57</v>
      </c>
      <c r="M5" s="18" t="s">
        <v>58</v>
      </c>
      <c r="N5" s="19" t="s">
        <v>59</v>
      </c>
      <c r="O5" s="19" t="s">
        <v>60</v>
      </c>
      <c r="P5" s="19" t="s">
        <v>61</v>
      </c>
      <c r="Q5" s="18" t="s">
        <v>62</v>
      </c>
      <c r="R5" s="14" t="s">
        <v>55</v>
      </c>
      <c r="S5" s="14" t="s">
        <v>56</v>
      </c>
      <c r="T5" s="14" t="s">
        <v>0</v>
      </c>
      <c r="U5" s="17" t="s">
        <v>57</v>
      </c>
      <c r="V5" s="18" t="s">
        <v>58</v>
      </c>
      <c r="W5" s="19" t="s">
        <v>59</v>
      </c>
      <c r="X5" s="19" t="s">
        <v>60</v>
      </c>
      <c r="Y5" s="19" t="s">
        <v>61</v>
      </c>
      <c r="Z5" s="18" t="s">
        <v>62</v>
      </c>
      <c r="AA5" s="14" t="s">
        <v>55</v>
      </c>
      <c r="AB5" s="14" t="s">
        <v>56</v>
      </c>
    </row>
    <row r="6" spans="1:28" s="24" customFormat="1" ht="39.75" customHeight="1">
      <c r="A6" s="20" t="s">
        <v>0</v>
      </c>
      <c r="B6" s="21">
        <f aca="true" t="shared" si="0" ref="B6:AB6">SUM(B7:B8)</f>
        <v>107104</v>
      </c>
      <c r="C6" s="22">
        <f t="shared" si="0"/>
        <v>9774</v>
      </c>
      <c r="D6" s="22">
        <f t="shared" si="0"/>
        <v>20118</v>
      </c>
      <c r="E6" s="22">
        <f t="shared" si="0"/>
        <v>15076</v>
      </c>
      <c r="F6" s="22">
        <f t="shared" si="0"/>
        <v>18938</v>
      </c>
      <c r="G6" s="22">
        <f t="shared" si="0"/>
        <v>19360</v>
      </c>
      <c r="H6" s="22">
        <f t="shared" si="0"/>
        <v>23838</v>
      </c>
      <c r="I6" s="22">
        <f t="shared" si="0"/>
        <v>18474</v>
      </c>
      <c r="J6" s="23">
        <f t="shared" si="0"/>
        <v>88630</v>
      </c>
      <c r="K6" s="21">
        <f t="shared" si="0"/>
        <v>0</v>
      </c>
      <c r="L6" s="22">
        <f t="shared" si="0"/>
        <v>0</v>
      </c>
      <c r="M6" s="22">
        <f t="shared" si="0"/>
        <v>0</v>
      </c>
      <c r="N6" s="22">
        <f t="shared" si="0"/>
        <v>0</v>
      </c>
      <c r="O6" s="22">
        <f t="shared" si="0"/>
        <v>0</v>
      </c>
      <c r="P6" s="22">
        <f t="shared" si="0"/>
        <v>0</v>
      </c>
      <c r="Q6" s="22">
        <f t="shared" si="0"/>
        <v>0</v>
      </c>
      <c r="R6" s="22">
        <f t="shared" si="0"/>
        <v>0</v>
      </c>
      <c r="S6" s="23">
        <f t="shared" si="0"/>
        <v>0</v>
      </c>
      <c r="T6" s="21">
        <f t="shared" si="0"/>
        <v>0</v>
      </c>
      <c r="U6" s="22">
        <f t="shared" si="0"/>
        <v>0</v>
      </c>
      <c r="V6" s="22">
        <f t="shared" si="0"/>
        <v>0</v>
      </c>
      <c r="W6" s="22">
        <f t="shared" si="0"/>
        <v>0</v>
      </c>
      <c r="X6" s="22">
        <f t="shared" si="0"/>
        <v>0</v>
      </c>
      <c r="Y6" s="22">
        <f t="shared" si="0"/>
        <v>0</v>
      </c>
      <c r="Z6" s="22">
        <f t="shared" si="0"/>
        <v>0</v>
      </c>
      <c r="AA6" s="22">
        <f t="shared" si="0"/>
        <v>0</v>
      </c>
      <c r="AB6" s="23">
        <f t="shared" si="0"/>
        <v>0</v>
      </c>
    </row>
    <row r="7" spans="1:28" s="24" customFormat="1" ht="39.75" customHeight="1">
      <c r="A7" s="25" t="s">
        <v>1</v>
      </c>
      <c r="B7" s="26">
        <f aca="true" t="shared" si="1" ref="B7:AB7">SUM(B9:B19)</f>
        <v>84600</v>
      </c>
      <c r="C7" s="27">
        <f t="shared" si="1"/>
        <v>7865</v>
      </c>
      <c r="D7" s="27">
        <f t="shared" si="1"/>
        <v>16292</v>
      </c>
      <c r="E7" s="27">
        <f t="shared" si="1"/>
        <v>12275</v>
      </c>
      <c r="F7" s="27">
        <f t="shared" si="1"/>
        <v>15085</v>
      </c>
      <c r="G7" s="27">
        <f t="shared" si="1"/>
        <v>15106</v>
      </c>
      <c r="H7" s="27">
        <f t="shared" si="1"/>
        <v>17977</v>
      </c>
      <c r="I7" s="27">
        <f t="shared" si="1"/>
        <v>18474</v>
      </c>
      <c r="J7" s="28">
        <f t="shared" si="1"/>
        <v>66126</v>
      </c>
      <c r="K7" s="26">
        <f t="shared" si="1"/>
        <v>0</v>
      </c>
      <c r="L7" s="27">
        <f t="shared" si="1"/>
        <v>0</v>
      </c>
      <c r="M7" s="27">
        <f t="shared" si="1"/>
        <v>0</v>
      </c>
      <c r="N7" s="27">
        <f t="shared" si="1"/>
        <v>0</v>
      </c>
      <c r="O7" s="27">
        <f t="shared" si="1"/>
        <v>0</v>
      </c>
      <c r="P7" s="27">
        <f t="shared" si="1"/>
        <v>0</v>
      </c>
      <c r="Q7" s="27">
        <f t="shared" si="1"/>
        <v>0</v>
      </c>
      <c r="R7" s="27">
        <f t="shared" si="1"/>
        <v>0</v>
      </c>
      <c r="S7" s="28">
        <f t="shared" si="1"/>
        <v>0</v>
      </c>
      <c r="T7" s="26">
        <f t="shared" si="1"/>
        <v>0</v>
      </c>
      <c r="U7" s="27">
        <f t="shared" si="1"/>
        <v>0</v>
      </c>
      <c r="V7" s="27">
        <f t="shared" si="1"/>
        <v>0</v>
      </c>
      <c r="W7" s="27">
        <f t="shared" si="1"/>
        <v>0</v>
      </c>
      <c r="X7" s="27">
        <f t="shared" si="1"/>
        <v>0</v>
      </c>
      <c r="Y7" s="27">
        <f t="shared" si="1"/>
        <v>0</v>
      </c>
      <c r="Z7" s="27">
        <f t="shared" si="1"/>
        <v>0</v>
      </c>
      <c r="AA7" s="27">
        <f t="shared" si="1"/>
        <v>0</v>
      </c>
      <c r="AB7" s="28">
        <f t="shared" si="1"/>
        <v>0</v>
      </c>
    </row>
    <row r="8" spans="1:28" s="24" customFormat="1" ht="39.75" customHeight="1">
      <c r="A8" s="29" t="s">
        <v>2</v>
      </c>
      <c r="B8" s="30">
        <f aca="true" t="shared" si="2" ref="B8:AB8">SUM(B20:B28)</f>
        <v>22504</v>
      </c>
      <c r="C8" s="31">
        <f t="shared" si="2"/>
        <v>1909</v>
      </c>
      <c r="D8" s="31">
        <f t="shared" si="2"/>
        <v>3826</v>
      </c>
      <c r="E8" s="31">
        <f t="shared" si="2"/>
        <v>2801</v>
      </c>
      <c r="F8" s="31">
        <f t="shared" si="2"/>
        <v>3853</v>
      </c>
      <c r="G8" s="31">
        <f t="shared" si="2"/>
        <v>4254</v>
      </c>
      <c r="H8" s="31">
        <f t="shared" si="2"/>
        <v>5861</v>
      </c>
      <c r="I8" s="31">
        <f t="shared" si="2"/>
        <v>0</v>
      </c>
      <c r="J8" s="32">
        <f t="shared" si="2"/>
        <v>22504</v>
      </c>
      <c r="K8" s="30">
        <f t="shared" si="2"/>
        <v>0</v>
      </c>
      <c r="L8" s="31">
        <f t="shared" si="2"/>
        <v>0</v>
      </c>
      <c r="M8" s="31">
        <f t="shared" si="2"/>
        <v>0</v>
      </c>
      <c r="N8" s="31">
        <f t="shared" si="2"/>
        <v>0</v>
      </c>
      <c r="O8" s="31">
        <f t="shared" si="2"/>
        <v>0</v>
      </c>
      <c r="P8" s="31">
        <f t="shared" si="2"/>
        <v>0</v>
      </c>
      <c r="Q8" s="31">
        <f t="shared" si="2"/>
        <v>0</v>
      </c>
      <c r="R8" s="31">
        <f t="shared" si="2"/>
        <v>0</v>
      </c>
      <c r="S8" s="32">
        <f t="shared" si="2"/>
        <v>0</v>
      </c>
      <c r="T8" s="30">
        <f t="shared" si="2"/>
        <v>0</v>
      </c>
      <c r="U8" s="31">
        <f t="shared" si="2"/>
        <v>0</v>
      </c>
      <c r="V8" s="31">
        <f t="shared" si="2"/>
        <v>0</v>
      </c>
      <c r="W8" s="31">
        <f t="shared" si="2"/>
        <v>0</v>
      </c>
      <c r="X8" s="31">
        <f t="shared" si="2"/>
        <v>0</v>
      </c>
      <c r="Y8" s="31">
        <f t="shared" si="2"/>
        <v>0</v>
      </c>
      <c r="Z8" s="31">
        <f t="shared" si="2"/>
        <v>0</v>
      </c>
      <c r="AA8" s="31">
        <f t="shared" si="2"/>
        <v>0</v>
      </c>
      <c r="AB8" s="32">
        <f t="shared" si="2"/>
        <v>0</v>
      </c>
    </row>
    <row r="9" spans="1:28" s="24" customFormat="1" ht="39.75" customHeight="1">
      <c r="A9" s="20" t="s">
        <v>3</v>
      </c>
      <c r="B9" s="26">
        <v>22261</v>
      </c>
      <c r="C9" s="22">
        <v>2266</v>
      </c>
      <c r="D9" s="22">
        <v>4798</v>
      </c>
      <c r="E9" s="22">
        <v>3811</v>
      </c>
      <c r="F9" s="22">
        <v>4032</v>
      </c>
      <c r="G9" s="22">
        <v>3797</v>
      </c>
      <c r="H9" s="22">
        <v>3557</v>
      </c>
      <c r="I9" s="22">
        <v>5761</v>
      </c>
      <c r="J9" s="23">
        <v>16500</v>
      </c>
      <c r="K9" s="26">
        <v>0</v>
      </c>
      <c r="L9" s="22">
        <v>0</v>
      </c>
      <c r="M9" s="22">
        <v>0</v>
      </c>
      <c r="N9" s="22">
        <v>0</v>
      </c>
      <c r="O9" s="22">
        <v>0</v>
      </c>
      <c r="P9" s="22">
        <v>0</v>
      </c>
      <c r="Q9" s="22">
        <v>0</v>
      </c>
      <c r="R9" s="22">
        <v>0</v>
      </c>
      <c r="S9" s="23">
        <v>0</v>
      </c>
      <c r="T9" s="26">
        <v>0</v>
      </c>
      <c r="U9" s="22">
        <v>0</v>
      </c>
      <c r="V9" s="22">
        <v>0</v>
      </c>
      <c r="W9" s="22">
        <v>0</v>
      </c>
      <c r="X9" s="22">
        <v>0</v>
      </c>
      <c r="Y9" s="22">
        <v>0</v>
      </c>
      <c r="Z9" s="22">
        <v>0</v>
      </c>
      <c r="AA9" s="22">
        <v>0</v>
      </c>
      <c r="AB9" s="23">
        <v>0</v>
      </c>
    </row>
    <row r="10" spans="1:28" s="24" customFormat="1" ht="39.75" customHeight="1">
      <c r="A10" s="25" t="s">
        <v>4</v>
      </c>
      <c r="B10" s="26">
        <v>9260</v>
      </c>
      <c r="C10" s="27">
        <v>807</v>
      </c>
      <c r="D10" s="27">
        <v>2001</v>
      </c>
      <c r="E10" s="27">
        <v>1502</v>
      </c>
      <c r="F10" s="27">
        <v>1779</v>
      </c>
      <c r="G10" s="27">
        <v>1541</v>
      </c>
      <c r="H10" s="27">
        <v>1630</v>
      </c>
      <c r="I10" s="27">
        <v>0</v>
      </c>
      <c r="J10" s="28">
        <v>9260</v>
      </c>
      <c r="K10" s="26">
        <v>0</v>
      </c>
      <c r="L10" s="27">
        <v>0</v>
      </c>
      <c r="M10" s="27">
        <v>0</v>
      </c>
      <c r="N10" s="27">
        <v>0</v>
      </c>
      <c r="O10" s="27">
        <v>0</v>
      </c>
      <c r="P10" s="27">
        <v>0</v>
      </c>
      <c r="Q10" s="27">
        <v>0</v>
      </c>
      <c r="R10" s="27">
        <v>0</v>
      </c>
      <c r="S10" s="28">
        <v>0</v>
      </c>
      <c r="T10" s="26">
        <v>0</v>
      </c>
      <c r="U10" s="27">
        <v>0</v>
      </c>
      <c r="V10" s="27">
        <v>0</v>
      </c>
      <c r="W10" s="27">
        <v>0</v>
      </c>
      <c r="X10" s="27">
        <v>0</v>
      </c>
      <c r="Y10" s="27">
        <v>0</v>
      </c>
      <c r="Z10" s="27">
        <v>0</v>
      </c>
      <c r="AA10" s="27">
        <v>0</v>
      </c>
      <c r="AB10" s="28">
        <v>0</v>
      </c>
    </row>
    <row r="11" spans="1:28" s="24" customFormat="1" ht="39.75" customHeight="1">
      <c r="A11" s="25" t="s">
        <v>5</v>
      </c>
      <c r="B11" s="26">
        <v>4662</v>
      </c>
      <c r="C11" s="27">
        <v>453</v>
      </c>
      <c r="D11" s="27">
        <v>968</v>
      </c>
      <c r="E11" s="27">
        <v>631</v>
      </c>
      <c r="F11" s="27">
        <v>807</v>
      </c>
      <c r="G11" s="27">
        <v>885</v>
      </c>
      <c r="H11" s="27">
        <v>918</v>
      </c>
      <c r="I11" s="27">
        <v>265</v>
      </c>
      <c r="J11" s="28">
        <v>4397</v>
      </c>
      <c r="K11" s="26">
        <v>0</v>
      </c>
      <c r="L11" s="27">
        <v>0</v>
      </c>
      <c r="M11" s="27">
        <v>0</v>
      </c>
      <c r="N11" s="27">
        <v>0</v>
      </c>
      <c r="O11" s="27">
        <v>0</v>
      </c>
      <c r="P11" s="27">
        <v>0</v>
      </c>
      <c r="Q11" s="27">
        <v>0</v>
      </c>
      <c r="R11" s="27">
        <v>0</v>
      </c>
      <c r="S11" s="28">
        <v>0</v>
      </c>
      <c r="T11" s="26">
        <v>0</v>
      </c>
      <c r="U11" s="27">
        <v>0</v>
      </c>
      <c r="V11" s="27">
        <v>0</v>
      </c>
      <c r="W11" s="27">
        <v>0</v>
      </c>
      <c r="X11" s="27">
        <v>0</v>
      </c>
      <c r="Y11" s="27">
        <v>0</v>
      </c>
      <c r="Z11" s="27">
        <v>0</v>
      </c>
      <c r="AA11" s="27">
        <v>0</v>
      </c>
      <c r="AB11" s="28">
        <v>0</v>
      </c>
    </row>
    <row r="12" spans="1:28" s="24" customFormat="1" ht="39.75" customHeight="1">
      <c r="A12" s="25" t="s">
        <v>6</v>
      </c>
      <c r="B12" s="26">
        <v>3168</v>
      </c>
      <c r="C12" s="27">
        <v>447</v>
      </c>
      <c r="D12" s="27">
        <v>776</v>
      </c>
      <c r="E12" s="27">
        <v>423</v>
      </c>
      <c r="F12" s="27">
        <v>629</v>
      </c>
      <c r="G12" s="27">
        <v>453</v>
      </c>
      <c r="H12" s="27">
        <v>440</v>
      </c>
      <c r="I12" s="27">
        <v>0</v>
      </c>
      <c r="J12" s="28">
        <v>3168</v>
      </c>
      <c r="K12" s="26">
        <v>0</v>
      </c>
      <c r="L12" s="27">
        <v>0</v>
      </c>
      <c r="M12" s="27">
        <v>0</v>
      </c>
      <c r="N12" s="27">
        <v>0</v>
      </c>
      <c r="O12" s="27">
        <v>0</v>
      </c>
      <c r="P12" s="27">
        <v>0</v>
      </c>
      <c r="Q12" s="27">
        <v>0</v>
      </c>
      <c r="R12" s="27">
        <v>0</v>
      </c>
      <c r="S12" s="28">
        <v>0</v>
      </c>
      <c r="T12" s="26">
        <v>0</v>
      </c>
      <c r="U12" s="27">
        <v>0</v>
      </c>
      <c r="V12" s="27">
        <v>0</v>
      </c>
      <c r="W12" s="27">
        <v>0</v>
      </c>
      <c r="X12" s="27">
        <v>0</v>
      </c>
      <c r="Y12" s="27">
        <v>0</v>
      </c>
      <c r="Z12" s="27">
        <v>0</v>
      </c>
      <c r="AA12" s="27">
        <v>0</v>
      </c>
      <c r="AB12" s="28">
        <v>0</v>
      </c>
    </row>
    <row r="13" spans="1:28" s="24" customFormat="1" ht="39.75" customHeight="1">
      <c r="A13" s="25" t="s">
        <v>7</v>
      </c>
      <c r="B13" s="26">
        <v>11367</v>
      </c>
      <c r="C13" s="27">
        <v>592</v>
      </c>
      <c r="D13" s="27">
        <v>1455</v>
      </c>
      <c r="E13" s="27">
        <v>1268</v>
      </c>
      <c r="F13" s="27">
        <v>1758</v>
      </c>
      <c r="G13" s="27">
        <v>2307</v>
      </c>
      <c r="H13" s="27">
        <v>3987</v>
      </c>
      <c r="I13" s="27">
        <v>11165</v>
      </c>
      <c r="J13" s="28">
        <v>202</v>
      </c>
      <c r="K13" s="26">
        <v>0</v>
      </c>
      <c r="L13" s="27">
        <v>0</v>
      </c>
      <c r="M13" s="27">
        <v>0</v>
      </c>
      <c r="N13" s="27">
        <v>0</v>
      </c>
      <c r="O13" s="27">
        <v>0</v>
      </c>
      <c r="P13" s="27">
        <v>0</v>
      </c>
      <c r="Q13" s="27">
        <v>0</v>
      </c>
      <c r="R13" s="27">
        <v>0</v>
      </c>
      <c r="S13" s="28">
        <v>0</v>
      </c>
      <c r="T13" s="26">
        <v>0</v>
      </c>
      <c r="U13" s="27">
        <v>0</v>
      </c>
      <c r="V13" s="27">
        <v>0</v>
      </c>
      <c r="W13" s="27">
        <v>0</v>
      </c>
      <c r="X13" s="27">
        <v>0</v>
      </c>
      <c r="Y13" s="27">
        <v>0</v>
      </c>
      <c r="Z13" s="27">
        <v>0</v>
      </c>
      <c r="AA13" s="27">
        <v>0</v>
      </c>
      <c r="AB13" s="28">
        <v>0</v>
      </c>
    </row>
    <row r="14" spans="1:28" s="24" customFormat="1" ht="39.75" customHeight="1">
      <c r="A14" s="25" t="s">
        <v>8</v>
      </c>
      <c r="B14" s="26">
        <v>8087</v>
      </c>
      <c r="C14" s="27">
        <v>889</v>
      </c>
      <c r="D14" s="27">
        <v>1633</v>
      </c>
      <c r="E14" s="27">
        <v>1135</v>
      </c>
      <c r="F14" s="27">
        <v>1496</v>
      </c>
      <c r="G14" s="27">
        <v>1454</v>
      </c>
      <c r="H14" s="27">
        <v>1480</v>
      </c>
      <c r="I14" s="27">
        <v>746</v>
      </c>
      <c r="J14" s="28">
        <v>7341</v>
      </c>
      <c r="K14" s="26">
        <v>0</v>
      </c>
      <c r="L14" s="27">
        <v>0</v>
      </c>
      <c r="M14" s="27">
        <v>0</v>
      </c>
      <c r="N14" s="27">
        <v>0</v>
      </c>
      <c r="O14" s="27">
        <v>0</v>
      </c>
      <c r="P14" s="27">
        <v>0</v>
      </c>
      <c r="Q14" s="27">
        <v>0</v>
      </c>
      <c r="R14" s="27">
        <v>0</v>
      </c>
      <c r="S14" s="28">
        <v>0</v>
      </c>
      <c r="T14" s="26">
        <v>0</v>
      </c>
      <c r="U14" s="27">
        <v>0</v>
      </c>
      <c r="V14" s="27">
        <v>0</v>
      </c>
      <c r="W14" s="27">
        <v>0</v>
      </c>
      <c r="X14" s="27">
        <v>0</v>
      </c>
      <c r="Y14" s="27">
        <v>0</v>
      </c>
      <c r="Z14" s="27">
        <v>0</v>
      </c>
      <c r="AA14" s="27">
        <v>0</v>
      </c>
      <c r="AB14" s="28">
        <v>0</v>
      </c>
    </row>
    <row r="15" spans="1:28" s="24" customFormat="1" ht="39.75" customHeight="1">
      <c r="A15" s="25" t="s">
        <v>9</v>
      </c>
      <c r="B15" s="26">
        <v>5870</v>
      </c>
      <c r="C15" s="27">
        <v>514</v>
      </c>
      <c r="D15" s="27">
        <v>911</v>
      </c>
      <c r="E15" s="27">
        <v>710</v>
      </c>
      <c r="F15" s="27">
        <v>945</v>
      </c>
      <c r="G15" s="27">
        <v>1101</v>
      </c>
      <c r="H15" s="27">
        <v>1689</v>
      </c>
      <c r="I15" s="27">
        <v>0</v>
      </c>
      <c r="J15" s="28">
        <v>5870</v>
      </c>
      <c r="K15" s="26">
        <v>0</v>
      </c>
      <c r="L15" s="27">
        <v>0</v>
      </c>
      <c r="M15" s="27">
        <v>0</v>
      </c>
      <c r="N15" s="27">
        <v>0</v>
      </c>
      <c r="O15" s="27">
        <v>0</v>
      </c>
      <c r="P15" s="27">
        <v>0</v>
      </c>
      <c r="Q15" s="27">
        <v>0</v>
      </c>
      <c r="R15" s="27">
        <v>0</v>
      </c>
      <c r="S15" s="28">
        <v>0</v>
      </c>
      <c r="T15" s="26">
        <v>0</v>
      </c>
      <c r="U15" s="27">
        <v>0</v>
      </c>
      <c r="V15" s="27">
        <v>0</v>
      </c>
      <c r="W15" s="27">
        <v>0</v>
      </c>
      <c r="X15" s="27">
        <v>0</v>
      </c>
      <c r="Y15" s="27">
        <v>0</v>
      </c>
      <c r="Z15" s="27">
        <v>0</v>
      </c>
      <c r="AA15" s="27">
        <v>0</v>
      </c>
      <c r="AB15" s="28">
        <v>0</v>
      </c>
    </row>
    <row r="16" spans="1:28" s="24" customFormat="1" ht="39.75" customHeight="1">
      <c r="A16" s="25" t="s">
        <v>10</v>
      </c>
      <c r="B16" s="26">
        <v>3291</v>
      </c>
      <c r="C16" s="27">
        <v>284</v>
      </c>
      <c r="D16" s="27">
        <v>685</v>
      </c>
      <c r="E16" s="27">
        <v>480</v>
      </c>
      <c r="F16" s="27">
        <v>650</v>
      </c>
      <c r="G16" s="27">
        <v>549</v>
      </c>
      <c r="H16" s="27">
        <v>643</v>
      </c>
      <c r="I16" s="27">
        <v>0</v>
      </c>
      <c r="J16" s="28">
        <v>3291</v>
      </c>
      <c r="K16" s="26">
        <v>0</v>
      </c>
      <c r="L16" s="27">
        <v>0</v>
      </c>
      <c r="M16" s="27">
        <v>0</v>
      </c>
      <c r="N16" s="27">
        <v>0</v>
      </c>
      <c r="O16" s="27">
        <v>0</v>
      </c>
      <c r="P16" s="27">
        <v>0</v>
      </c>
      <c r="Q16" s="27">
        <v>0</v>
      </c>
      <c r="R16" s="27">
        <v>0</v>
      </c>
      <c r="S16" s="28">
        <v>0</v>
      </c>
      <c r="T16" s="26">
        <v>0</v>
      </c>
      <c r="U16" s="27">
        <v>0</v>
      </c>
      <c r="V16" s="27">
        <v>0</v>
      </c>
      <c r="W16" s="27">
        <v>0</v>
      </c>
      <c r="X16" s="27">
        <v>0</v>
      </c>
      <c r="Y16" s="27">
        <v>0</v>
      </c>
      <c r="Z16" s="27">
        <v>0</v>
      </c>
      <c r="AA16" s="27">
        <v>0</v>
      </c>
      <c r="AB16" s="28">
        <v>0</v>
      </c>
    </row>
    <row r="17" spans="1:28" s="24" customFormat="1" ht="39.75" customHeight="1">
      <c r="A17" s="25" t="s">
        <v>11</v>
      </c>
      <c r="B17" s="26">
        <v>3788</v>
      </c>
      <c r="C17" s="27">
        <v>352</v>
      </c>
      <c r="D17" s="27">
        <v>714</v>
      </c>
      <c r="E17" s="27">
        <v>537</v>
      </c>
      <c r="F17" s="27">
        <v>701</v>
      </c>
      <c r="G17" s="27">
        <v>654</v>
      </c>
      <c r="H17" s="27">
        <v>830</v>
      </c>
      <c r="I17" s="27">
        <v>537</v>
      </c>
      <c r="J17" s="28">
        <v>3251</v>
      </c>
      <c r="K17" s="26">
        <v>0</v>
      </c>
      <c r="L17" s="27">
        <v>0</v>
      </c>
      <c r="M17" s="27">
        <v>0</v>
      </c>
      <c r="N17" s="27">
        <v>0</v>
      </c>
      <c r="O17" s="27">
        <v>0</v>
      </c>
      <c r="P17" s="27">
        <v>0</v>
      </c>
      <c r="Q17" s="27">
        <v>0</v>
      </c>
      <c r="R17" s="27">
        <v>0</v>
      </c>
      <c r="S17" s="28">
        <v>0</v>
      </c>
      <c r="T17" s="26">
        <v>0</v>
      </c>
      <c r="U17" s="27">
        <v>0</v>
      </c>
      <c r="V17" s="27">
        <v>0</v>
      </c>
      <c r="W17" s="27">
        <v>0</v>
      </c>
      <c r="X17" s="27">
        <v>0</v>
      </c>
      <c r="Y17" s="27">
        <v>0</v>
      </c>
      <c r="Z17" s="27">
        <v>0</v>
      </c>
      <c r="AA17" s="27">
        <v>0</v>
      </c>
      <c r="AB17" s="28">
        <v>0</v>
      </c>
    </row>
    <row r="18" spans="1:28" s="24" customFormat="1" ht="39.75" customHeight="1">
      <c r="A18" s="25" t="s">
        <v>12</v>
      </c>
      <c r="B18" s="26">
        <v>9022</v>
      </c>
      <c r="C18" s="27">
        <v>716</v>
      </c>
      <c r="D18" s="27">
        <v>1556</v>
      </c>
      <c r="E18" s="27">
        <v>1224</v>
      </c>
      <c r="F18" s="27">
        <v>1632</v>
      </c>
      <c r="G18" s="27">
        <v>1741</v>
      </c>
      <c r="H18" s="27">
        <v>2153</v>
      </c>
      <c r="I18" s="27">
        <v>0</v>
      </c>
      <c r="J18" s="28">
        <v>9022</v>
      </c>
      <c r="K18" s="26">
        <v>0</v>
      </c>
      <c r="L18" s="27">
        <v>0</v>
      </c>
      <c r="M18" s="27">
        <v>0</v>
      </c>
      <c r="N18" s="27">
        <v>0</v>
      </c>
      <c r="O18" s="27">
        <v>0</v>
      </c>
      <c r="P18" s="27">
        <v>0</v>
      </c>
      <c r="Q18" s="27">
        <v>0</v>
      </c>
      <c r="R18" s="27">
        <v>0</v>
      </c>
      <c r="S18" s="28">
        <v>0</v>
      </c>
      <c r="T18" s="26">
        <v>0</v>
      </c>
      <c r="U18" s="27">
        <v>0</v>
      </c>
      <c r="V18" s="27">
        <v>0</v>
      </c>
      <c r="W18" s="27">
        <v>0</v>
      </c>
      <c r="X18" s="27">
        <v>0</v>
      </c>
      <c r="Y18" s="27">
        <v>0</v>
      </c>
      <c r="Z18" s="27">
        <v>0</v>
      </c>
      <c r="AA18" s="27">
        <v>0</v>
      </c>
      <c r="AB18" s="28">
        <v>0</v>
      </c>
    </row>
    <row r="19" spans="1:28" s="24" customFormat="1" ht="39.75" customHeight="1">
      <c r="A19" s="25" t="s">
        <v>13</v>
      </c>
      <c r="B19" s="26">
        <v>3824</v>
      </c>
      <c r="C19" s="27">
        <v>545</v>
      </c>
      <c r="D19" s="27">
        <v>795</v>
      </c>
      <c r="E19" s="27">
        <v>554</v>
      </c>
      <c r="F19" s="27">
        <v>656</v>
      </c>
      <c r="G19" s="27">
        <v>624</v>
      </c>
      <c r="H19" s="27">
        <v>650</v>
      </c>
      <c r="I19" s="27">
        <v>0</v>
      </c>
      <c r="J19" s="28">
        <v>3824</v>
      </c>
      <c r="K19" s="26">
        <v>0</v>
      </c>
      <c r="L19" s="27">
        <v>0</v>
      </c>
      <c r="M19" s="27">
        <v>0</v>
      </c>
      <c r="N19" s="27">
        <v>0</v>
      </c>
      <c r="O19" s="27">
        <v>0</v>
      </c>
      <c r="P19" s="27">
        <v>0</v>
      </c>
      <c r="Q19" s="27">
        <v>0</v>
      </c>
      <c r="R19" s="27">
        <v>0</v>
      </c>
      <c r="S19" s="28">
        <v>0</v>
      </c>
      <c r="T19" s="26">
        <v>0</v>
      </c>
      <c r="U19" s="27">
        <v>0</v>
      </c>
      <c r="V19" s="27">
        <v>0</v>
      </c>
      <c r="W19" s="27">
        <v>0</v>
      </c>
      <c r="X19" s="27">
        <v>0</v>
      </c>
      <c r="Y19" s="27">
        <v>0</v>
      </c>
      <c r="Z19" s="27">
        <v>0</v>
      </c>
      <c r="AA19" s="27">
        <v>0</v>
      </c>
      <c r="AB19" s="28">
        <v>0</v>
      </c>
    </row>
    <row r="20" spans="1:28" s="24" customFormat="1" ht="39.75" customHeight="1">
      <c r="A20" s="33" t="s">
        <v>14</v>
      </c>
      <c r="B20" s="34">
        <v>1374</v>
      </c>
      <c r="C20" s="35">
        <v>120</v>
      </c>
      <c r="D20" s="35">
        <v>266</v>
      </c>
      <c r="E20" s="35">
        <v>188</v>
      </c>
      <c r="F20" s="35">
        <v>228</v>
      </c>
      <c r="G20" s="35">
        <v>252</v>
      </c>
      <c r="H20" s="35">
        <v>320</v>
      </c>
      <c r="I20" s="35">
        <v>0</v>
      </c>
      <c r="J20" s="36">
        <v>1374</v>
      </c>
      <c r="K20" s="34">
        <v>0</v>
      </c>
      <c r="L20" s="35">
        <v>0</v>
      </c>
      <c r="M20" s="35">
        <v>0</v>
      </c>
      <c r="N20" s="35">
        <v>0</v>
      </c>
      <c r="O20" s="35">
        <v>0</v>
      </c>
      <c r="P20" s="35">
        <v>0</v>
      </c>
      <c r="Q20" s="35">
        <v>0</v>
      </c>
      <c r="R20" s="35">
        <v>0</v>
      </c>
      <c r="S20" s="36">
        <v>0</v>
      </c>
      <c r="T20" s="34">
        <v>0</v>
      </c>
      <c r="U20" s="35">
        <v>0</v>
      </c>
      <c r="V20" s="35">
        <v>0</v>
      </c>
      <c r="W20" s="35">
        <v>0</v>
      </c>
      <c r="X20" s="35">
        <v>0</v>
      </c>
      <c r="Y20" s="35">
        <v>0</v>
      </c>
      <c r="Z20" s="35">
        <v>0</v>
      </c>
      <c r="AA20" s="35">
        <v>0</v>
      </c>
      <c r="AB20" s="36">
        <v>0</v>
      </c>
    </row>
    <row r="21" spans="1:28" s="24" customFormat="1" ht="39.75" customHeight="1">
      <c r="A21" s="33" t="s">
        <v>15</v>
      </c>
      <c r="B21" s="34">
        <v>2954</v>
      </c>
      <c r="C21" s="35">
        <v>287</v>
      </c>
      <c r="D21" s="35">
        <v>397</v>
      </c>
      <c r="E21" s="35">
        <v>260</v>
      </c>
      <c r="F21" s="35">
        <v>458</v>
      </c>
      <c r="G21" s="35">
        <v>567</v>
      </c>
      <c r="H21" s="35">
        <v>985</v>
      </c>
      <c r="I21" s="35">
        <v>0</v>
      </c>
      <c r="J21" s="36">
        <v>2954</v>
      </c>
      <c r="K21" s="34">
        <v>0</v>
      </c>
      <c r="L21" s="35">
        <v>0</v>
      </c>
      <c r="M21" s="35">
        <v>0</v>
      </c>
      <c r="N21" s="35">
        <v>0</v>
      </c>
      <c r="O21" s="35">
        <v>0</v>
      </c>
      <c r="P21" s="35">
        <v>0</v>
      </c>
      <c r="Q21" s="35">
        <v>0</v>
      </c>
      <c r="R21" s="35">
        <v>0</v>
      </c>
      <c r="S21" s="36">
        <v>0</v>
      </c>
      <c r="T21" s="34">
        <v>0</v>
      </c>
      <c r="U21" s="35">
        <v>0</v>
      </c>
      <c r="V21" s="35">
        <v>0</v>
      </c>
      <c r="W21" s="35">
        <v>0</v>
      </c>
      <c r="X21" s="35">
        <v>0</v>
      </c>
      <c r="Y21" s="35">
        <v>0</v>
      </c>
      <c r="Z21" s="35">
        <v>0</v>
      </c>
      <c r="AA21" s="35">
        <v>0</v>
      </c>
      <c r="AB21" s="36">
        <v>0</v>
      </c>
    </row>
    <row r="22" spans="1:28" s="24" customFormat="1" ht="39.75" customHeight="1">
      <c r="A22" s="25" t="s">
        <v>16</v>
      </c>
      <c r="B22" s="26">
        <v>3144</v>
      </c>
      <c r="C22" s="27">
        <v>404</v>
      </c>
      <c r="D22" s="27">
        <v>529</v>
      </c>
      <c r="E22" s="27">
        <v>489</v>
      </c>
      <c r="F22" s="27">
        <v>624</v>
      </c>
      <c r="G22" s="27">
        <v>537</v>
      </c>
      <c r="H22" s="27">
        <v>561</v>
      </c>
      <c r="I22" s="27">
        <v>0</v>
      </c>
      <c r="J22" s="28">
        <v>3144</v>
      </c>
      <c r="K22" s="26">
        <v>0</v>
      </c>
      <c r="L22" s="27">
        <v>0</v>
      </c>
      <c r="M22" s="27">
        <v>0</v>
      </c>
      <c r="N22" s="27">
        <v>0</v>
      </c>
      <c r="O22" s="27">
        <v>0</v>
      </c>
      <c r="P22" s="27">
        <v>0</v>
      </c>
      <c r="Q22" s="27">
        <v>0</v>
      </c>
      <c r="R22" s="27">
        <v>0</v>
      </c>
      <c r="S22" s="28">
        <v>0</v>
      </c>
      <c r="T22" s="26">
        <v>0</v>
      </c>
      <c r="U22" s="27">
        <v>0</v>
      </c>
      <c r="V22" s="27">
        <v>0</v>
      </c>
      <c r="W22" s="27">
        <v>0</v>
      </c>
      <c r="X22" s="27">
        <v>0</v>
      </c>
      <c r="Y22" s="27">
        <v>0</v>
      </c>
      <c r="Z22" s="27">
        <v>0</v>
      </c>
      <c r="AA22" s="27">
        <v>0</v>
      </c>
      <c r="AB22" s="28">
        <v>0</v>
      </c>
    </row>
    <row r="23" spans="1:28" s="24" customFormat="1" ht="39.75" customHeight="1">
      <c r="A23" s="25" t="s">
        <v>17</v>
      </c>
      <c r="B23" s="26">
        <v>1855</v>
      </c>
      <c r="C23" s="27">
        <v>172</v>
      </c>
      <c r="D23" s="27">
        <v>372</v>
      </c>
      <c r="E23" s="27">
        <v>274</v>
      </c>
      <c r="F23" s="27">
        <v>335</v>
      </c>
      <c r="G23" s="27">
        <v>336</v>
      </c>
      <c r="H23" s="27">
        <v>366</v>
      </c>
      <c r="I23" s="27">
        <v>0</v>
      </c>
      <c r="J23" s="28">
        <v>1855</v>
      </c>
      <c r="K23" s="26">
        <v>0</v>
      </c>
      <c r="L23" s="27">
        <v>0</v>
      </c>
      <c r="M23" s="27">
        <v>0</v>
      </c>
      <c r="N23" s="27">
        <v>0</v>
      </c>
      <c r="O23" s="27">
        <v>0</v>
      </c>
      <c r="P23" s="27">
        <v>0</v>
      </c>
      <c r="Q23" s="27">
        <v>0</v>
      </c>
      <c r="R23" s="27">
        <v>0</v>
      </c>
      <c r="S23" s="28">
        <v>0</v>
      </c>
      <c r="T23" s="26">
        <v>0</v>
      </c>
      <c r="U23" s="27">
        <v>0</v>
      </c>
      <c r="V23" s="27">
        <v>0</v>
      </c>
      <c r="W23" s="27">
        <v>0</v>
      </c>
      <c r="X23" s="27">
        <v>0</v>
      </c>
      <c r="Y23" s="27">
        <v>0</v>
      </c>
      <c r="Z23" s="27">
        <v>0</v>
      </c>
      <c r="AA23" s="27">
        <v>0</v>
      </c>
      <c r="AB23" s="28">
        <v>0</v>
      </c>
    </row>
    <row r="24" spans="1:28" s="24" customFormat="1" ht="39.75" customHeight="1">
      <c r="A24" s="33" t="s">
        <v>18</v>
      </c>
      <c r="B24" s="34">
        <v>2857</v>
      </c>
      <c r="C24" s="35">
        <v>185</v>
      </c>
      <c r="D24" s="35">
        <v>438</v>
      </c>
      <c r="E24" s="35">
        <v>330</v>
      </c>
      <c r="F24" s="35">
        <v>474</v>
      </c>
      <c r="G24" s="35">
        <v>573</v>
      </c>
      <c r="H24" s="35">
        <v>857</v>
      </c>
      <c r="I24" s="35">
        <v>0</v>
      </c>
      <c r="J24" s="36">
        <v>2857</v>
      </c>
      <c r="K24" s="34">
        <v>0</v>
      </c>
      <c r="L24" s="35">
        <v>0</v>
      </c>
      <c r="M24" s="35">
        <v>0</v>
      </c>
      <c r="N24" s="35">
        <v>0</v>
      </c>
      <c r="O24" s="35">
        <v>0</v>
      </c>
      <c r="P24" s="35">
        <v>0</v>
      </c>
      <c r="Q24" s="35">
        <v>0</v>
      </c>
      <c r="R24" s="35">
        <v>0</v>
      </c>
      <c r="S24" s="36">
        <v>0</v>
      </c>
      <c r="T24" s="34">
        <v>0</v>
      </c>
      <c r="U24" s="35">
        <v>0</v>
      </c>
      <c r="V24" s="35">
        <v>0</v>
      </c>
      <c r="W24" s="35">
        <v>0</v>
      </c>
      <c r="X24" s="35">
        <v>0</v>
      </c>
      <c r="Y24" s="35">
        <v>0</v>
      </c>
      <c r="Z24" s="35">
        <v>0</v>
      </c>
      <c r="AA24" s="35">
        <v>0</v>
      </c>
      <c r="AB24" s="36">
        <v>0</v>
      </c>
    </row>
    <row r="25" spans="1:28" s="24" customFormat="1" ht="39.75" customHeight="1">
      <c r="A25" s="33" t="s">
        <v>19</v>
      </c>
      <c r="B25" s="34">
        <v>2251</v>
      </c>
      <c r="C25" s="35">
        <v>192</v>
      </c>
      <c r="D25" s="35">
        <v>400</v>
      </c>
      <c r="E25" s="35">
        <v>226</v>
      </c>
      <c r="F25" s="35">
        <v>356</v>
      </c>
      <c r="G25" s="35">
        <v>424</v>
      </c>
      <c r="H25" s="35">
        <v>653</v>
      </c>
      <c r="I25" s="35">
        <v>0</v>
      </c>
      <c r="J25" s="36">
        <v>2251</v>
      </c>
      <c r="K25" s="34">
        <v>0</v>
      </c>
      <c r="L25" s="35">
        <v>0</v>
      </c>
      <c r="M25" s="35">
        <v>0</v>
      </c>
      <c r="N25" s="35">
        <v>0</v>
      </c>
      <c r="O25" s="35">
        <v>0</v>
      </c>
      <c r="P25" s="35">
        <v>0</v>
      </c>
      <c r="Q25" s="35">
        <v>0</v>
      </c>
      <c r="R25" s="35">
        <v>0</v>
      </c>
      <c r="S25" s="36">
        <v>0</v>
      </c>
      <c r="T25" s="34">
        <v>0</v>
      </c>
      <c r="U25" s="35">
        <v>0</v>
      </c>
      <c r="V25" s="35">
        <v>0</v>
      </c>
      <c r="W25" s="35">
        <v>0</v>
      </c>
      <c r="X25" s="35">
        <v>0</v>
      </c>
      <c r="Y25" s="35">
        <v>0</v>
      </c>
      <c r="Z25" s="35">
        <v>0</v>
      </c>
      <c r="AA25" s="35">
        <v>0</v>
      </c>
      <c r="AB25" s="36">
        <v>0</v>
      </c>
    </row>
    <row r="26" spans="1:28" s="24" customFormat="1" ht="39.75" customHeight="1">
      <c r="A26" s="25" t="s">
        <v>20</v>
      </c>
      <c r="B26" s="26">
        <v>997</v>
      </c>
      <c r="C26" s="27">
        <v>42</v>
      </c>
      <c r="D26" s="27">
        <v>131</v>
      </c>
      <c r="E26" s="27">
        <v>125</v>
      </c>
      <c r="F26" s="27">
        <v>152</v>
      </c>
      <c r="G26" s="27">
        <v>215</v>
      </c>
      <c r="H26" s="27">
        <v>332</v>
      </c>
      <c r="I26" s="27">
        <v>0</v>
      </c>
      <c r="J26" s="28">
        <v>997</v>
      </c>
      <c r="K26" s="26">
        <v>0</v>
      </c>
      <c r="L26" s="27">
        <v>0</v>
      </c>
      <c r="M26" s="27">
        <v>0</v>
      </c>
      <c r="N26" s="27">
        <v>0</v>
      </c>
      <c r="O26" s="27">
        <v>0</v>
      </c>
      <c r="P26" s="27">
        <v>0</v>
      </c>
      <c r="Q26" s="27">
        <v>0</v>
      </c>
      <c r="R26" s="27">
        <v>0</v>
      </c>
      <c r="S26" s="28">
        <v>0</v>
      </c>
      <c r="T26" s="26">
        <v>0</v>
      </c>
      <c r="U26" s="27">
        <v>0</v>
      </c>
      <c r="V26" s="27">
        <v>0</v>
      </c>
      <c r="W26" s="27">
        <v>0</v>
      </c>
      <c r="X26" s="27">
        <v>0</v>
      </c>
      <c r="Y26" s="27">
        <v>0</v>
      </c>
      <c r="Z26" s="27">
        <v>0</v>
      </c>
      <c r="AA26" s="27">
        <v>0</v>
      </c>
      <c r="AB26" s="28">
        <v>0</v>
      </c>
    </row>
    <row r="27" spans="1:28" s="24" customFormat="1" ht="39.75" customHeight="1">
      <c r="A27" s="25" t="s">
        <v>21</v>
      </c>
      <c r="B27" s="26">
        <v>2656</v>
      </c>
      <c r="C27" s="27">
        <v>156</v>
      </c>
      <c r="D27" s="27">
        <v>385</v>
      </c>
      <c r="E27" s="27">
        <v>309</v>
      </c>
      <c r="F27" s="27">
        <v>466</v>
      </c>
      <c r="G27" s="27">
        <v>553</v>
      </c>
      <c r="H27" s="27">
        <v>787</v>
      </c>
      <c r="I27" s="27">
        <v>0</v>
      </c>
      <c r="J27" s="28">
        <v>2656</v>
      </c>
      <c r="K27" s="26">
        <v>0</v>
      </c>
      <c r="L27" s="27">
        <v>0</v>
      </c>
      <c r="M27" s="27">
        <v>0</v>
      </c>
      <c r="N27" s="27">
        <v>0</v>
      </c>
      <c r="O27" s="27">
        <v>0</v>
      </c>
      <c r="P27" s="27">
        <v>0</v>
      </c>
      <c r="Q27" s="27">
        <v>0</v>
      </c>
      <c r="R27" s="27">
        <v>0</v>
      </c>
      <c r="S27" s="28">
        <v>0</v>
      </c>
      <c r="T27" s="26">
        <v>0</v>
      </c>
      <c r="U27" s="27">
        <v>0</v>
      </c>
      <c r="V27" s="27">
        <v>0</v>
      </c>
      <c r="W27" s="27">
        <v>0</v>
      </c>
      <c r="X27" s="27">
        <v>0</v>
      </c>
      <c r="Y27" s="27">
        <v>0</v>
      </c>
      <c r="Z27" s="27">
        <v>0</v>
      </c>
      <c r="AA27" s="27">
        <v>0</v>
      </c>
      <c r="AB27" s="28">
        <v>0</v>
      </c>
    </row>
    <row r="28" spans="1:28" s="24" customFormat="1" ht="39.75" customHeight="1" thickBot="1">
      <c r="A28" s="37" t="s">
        <v>22</v>
      </c>
      <c r="B28" s="38">
        <v>4416</v>
      </c>
      <c r="C28" s="39">
        <v>351</v>
      </c>
      <c r="D28" s="39">
        <v>908</v>
      </c>
      <c r="E28" s="39">
        <v>600</v>
      </c>
      <c r="F28" s="39">
        <v>760</v>
      </c>
      <c r="G28" s="39">
        <v>797</v>
      </c>
      <c r="H28" s="39">
        <v>1000</v>
      </c>
      <c r="I28" s="39">
        <v>0</v>
      </c>
      <c r="J28" s="40">
        <v>4416</v>
      </c>
      <c r="K28" s="38">
        <v>0</v>
      </c>
      <c r="L28" s="39">
        <v>0</v>
      </c>
      <c r="M28" s="39">
        <v>0</v>
      </c>
      <c r="N28" s="39">
        <v>0</v>
      </c>
      <c r="O28" s="39">
        <v>0</v>
      </c>
      <c r="P28" s="39">
        <v>0</v>
      </c>
      <c r="Q28" s="39">
        <v>0</v>
      </c>
      <c r="R28" s="39">
        <v>0</v>
      </c>
      <c r="S28" s="40">
        <v>0</v>
      </c>
      <c r="T28" s="38">
        <v>0</v>
      </c>
      <c r="U28" s="39">
        <v>0</v>
      </c>
      <c r="V28" s="39">
        <v>0</v>
      </c>
      <c r="W28" s="39">
        <v>0</v>
      </c>
      <c r="X28" s="39">
        <v>0</v>
      </c>
      <c r="Y28" s="39">
        <v>0</v>
      </c>
      <c r="Z28" s="39">
        <v>0</v>
      </c>
      <c r="AA28" s="39">
        <v>0</v>
      </c>
      <c r="AB28" s="40">
        <v>0</v>
      </c>
    </row>
    <row r="29" spans="1:28" s="24" customFormat="1" ht="39.75" customHeight="1" thickTop="1">
      <c r="A29" s="25" t="s">
        <v>23</v>
      </c>
      <c r="B29" s="26">
        <f aca="true" t="shared" si="3" ref="B29:AB29">B17</f>
        <v>3788</v>
      </c>
      <c r="C29" s="27">
        <f t="shared" si="3"/>
        <v>352</v>
      </c>
      <c r="D29" s="27">
        <f t="shared" si="3"/>
        <v>714</v>
      </c>
      <c r="E29" s="27">
        <f t="shared" si="3"/>
        <v>537</v>
      </c>
      <c r="F29" s="27">
        <f t="shared" si="3"/>
        <v>701</v>
      </c>
      <c r="G29" s="27">
        <f t="shared" si="3"/>
        <v>654</v>
      </c>
      <c r="H29" s="27">
        <f t="shared" si="3"/>
        <v>830</v>
      </c>
      <c r="I29" s="27">
        <f t="shared" si="3"/>
        <v>537</v>
      </c>
      <c r="J29" s="28">
        <f t="shared" si="3"/>
        <v>3251</v>
      </c>
      <c r="K29" s="26">
        <f t="shared" si="3"/>
        <v>0</v>
      </c>
      <c r="L29" s="27">
        <f t="shared" si="3"/>
        <v>0</v>
      </c>
      <c r="M29" s="27">
        <f t="shared" si="3"/>
        <v>0</v>
      </c>
      <c r="N29" s="27">
        <f t="shared" si="3"/>
        <v>0</v>
      </c>
      <c r="O29" s="27">
        <f t="shared" si="3"/>
        <v>0</v>
      </c>
      <c r="P29" s="27">
        <f t="shared" si="3"/>
        <v>0</v>
      </c>
      <c r="Q29" s="27">
        <f t="shared" si="3"/>
        <v>0</v>
      </c>
      <c r="R29" s="27">
        <f t="shared" si="3"/>
        <v>0</v>
      </c>
      <c r="S29" s="28">
        <f t="shared" si="3"/>
        <v>0</v>
      </c>
      <c r="T29" s="26">
        <f t="shared" si="3"/>
        <v>0</v>
      </c>
      <c r="U29" s="27">
        <f t="shared" si="3"/>
        <v>0</v>
      </c>
      <c r="V29" s="27">
        <f t="shared" si="3"/>
        <v>0</v>
      </c>
      <c r="W29" s="27">
        <f t="shared" si="3"/>
        <v>0</v>
      </c>
      <c r="X29" s="27">
        <f t="shared" si="3"/>
        <v>0</v>
      </c>
      <c r="Y29" s="27">
        <f t="shared" si="3"/>
        <v>0</v>
      </c>
      <c r="Z29" s="27">
        <f t="shared" si="3"/>
        <v>0</v>
      </c>
      <c r="AA29" s="27">
        <f t="shared" si="3"/>
        <v>0</v>
      </c>
      <c r="AB29" s="28">
        <f t="shared" si="3"/>
        <v>0</v>
      </c>
    </row>
    <row r="30" spans="1:28" s="24" customFormat="1" ht="39.75" customHeight="1">
      <c r="A30" s="25" t="s">
        <v>24</v>
      </c>
      <c r="B30" s="26">
        <f aca="true" t="shared" si="4" ref="B30:AB30">B13+B14</f>
        <v>19454</v>
      </c>
      <c r="C30" s="27">
        <f t="shared" si="4"/>
        <v>1481</v>
      </c>
      <c r="D30" s="27">
        <f t="shared" si="4"/>
        <v>3088</v>
      </c>
      <c r="E30" s="27">
        <f t="shared" si="4"/>
        <v>2403</v>
      </c>
      <c r="F30" s="27">
        <f t="shared" si="4"/>
        <v>3254</v>
      </c>
      <c r="G30" s="27">
        <f t="shared" si="4"/>
        <v>3761</v>
      </c>
      <c r="H30" s="27">
        <f t="shared" si="4"/>
        <v>5467</v>
      </c>
      <c r="I30" s="27">
        <f t="shared" si="4"/>
        <v>11911</v>
      </c>
      <c r="J30" s="28">
        <f t="shared" si="4"/>
        <v>7543</v>
      </c>
      <c r="K30" s="26">
        <f t="shared" si="4"/>
        <v>0</v>
      </c>
      <c r="L30" s="27">
        <f t="shared" si="4"/>
        <v>0</v>
      </c>
      <c r="M30" s="27">
        <f t="shared" si="4"/>
        <v>0</v>
      </c>
      <c r="N30" s="27">
        <f t="shared" si="4"/>
        <v>0</v>
      </c>
      <c r="O30" s="27">
        <f t="shared" si="4"/>
        <v>0</v>
      </c>
      <c r="P30" s="27">
        <f t="shared" si="4"/>
        <v>0</v>
      </c>
      <c r="Q30" s="27">
        <f t="shared" si="4"/>
        <v>0</v>
      </c>
      <c r="R30" s="27">
        <f t="shared" si="4"/>
        <v>0</v>
      </c>
      <c r="S30" s="28">
        <f t="shared" si="4"/>
        <v>0</v>
      </c>
      <c r="T30" s="26">
        <f t="shared" si="4"/>
        <v>0</v>
      </c>
      <c r="U30" s="27">
        <f t="shared" si="4"/>
        <v>0</v>
      </c>
      <c r="V30" s="27">
        <f t="shared" si="4"/>
        <v>0</v>
      </c>
      <c r="W30" s="27">
        <f t="shared" si="4"/>
        <v>0</v>
      </c>
      <c r="X30" s="27">
        <f t="shared" si="4"/>
        <v>0</v>
      </c>
      <c r="Y30" s="27">
        <f t="shared" si="4"/>
        <v>0</v>
      </c>
      <c r="Z30" s="27">
        <f t="shared" si="4"/>
        <v>0</v>
      </c>
      <c r="AA30" s="27">
        <f t="shared" si="4"/>
        <v>0</v>
      </c>
      <c r="AB30" s="28">
        <f t="shared" si="4"/>
        <v>0</v>
      </c>
    </row>
    <row r="31" spans="1:28" s="24" customFormat="1" ht="39.75" customHeight="1">
      <c r="A31" s="25" t="s">
        <v>25</v>
      </c>
      <c r="B31" s="26">
        <f aca="true" t="shared" si="5" ref="B31:AB31">B10+B20</f>
        <v>10634</v>
      </c>
      <c r="C31" s="27">
        <f t="shared" si="5"/>
        <v>927</v>
      </c>
      <c r="D31" s="27">
        <f t="shared" si="5"/>
        <v>2267</v>
      </c>
      <c r="E31" s="27">
        <f t="shared" si="5"/>
        <v>1690</v>
      </c>
      <c r="F31" s="27">
        <f t="shared" si="5"/>
        <v>2007</v>
      </c>
      <c r="G31" s="27">
        <f t="shared" si="5"/>
        <v>1793</v>
      </c>
      <c r="H31" s="27">
        <f t="shared" si="5"/>
        <v>1950</v>
      </c>
      <c r="I31" s="27">
        <f t="shared" si="5"/>
        <v>0</v>
      </c>
      <c r="J31" s="28">
        <f t="shared" si="5"/>
        <v>10634</v>
      </c>
      <c r="K31" s="26">
        <f t="shared" si="5"/>
        <v>0</v>
      </c>
      <c r="L31" s="27">
        <f t="shared" si="5"/>
        <v>0</v>
      </c>
      <c r="M31" s="27">
        <f t="shared" si="5"/>
        <v>0</v>
      </c>
      <c r="N31" s="27">
        <f t="shared" si="5"/>
        <v>0</v>
      </c>
      <c r="O31" s="27">
        <f t="shared" si="5"/>
        <v>0</v>
      </c>
      <c r="P31" s="27">
        <f t="shared" si="5"/>
        <v>0</v>
      </c>
      <c r="Q31" s="27">
        <f t="shared" si="5"/>
        <v>0</v>
      </c>
      <c r="R31" s="27">
        <f t="shared" si="5"/>
        <v>0</v>
      </c>
      <c r="S31" s="28">
        <f t="shared" si="5"/>
        <v>0</v>
      </c>
      <c r="T31" s="26">
        <f t="shared" si="5"/>
        <v>0</v>
      </c>
      <c r="U31" s="27">
        <f t="shared" si="5"/>
        <v>0</v>
      </c>
      <c r="V31" s="27">
        <f t="shared" si="5"/>
        <v>0</v>
      </c>
      <c r="W31" s="27">
        <f t="shared" si="5"/>
        <v>0</v>
      </c>
      <c r="X31" s="27">
        <f t="shared" si="5"/>
        <v>0</v>
      </c>
      <c r="Y31" s="27">
        <f t="shared" si="5"/>
        <v>0</v>
      </c>
      <c r="Z31" s="27">
        <f t="shared" si="5"/>
        <v>0</v>
      </c>
      <c r="AA31" s="27">
        <f t="shared" si="5"/>
        <v>0</v>
      </c>
      <c r="AB31" s="28">
        <f t="shared" si="5"/>
        <v>0</v>
      </c>
    </row>
    <row r="32" spans="1:28" s="24" customFormat="1" ht="39.75" customHeight="1">
      <c r="A32" s="25" t="s">
        <v>26</v>
      </c>
      <c r="B32" s="26">
        <f aca="true" t="shared" si="6" ref="B32:AB32">B9+B16+B19+B21+B22+B23</f>
        <v>37329</v>
      </c>
      <c r="C32" s="27">
        <f t="shared" si="6"/>
        <v>3958</v>
      </c>
      <c r="D32" s="27">
        <f t="shared" si="6"/>
        <v>7576</v>
      </c>
      <c r="E32" s="27">
        <f t="shared" si="6"/>
        <v>5868</v>
      </c>
      <c r="F32" s="27">
        <f t="shared" si="6"/>
        <v>6755</v>
      </c>
      <c r="G32" s="27">
        <f t="shared" si="6"/>
        <v>6410</v>
      </c>
      <c r="H32" s="27">
        <f t="shared" si="6"/>
        <v>6762</v>
      </c>
      <c r="I32" s="27">
        <f t="shared" si="6"/>
        <v>5761</v>
      </c>
      <c r="J32" s="28">
        <f t="shared" si="6"/>
        <v>31568</v>
      </c>
      <c r="K32" s="26">
        <f t="shared" si="6"/>
        <v>0</v>
      </c>
      <c r="L32" s="27">
        <f t="shared" si="6"/>
        <v>0</v>
      </c>
      <c r="M32" s="27">
        <f t="shared" si="6"/>
        <v>0</v>
      </c>
      <c r="N32" s="27">
        <f t="shared" si="6"/>
        <v>0</v>
      </c>
      <c r="O32" s="27">
        <f t="shared" si="6"/>
        <v>0</v>
      </c>
      <c r="P32" s="27">
        <f t="shared" si="6"/>
        <v>0</v>
      </c>
      <c r="Q32" s="27">
        <f t="shared" si="6"/>
        <v>0</v>
      </c>
      <c r="R32" s="27">
        <f t="shared" si="6"/>
        <v>0</v>
      </c>
      <c r="S32" s="28">
        <f t="shared" si="6"/>
        <v>0</v>
      </c>
      <c r="T32" s="26">
        <f t="shared" si="6"/>
        <v>0</v>
      </c>
      <c r="U32" s="27">
        <f t="shared" si="6"/>
        <v>0</v>
      </c>
      <c r="V32" s="27">
        <f t="shared" si="6"/>
        <v>0</v>
      </c>
      <c r="W32" s="27">
        <f t="shared" si="6"/>
        <v>0</v>
      </c>
      <c r="X32" s="27">
        <f t="shared" si="6"/>
        <v>0</v>
      </c>
      <c r="Y32" s="27">
        <f t="shared" si="6"/>
        <v>0</v>
      </c>
      <c r="Z32" s="27">
        <f t="shared" si="6"/>
        <v>0</v>
      </c>
      <c r="AA32" s="27">
        <f t="shared" si="6"/>
        <v>0</v>
      </c>
      <c r="AB32" s="28">
        <f t="shared" si="6"/>
        <v>0</v>
      </c>
    </row>
    <row r="33" spans="1:28" s="24" customFormat="1" ht="39.75" customHeight="1">
      <c r="A33" s="25" t="s">
        <v>27</v>
      </c>
      <c r="B33" s="26">
        <f aca="true" t="shared" si="7" ref="B33:AB33">B12+B15+B18+B24+B25</f>
        <v>23168</v>
      </c>
      <c r="C33" s="27">
        <f t="shared" si="7"/>
        <v>2054</v>
      </c>
      <c r="D33" s="27">
        <f t="shared" si="7"/>
        <v>4081</v>
      </c>
      <c r="E33" s="27">
        <f t="shared" si="7"/>
        <v>2913</v>
      </c>
      <c r="F33" s="27">
        <f t="shared" si="7"/>
        <v>4036</v>
      </c>
      <c r="G33" s="27">
        <f t="shared" si="7"/>
        <v>4292</v>
      </c>
      <c r="H33" s="27">
        <f t="shared" si="7"/>
        <v>5792</v>
      </c>
      <c r="I33" s="27">
        <f t="shared" si="7"/>
        <v>0</v>
      </c>
      <c r="J33" s="28">
        <f t="shared" si="7"/>
        <v>23168</v>
      </c>
      <c r="K33" s="26">
        <f t="shared" si="7"/>
        <v>0</v>
      </c>
      <c r="L33" s="27">
        <f t="shared" si="7"/>
        <v>0</v>
      </c>
      <c r="M33" s="27">
        <f t="shared" si="7"/>
        <v>0</v>
      </c>
      <c r="N33" s="27">
        <f t="shared" si="7"/>
        <v>0</v>
      </c>
      <c r="O33" s="27">
        <f t="shared" si="7"/>
        <v>0</v>
      </c>
      <c r="P33" s="27">
        <f t="shared" si="7"/>
        <v>0</v>
      </c>
      <c r="Q33" s="27">
        <f t="shared" si="7"/>
        <v>0</v>
      </c>
      <c r="R33" s="27">
        <f t="shared" si="7"/>
        <v>0</v>
      </c>
      <c r="S33" s="28">
        <f t="shared" si="7"/>
        <v>0</v>
      </c>
      <c r="T33" s="26">
        <f t="shared" si="7"/>
        <v>0</v>
      </c>
      <c r="U33" s="27">
        <f t="shared" si="7"/>
        <v>0</v>
      </c>
      <c r="V33" s="27">
        <f t="shared" si="7"/>
        <v>0</v>
      </c>
      <c r="W33" s="27">
        <f t="shared" si="7"/>
        <v>0</v>
      </c>
      <c r="X33" s="27">
        <f t="shared" si="7"/>
        <v>0</v>
      </c>
      <c r="Y33" s="27">
        <f t="shared" si="7"/>
        <v>0</v>
      </c>
      <c r="Z33" s="27">
        <f t="shared" si="7"/>
        <v>0</v>
      </c>
      <c r="AA33" s="27">
        <f t="shared" si="7"/>
        <v>0</v>
      </c>
      <c r="AB33" s="28">
        <f t="shared" si="7"/>
        <v>0</v>
      </c>
    </row>
    <row r="34" spans="1:28" s="24" customFormat="1" ht="39.75" customHeight="1">
      <c r="A34" s="29" t="s">
        <v>28</v>
      </c>
      <c r="B34" s="30">
        <f aca="true" t="shared" si="8" ref="B34:AB34">B11+B26+B27+B28</f>
        <v>12731</v>
      </c>
      <c r="C34" s="31">
        <f t="shared" si="8"/>
        <v>1002</v>
      </c>
      <c r="D34" s="31">
        <f t="shared" si="8"/>
        <v>2392</v>
      </c>
      <c r="E34" s="31">
        <f t="shared" si="8"/>
        <v>1665</v>
      </c>
      <c r="F34" s="31">
        <f t="shared" si="8"/>
        <v>2185</v>
      </c>
      <c r="G34" s="31">
        <f t="shared" si="8"/>
        <v>2450</v>
      </c>
      <c r="H34" s="31">
        <f t="shared" si="8"/>
        <v>3037</v>
      </c>
      <c r="I34" s="31">
        <f t="shared" si="8"/>
        <v>265</v>
      </c>
      <c r="J34" s="32">
        <f t="shared" si="8"/>
        <v>12466</v>
      </c>
      <c r="K34" s="30">
        <f t="shared" si="8"/>
        <v>0</v>
      </c>
      <c r="L34" s="31">
        <f t="shared" si="8"/>
        <v>0</v>
      </c>
      <c r="M34" s="31">
        <f t="shared" si="8"/>
        <v>0</v>
      </c>
      <c r="N34" s="31">
        <f t="shared" si="8"/>
        <v>0</v>
      </c>
      <c r="O34" s="31">
        <f t="shared" si="8"/>
        <v>0</v>
      </c>
      <c r="P34" s="31">
        <f t="shared" si="8"/>
        <v>0</v>
      </c>
      <c r="Q34" s="31">
        <f t="shared" si="8"/>
        <v>0</v>
      </c>
      <c r="R34" s="31">
        <f t="shared" si="8"/>
        <v>0</v>
      </c>
      <c r="S34" s="32">
        <f t="shared" si="8"/>
        <v>0</v>
      </c>
      <c r="T34" s="30">
        <f t="shared" si="8"/>
        <v>0</v>
      </c>
      <c r="U34" s="31">
        <f t="shared" si="8"/>
        <v>0</v>
      </c>
      <c r="V34" s="31">
        <f t="shared" si="8"/>
        <v>0</v>
      </c>
      <c r="W34" s="31">
        <f t="shared" si="8"/>
        <v>0</v>
      </c>
      <c r="X34" s="31">
        <f t="shared" si="8"/>
        <v>0</v>
      </c>
      <c r="Y34" s="31">
        <f t="shared" si="8"/>
        <v>0</v>
      </c>
      <c r="Z34" s="31">
        <f t="shared" si="8"/>
        <v>0</v>
      </c>
      <c r="AA34" s="31">
        <f t="shared" si="8"/>
        <v>0</v>
      </c>
      <c r="AB34" s="32">
        <f t="shared" si="8"/>
        <v>0</v>
      </c>
    </row>
    <row r="35" spans="1:28" ht="31.5" customHeight="1">
      <c r="A35" s="41"/>
      <c r="B35" s="41"/>
      <c r="C35" s="41"/>
      <c r="D35" s="41"/>
      <c r="E35" s="41"/>
      <c r="F35" s="41"/>
      <c r="G35" s="41"/>
      <c r="H35" s="41"/>
      <c r="I35" s="41"/>
      <c r="J35" s="41"/>
      <c r="O35" s="4"/>
      <c r="P35" s="4"/>
      <c r="Q35" s="4"/>
      <c r="R35" s="4"/>
      <c r="S35" s="4"/>
      <c r="X35" s="4"/>
      <c r="Y35" s="4"/>
      <c r="Z35" s="4"/>
      <c r="AA35" s="4"/>
      <c r="AB35" s="4"/>
    </row>
  </sheetData>
  <mergeCells count="14">
    <mergeCell ref="A35:J35"/>
    <mergeCell ref="R1:S1"/>
    <mergeCell ref="K3:S3"/>
    <mergeCell ref="K4:Q4"/>
    <mergeCell ref="R4:S4"/>
    <mergeCell ref="A3:A5"/>
    <mergeCell ref="I4:J4"/>
    <mergeCell ref="B4:H4"/>
    <mergeCell ref="I1:J1"/>
    <mergeCell ref="B3:J3"/>
    <mergeCell ref="AA1:AB1"/>
    <mergeCell ref="T3:AB3"/>
    <mergeCell ref="T4:Z4"/>
    <mergeCell ref="AA4:AB4"/>
  </mergeCells>
  <printOptions horizontalCentered="1"/>
  <pageMargins left="0.3937007874015748" right="0.4330708661417323" top="0.5905511811023623" bottom="0.5905511811023623" header="0" footer="0"/>
  <pageSetup blackAndWhite="1" fitToWidth="2" horizontalDpi="300" verticalDpi="300" orientation="portrait" paperSize="9" scale="64"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06"/>
  <dimension ref="A1:AH34"/>
  <sheetViews>
    <sheetView view="pageBreakPreview" zoomScale="75" zoomScaleNormal="50" zoomScaleSheetLayoutView="75" workbookViewId="0" topLeftCell="A1">
      <pane xSplit="1" ySplit="5" topLeftCell="B6" activePane="bottomRight" state="frozen"/>
      <selection pane="topLeft" activeCell="AA18" sqref="AA18"/>
      <selection pane="topRight" activeCell="AA18" sqref="AA18"/>
      <selection pane="bottomLeft" activeCell="AA18" sqref="AA18"/>
      <selection pane="bottomRight" activeCell="A3" sqref="A3:A5"/>
    </sheetView>
  </sheetViews>
  <sheetFormatPr defaultColWidth="9.00390625" defaultRowHeight="22.5" customHeight="1"/>
  <cols>
    <col min="1" max="1" width="11.75390625" style="43" customWidth="1"/>
    <col min="2" max="14" width="9.375" style="42" customWidth="1"/>
    <col min="15" max="34" width="9.50390625" style="42" customWidth="1"/>
    <col min="35" max="16384" width="9.00390625" style="4" customWidth="1"/>
  </cols>
  <sheetData>
    <row r="1" spans="1:34" ht="18.75">
      <c r="A1" s="1" t="s">
        <v>63</v>
      </c>
      <c r="B1" s="2"/>
      <c r="C1" s="2"/>
      <c r="D1" s="2"/>
      <c r="E1" s="2"/>
      <c r="F1" s="2"/>
      <c r="G1" s="2"/>
      <c r="H1" s="2"/>
      <c r="I1" s="2"/>
      <c r="J1" s="2"/>
      <c r="K1" s="2"/>
      <c r="L1" s="2"/>
      <c r="M1" s="3"/>
      <c r="N1" s="3"/>
      <c r="O1" s="1"/>
      <c r="P1" s="2"/>
      <c r="Q1" s="2"/>
      <c r="R1" s="2"/>
      <c r="S1" s="2"/>
      <c r="T1" s="2"/>
      <c r="U1" s="2"/>
      <c r="V1" s="2"/>
      <c r="W1" s="2"/>
      <c r="X1" s="2"/>
      <c r="Y1" s="2"/>
      <c r="Z1" s="2"/>
      <c r="AA1" s="3"/>
      <c r="AB1" s="3"/>
      <c r="AC1" s="2"/>
      <c r="AD1" s="2"/>
      <c r="AE1" s="2"/>
      <c r="AF1" s="2"/>
      <c r="AG1" s="3" t="s">
        <v>42</v>
      </c>
      <c r="AH1" s="3"/>
    </row>
    <row r="2" spans="1:34" s="7" customFormat="1" ht="3.75"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41.25" customHeight="1">
      <c r="A3" s="8" t="s">
        <v>43</v>
      </c>
      <c r="B3" s="9" t="s">
        <v>64</v>
      </c>
      <c r="C3" s="10"/>
      <c r="D3" s="10"/>
      <c r="E3" s="10"/>
      <c r="F3" s="10"/>
      <c r="G3" s="10"/>
      <c r="H3" s="11"/>
      <c r="I3" s="44" t="s">
        <v>65</v>
      </c>
      <c r="J3" s="11"/>
      <c r="K3" s="9" t="s">
        <v>66</v>
      </c>
      <c r="L3" s="10"/>
      <c r="M3" s="10"/>
      <c r="N3" s="10"/>
      <c r="O3" s="10"/>
      <c r="P3" s="10"/>
      <c r="Q3" s="11"/>
      <c r="R3" s="45" t="s">
        <v>65</v>
      </c>
      <c r="S3" s="11"/>
      <c r="T3" s="9" t="s">
        <v>67</v>
      </c>
      <c r="U3" s="10"/>
      <c r="V3" s="10"/>
      <c r="W3" s="10"/>
      <c r="X3" s="10"/>
      <c r="Y3" s="10"/>
      <c r="Z3" s="11"/>
      <c r="AA3" s="44" t="s">
        <v>65</v>
      </c>
      <c r="AB3" s="11"/>
      <c r="AC3" s="9" t="s">
        <v>68</v>
      </c>
      <c r="AD3" s="10"/>
      <c r="AE3" s="10"/>
      <c r="AF3" s="11"/>
      <c r="AG3" s="44" t="s">
        <v>65</v>
      </c>
      <c r="AH3" s="11"/>
    </row>
    <row r="4" spans="1:34" ht="26.25" customHeight="1">
      <c r="A4" s="12"/>
      <c r="B4" s="46" t="s">
        <v>0</v>
      </c>
      <c r="C4" s="47" t="s">
        <v>57</v>
      </c>
      <c r="D4" s="47" t="s">
        <v>58</v>
      </c>
      <c r="E4" s="47" t="s">
        <v>59</v>
      </c>
      <c r="F4" s="47" t="s">
        <v>60</v>
      </c>
      <c r="G4" s="47" t="s">
        <v>61</v>
      </c>
      <c r="H4" s="47" t="s">
        <v>62</v>
      </c>
      <c r="I4" s="46" t="s">
        <v>55</v>
      </c>
      <c r="J4" s="46" t="s">
        <v>56</v>
      </c>
      <c r="K4" s="46" t="s">
        <v>0</v>
      </c>
      <c r="L4" s="47" t="s">
        <v>57</v>
      </c>
      <c r="M4" s="47" t="s">
        <v>58</v>
      </c>
      <c r="N4" s="47" t="s">
        <v>59</v>
      </c>
      <c r="O4" s="48" t="s">
        <v>60</v>
      </c>
      <c r="P4" s="47" t="s">
        <v>61</v>
      </c>
      <c r="Q4" s="47" t="s">
        <v>62</v>
      </c>
      <c r="R4" s="11" t="s">
        <v>55</v>
      </c>
      <c r="S4" s="46" t="s">
        <v>56</v>
      </c>
      <c r="T4" s="46" t="s">
        <v>0</v>
      </c>
      <c r="U4" s="47" t="s">
        <v>57</v>
      </c>
      <c r="V4" s="47" t="s">
        <v>58</v>
      </c>
      <c r="W4" s="47" t="s">
        <v>59</v>
      </c>
      <c r="X4" s="47" t="s">
        <v>60</v>
      </c>
      <c r="Y4" s="47" t="s">
        <v>61</v>
      </c>
      <c r="Z4" s="47" t="s">
        <v>62</v>
      </c>
      <c r="AA4" s="46" t="s">
        <v>55</v>
      </c>
      <c r="AB4" s="46" t="s">
        <v>56</v>
      </c>
      <c r="AC4" s="46" t="s">
        <v>0</v>
      </c>
      <c r="AD4" s="47" t="s">
        <v>60</v>
      </c>
      <c r="AE4" s="47" t="s">
        <v>61</v>
      </c>
      <c r="AF4" s="47" t="s">
        <v>62</v>
      </c>
      <c r="AG4" s="46" t="s">
        <v>55</v>
      </c>
      <c r="AH4" s="46" t="s">
        <v>56</v>
      </c>
    </row>
    <row r="5" spans="1:34" ht="26.25" customHeight="1">
      <c r="A5" s="13"/>
      <c r="B5" s="46"/>
      <c r="C5" s="46"/>
      <c r="D5" s="46"/>
      <c r="E5" s="46"/>
      <c r="F5" s="46"/>
      <c r="G5" s="46"/>
      <c r="H5" s="46"/>
      <c r="I5" s="46"/>
      <c r="J5" s="46"/>
      <c r="K5" s="46"/>
      <c r="L5" s="46"/>
      <c r="M5" s="46"/>
      <c r="N5" s="46"/>
      <c r="O5" s="11"/>
      <c r="P5" s="46"/>
      <c r="Q5" s="46"/>
      <c r="R5" s="11"/>
      <c r="S5" s="46"/>
      <c r="T5" s="46"/>
      <c r="U5" s="46"/>
      <c r="V5" s="46"/>
      <c r="W5" s="46"/>
      <c r="X5" s="46"/>
      <c r="Y5" s="46"/>
      <c r="Z5" s="46"/>
      <c r="AA5" s="46"/>
      <c r="AB5" s="46"/>
      <c r="AC5" s="46"/>
      <c r="AD5" s="46"/>
      <c r="AE5" s="46"/>
      <c r="AF5" s="46"/>
      <c r="AG5" s="46"/>
      <c r="AH5" s="46"/>
    </row>
    <row r="6" spans="1:34" s="24" customFormat="1" ht="42" customHeight="1">
      <c r="A6" s="20" t="s">
        <v>0</v>
      </c>
      <c r="B6" s="21">
        <f aca="true" t="shared" si="0" ref="B6:AH6">SUM(B7:B8)</f>
        <v>22155</v>
      </c>
      <c r="C6" s="22">
        <f t="shared" si="0"/>
        <v>3815</v>
      </c>
      <c r="D6" s="22">
        <f t="shared" si="0"/>
        <v>6294</v>
      </c>
      <c r="E6" s="22">
        <f t="shared" si="0"/>
        <v>3703</v>
      </c>
      <c r="F6" s="22">
        <f t="shared" si="0"/>
        <v>3549</v>
      </c>
      <c r="G6" s="22">
        <f t="shared" si="0"/>
        <v>2696</v>
      </c>
      <c r="H6" s="22">
        <f t="shared" si="0"/>
        <v>2098</v>
      </c>
      <c r="I6" s="22">
        <f t="shared" si="0"/>
        <v>3549</v>
      </c>
      <c r="J6" s="23">
        <f t="shared" si="0"/>
        <v>18606</v>
      </c>
      <c r="K6" s="21">
        <f t="shared" si="0"/>
        <v>38356</v>
      </c>
      <c r="L6" s="22">
        <f t="shared" si="0"/>
        <v>4076</v>
      </c>
      <c r="M6" s="22">
        <f t="shared" si="0"/>
        <v>7862</v>
      </c>
      <c r="N6" s="22">
        <f t="shared" si="0"/>
        <v>5789</v>
      </c>
      <c r="O6" s="22">
        <f t="shared" si="0"/>
        <v>6929</v>
      </c>
      <c r="P6" s="22">
        <f t="shared" si="0"/>
        <v>6621</v>
      </c>
      <c r="Q6" s="23">
        <f t="shared" si="0"/>
        <v>7079</v>
      </c>
      <c r="R6" s="22">
        <f t="shared" si="0"/>
        <v>5809</v>
      </c>
      <c r="S6" s="23">
        <f t="shared" si="0"/>
        <v>32547</v>
      </c>
      <c r="T6" s="21">
        <f t="shared" si="0"/>
        <v>46593</v>
      </c>
      <c r="U6" s="22">
        <f t="shared" si="0"/>
        <v>1883</v>
      </c>
      <c r="V6" s="22">
        <f t="shared" si="0"/>
        <v>5962</v>
      </c>
      <c r="W6" s="22">
        <f t="shared" si="0"/>
        <v>5584</v>
      </c>
      <c r="X6" s="22">
        <f t="shared" si="0"/>
        <v>8460</v>
      </c>
      <c r="Y6" s="22">
        <f t="shared" si="0"/>
        <v>10043</v>
      </c>
      <c r="Z6" s="22">
        <f t="shared" si="0"/>
        <v>14661</v>
      </c>
      <c r="AA6" s="22">
        <f t="shared" si="0"/>
        <v>9116</v>
      </c>
      <c r="AB6" s="23">
        <f t="shared" si="0"/>
        <v>37477</v>
      </c>
      <c r="AC6" s="21">
        <f t="shared" si="0"/>
        <v>3725</v>
      </c>
      <c r="AD6" s="22">
        <f t="shared" si="0"/>
        <v>439</v>
      </c>
      <c r="AE6" s="22">
        <f t="shared" si="0"/>
        <v>749</v>
      </c>
      <c r="AF6" s="22">
        <f t="shared" si="0"/>
        <v>2537</v>
      </c>
      <c r="AG6" s="22">
        <f t="shared" si="0"/>
        <v>1888</v>
      </c>
      <c r="AH6" s="23">
        <f t="shared" si="0"/>
        <v>1837</v>
      </c>
    </row>
    <row r="7" spans="1:34" s="24" customFormat="1" ht="42" customHeight="1">
      <c r="A7" s="25" t="s">
        <v>1</v>
      </c>
      <c r="B7" s="26">
        <f aca="true" t="shared" si="1" ref="B7:AH7">SUM(B9:B19)</f>
        <v>18359</v>
      </c>
      <c r="C7" s="27">
        <f t="shared" si="1"/>
        <v>3096</v>
      </c>
      <c r="D7" s="27">
        <f t="shared" si="1"/>
        <v>5221</v>
      </c>
      <c r="E7" s="27">
        <f t="shared" si="1"/>
        <v>3132</v>
      </c>
      <c r="F7" s="27">
        <f t="shared" si="1"/>
        <v>2936</v>
      </c>
      <c r="G7" s="27">
        <f t="shared" si="1"/>
        <v>2255</v>
      </c>
      <c r="H7" s="27">
        <f t="shared" si="1"/>
        <v>1719</v>
      </c>
      <c r="I7" s="27">
        <f t="shared" si="1"/>
        <v>3549</v>
      </c>
      <c r="J7" s="28">
        <f t="shared" si="1"/>
        <v>14810</v>
      </c>
      <c r="K7" s="26">
        <f t="shared" si="1"/>
        <v>31280</v>
      </c>
      <c r="L7" s="27">
        <f t="shared" si="1"/>
        <v>3287</v>
      </c>
      <c r="M7" s="27">
        <f t="shared" si="1"/>
        <v>6453</v>
      </c>
      <c r="N7" s="27">
        <f t="shared" si="1"/>
        <v>4848</v>
      </c>
      <c r="O7" s="27">
        <f t="shared" si="1"/>
        <v>5688</v>
      </c>
      <c r="P7" s="27">
        <f t="shared" si="1"/>
        <v>5336</v>
      </c>
      <c r="Q7" s="28">
        <f t="shared" si="1"/>
        <v>5668</v>
      </c>
      <c r="R7" s="27">
        <f t="shared" si="1"/>
        <v>5809</v>
      </c>
      <c r="S7" s="28">
        <f t="shared" si="1"/>
        <v>25471</v>
      </c>
      <c r="T7" s="26">
        <f t="shared" si="1"/>
        <v>34961</v>
      </c>
      <c r="U7" s="27">
        <f t="shared" si="1"/>
        <v>1482</v>
      </c>
      <c r="V7" s="27">
        <f t="shared" si="1"/>
        <v>4618</v>
      </c>
      <c r="W7" s="27">
        <f t="shared" si="1"/>
        <v>4295</v>
      </c>
      <c r="X7" s="27">
        <f t="shared" si="1"/>
        <v>6461</v>
      </c>
      <c r="Y7" s="27">
        <f t="shared" si="1"/>
        <v>7515</v>
      </c>
      <c r="Z7" s="27">
        <f t="shared" si="1"/>
        <v>10590</v>
      </c>
      <c r="AA7" s="27">
        <f t="shared" si="1"/>
        <v>9116</v>
      </c>
      <c r="AB7" s="28">
        <f t="shared" si="1"/>
        <v>25845</v>
      </c>
      <c r="AC7" s="26">
        <f t="shared" si="1"/>
        <v>3140</v>
      </c>
      <c r="AD7" s="27">
        <f t="shared" si="1"/>
        <v>375</v>
      </c>
      <c r="AE7" s="27">
        <f t="shared" si="1"/>
        <v>617</v>
      </c>
      <c r="AF7" s="27">
        <f t="shared" si="1"/>
        <v>2148</v>
      </c>
      <c r="AG7" s="27">
        <f t="shared" si="1"/>
        <v>1888</v>
      </c>
      <c r="AH7" s="28">
        <f t="shared" si="1"/>
        <v>1252</v>
      </c>
    </row>
    <row r="8" spans="1:34" s="24" customFormat="1" ht="42" customHeight="1">
      <c r="A8" s="29" t="s">
        <v>2</v>
      </c>
      <c r="B8" s="30">
        <f aca="true" t="shared" si="2" ref="B8:AH8">SUM(B20:B28)</f>
        <v>3796</v>
      </c>
      <c r="C8" s="31">
        <f t="shared" si="2"/>
        <v>719</v>
      </c>
      <c r="D8" s="31">
        <f t="shared" si="2"/>
        <v>1073</v>
      </c>
      <c r="E8" s="31">
        <f t="shared" si="2"/>
        <v>571</v>
      </c>
      <c r="F8" s="31">
        <f t="shared" si="2"/>
        <v>613</v>
      </c>
      <c r="G8" s="31">
        <f t="shared" si="2"/>
        <v>441</v>
      </c>
      <c r="H8" s="31">
        <f t="shared" si="2"/>
        <v>379</v>
      </c>
      <c r="I8" s="31">
        <f t="shared" si="2"/>
        <v>0</v>
      </c>
      <c r="J8" s="32">
        <f t="shared" si="2"/>
        <v>3796</v>
      </c>
      <c r="K8" s="30">
        <f t="shared" si="2"/>
        <v>7076</v>
      </c>
      <c r="L8" s="31">
        <f t="shared" si="2"/>
        <v>789</v>
      </c>
      <c r="M8" s="31">
        <f t="shared" si="2"/>
        <v>1409</v>
      </c>
      <c r="N8" s="31">
        <f t="shared" si="2"/>
        <v>941</v>
      </c>
      <c r="O8" s="31">
        <f t="shared" si="2"/>
        <v>1241</v>
      </c>
      <c r="P8" s="31">
        <f t="shared" si="2"/>
        <v>1285</v>
      </c>
      <c r="Q8" s="32">
        <f t="shared" si="2"/>
        <v>1411</v>
      </c>
      <c r="R8" s="31">
        <f t="shared" si="2"/>
        <v>0</v>
      </c>
      <c r="S8" s="32">
        <f t="shared" si="2"/>
        <v>7076</v>
      </c>
      <c r="T8" s="30">
        <f t="shared" si="2"/>
        <v>11632</v>
      </c>
      <c r="U8" s="31">
        <f t="shared" si="2"/>
        <v>401</v>
      </c>
      <c r="V8" s="31">
        <f t="shared" si="2"/>
        <v>1344</v>
      </c>
      <c r="W8" s="31">
        <f t="shared" si="2"/>
        <v>1289</v>
      </c>
      <c r="X8" s="31">
        <f t="shared" si="2"/>
        <v>1999</v>
      </c>
      <c r="Y8" s="31">
        <f t="shared" si="2"/>
        <v>2528</v>
      </c>
      <c r="Z8" s="31">
        <f t="shared" si="2"/>
        <v>4071</v>
      </c>
      <c r="AA8" s="31">
        <f t="shared" si="2"/>
        <v>0</v>
      </c>
      <c r="AB8" s="32">
        <f t="shared" si="2"/>
        <v>11632</v>
      </c>
      <c r="AC8" s="30">
        <f t="shared" si="2"/>
        <v>585</v>
      </c>
      <c r="AD8" s="31">
        <f t="shared" si="2"/>
        <v>64</v>
      </c>
      <c r="AE8" s="31">
        <f t="shared" si="2"/>
        <v>132</v>
      </c>
      <c r="AF8" s="31">
        <f t="shared" si="2"/>
        <v>389</v>
      </c>
      <c r="AG8" s="31">
        <f t="shared" si="2"/>
        <v>0</v>
      </c>
      <c r="AH8" s="32">
        <f t="shared" si="2"/>
        <v>585</v>
      </c>
    </row>
    <row r="9" spans="1:34" s="24" customFormat="1" ht="42" customHeight="1">
      <c r="A9" s="20" t="s">
        <v>3</v>
      </c>
      <c r="B9" s="26">
        <v>8097</v>
      </c>
      <c r="C9" s="22">
        <v>1236</v>
      </c>
      <c r="D9" s="22">
        <v>2326</v>
      </c>
      <c r="E9" s="22">
        <v>1554</v>
      </c>
      <c r="F9" s="22">
        <v>1368</v>
      </c>
      <c r="G9" s="22">
        <v>997</v>
      </c>
      <c r="H9" s="22">
        <v>616</v>
      </c>
      <c r="I9" s="22">
        <v>2093</v>
      </c>
      <c r="J9" s="23">
        <v>6004</v>
      </c>
      <c r="K9" s="21">
        <v>9843</v>
      </c>
      <c r="L9" s="22">
        <v>810</v>
      </c>
      <c r="M9" s="22">
        <v>1854</v>
      </c>
      <c r="N9" s="22">
        <v>1674</v>
      </c>
      <c r="O9" s="22">
        <v>1826</v>
      </c>
      <c r="P9" s="22">
        <v>1860</v>
      </c>
      <c r="Q9" s="23">
        <v>1819</v>
      </c>
      <c r="R9" s="22">
        <v>2394</v>
      </c>
      <c r="S9" s="23">
        <v>7449</v>
      </c>
      <c r="T9" s="21">
        <v>4321</v>
      </c>
      <c r="U9" s="22">
        <v>220</v>
      </c>
      <c r="V9" s="22">
        <v>618</v>
      </c>
      <c r="W9" s="22">
        <v>583</v>
      </c>
      <c r="X9" s="22">
        <v>838</v>
      </c>
      <c r="Y9" s="22">
        <v>940</v>
      </c>
      <c r="Z9" s="22">
        <v>1122</v>
      </c>
      <c r="AA9" s="22">
        <v>1274</v>
      </c>
      <c r="AB9" s="23">
        <v>3047</v>
      </c>
      <c r="AC9" s="21">
        <v>947</v>
      </c>
      <c r="AD9" s="22">
        <v>130</v>
      </c>
      <c r="AE9" s="22">
        <v>191</v>
      </c>
      <c r="AF9" s="22">
        <v>626</v>
      </c>
      <c r="AG9" s="22">
        <v>655</v>
      </c>
      <c r="AH9" s="23">
        <v>292</v>
      </c>
    </row>
    <row r="10" spans="1:34" s="24" customFormat="1" ht="42" customHeight="1">
      <c r="A10" s="25" t="s">
        <v>4</v>
      </c>
      <c r="B10" s="26">
        <v>1528</v>
      </c>
      <c r="C10" s="27">
        <v>233</v>
      </c>
      <c r="D10" s="27">
        <v>501</v>
      </c>
      <c r="E10" s="27">
        <v>269</v>
      </c>
      <c r="F10" s="27">
        <v>248</v>
      </c>
      <c r="G10" s="27">
        <v>164</v>
      </c>
      <c r="H10" s="27">
        <v>113</v>
      </c>
      <c r="I10" s="27">
        <v>0</v>
      </c>
      <c r="J10" s="28">
        <v>1528</v>
      </c>
      <c r="K10" s="26">
        <v>3983</v>
      </c>
      <c r="L10" s="27">
        <v>370</v>
      </c>
      <c r="M10" s="27">
        <v>900</v>
      </c>
      <c r="N10" s="27">
        <v>677</v>
      </c>
      <c r="O10" s="27">
        <v>782</v>
      </c>
      <c r="P10" s="27">
        <v>615</v>
      </c>
      <c r="Q10" s="28">
        <v>639</v>
      </c>
      <c r="R10" s="27">
        <v>0</v>
      </c>
      <c r="S10" s="28">
        <v>3983</v>
      </c>
      <c r="T10" s="26">
        <v>3749</v>
      </c>
      <c r="U10" s="27">
        <v>204</v>
      </c>
      <c r="V10" s="27">
        <v>600</v>
      </c>
      <c r="W10" s="27">
        <v>556</v>
      </c>
      <c r="X10" s="27">
        <v>749</v>
      </c>
      <c r="Y10" s="27">
        <v>762</v>
      </c>
      <c r="Z10" s="27">
        <v>878</v>
      </c>
      <c r="AA10" s="27">
        <v>0</v>
      </c>
      <c r="AB10" s="28">
        <v>3749</v>
      </c>
      <c r="AC10" s="26">
        <v>200</v>
      </c>
      <c r="AD10" s="27">
        <v>42</v>
      </c>
      <c r="AE10" s="27">
        <v>58</v>
      </c>
      <c r="AF10" s="27">
        <v>100</v>
      </c>
      <c r="AG10" s="27">
        <v>0</v>
      </c>
      <c r="AH10" s="28">
        <v>200</v>
      </c>
    </row>
    <row r="11" spans="1:34" s="24" customFormat="1" ht="42" customHeight="1">
      <c r="A11" s="25" t="s">
        <v>5</v>
      </c>
      <c r="B11" s="26">
        <v>735</v>
      </c>
      <c r="C11" s="27">
        <v>144</v>
      </c>
      <c r="D11" s="27">
        <v>198</v>
      </c>
      <c r="E11" s="27">
        <v>115</v>
      </c>
      <c r="F11" s="27">
        <v>107</v>
      </c>
      <c r="G11" s="27">
        <v>101</v>
      </c>
      <c r="H11" s="27">
        <v>70</v>
      </c>
      <c r="I11" s="27">
        <v>26</v>
      </c>
      <c r="J11" s="28">
        <v>709</v>
      </c>
      <c r="K11" s="26">
        <v>1863</v>
      </c>
      <c r="L11" s="27">
        <v>231</v>
      </c>
      <c r="M11" s="27">
        <v>437</v>
      </c>
      <c r="N11" s="27">
        <v>267</v>
      </c>
      <c r="O11" s="27">
        <v>309</v>
      </c>
      <c r="P11" s="27">
        <v>323</v>
      </c>
      <c r="Q11" s="28">
        <v>296</v>
      </c>
      <c r="R11" s="27">
        <v>128</v>
      </c>
      <c r="S11" s="28">
        <v>1735</v>
      </c>
      <c r="T11" s="26">
        <v>2064</v>
      </c>
      <c r="U11" s="27">
        <v>78</v>
      </c>
      <c r="V11" s="27">
        <v>333</v>
      </c>
      <c r="W11" s="27">
        <v>249</v>
      </c>
      <c r="X11" s="27">
        <v>391</v>
      </c>
      <c r="Y11" s="27">
        <v>461</v>
      </c>
      <c r="Z11" s="27">
        <v>552</v>
      </c>
      <c r="AA11" s="27">
        <v>111</v>
      </c>
      <c r="AB11" s="28">
        <v>1953</v>
      </c>
      <c r="AC11" s="26">
        <v>100</v>
      </c>
      <c r="AD11" s="27">
        <v>15</v>
      </c>
      <c r="AE11" s="27">
        <v>30</v>
      </c>
      <c r="AF11" s="27">
        <v>55</v>
      </c>
      <c r="AG11" s="27">
        <v>7</v>
      </c>
      <c r="AH11" s="28">
        <v>93</v>
      </c>
    </row>
    <row r="12" spans="1:34" s="24" customFormat="1" ht="42" customHeight="1">
      <c r="A12" s="25" t="s">
        <v>6</v>
      </c>
      <c r="B12" s="26">
        <v>818</v>
      </c>
      <c r="C12" s="27">
        <v>164</v>
      </c>
      <c r="D12" s="27">
        <v>268</v>
      </c>
      <c r="E12" s="27">
        <v>115</v>
      </c>
      <c r="F12" s="27">
        <v>117</v>
      </c>
      <c r="G12" s="27">
        <v>92</v>
      </c>
      <c r="H12" s="27">
        <v>62</v>
      </c>
      <c r="I12" s="27">
        <v>0</v>
      </c>
      <c r="J12" s="28">
        <v>818</v>
      </c>
      <c r="K12" s="26">
        <v>1194</v>
      </c>
      <c r="L12" s="27">
        <v>199</v>
      </c>
      <c r="M12" s="27">
        <v>292</v>
      </c>
      <c r="N12" s="27">
        <v>166</v>
      </c>
      <c r="O12" s="27">
        <v>229</v>
      </c>
      <c r="P12" s="27">
        <v>151</v>
      </c>
      <c r="Q12" s="28">
        <v>157</v>
      </c>
      <c r="R12" s="27">
        <v>0</v>
      </c>
      <c r="S12" s="28">
        <v>1194</v>
      </c>
      <c r="T12" s="26">
        <v>1156</v>
      </c>
      <c r="U12" s="27">
        <v>84</v>
      </c>
      <c r="V12" s="27">
        <v>216</v>
      </c>
      <c r="W12" s="27">
        <v>142</v>
      </c>
      <c r="X12" s="27">
        <v>283</v>
      </c>
      <c r="Y12" s="27">
        <v>210</v>
      </c>
      <c r="Z12" s="27">
        <v>221</v>
      </c>
      <c r="AA12" s="27">
        <v>0</v>
      </c>
      <c r="AB12" s="28">
        <v>1156</v>
      </c>
      <c r="AC12" s="26">
        <v>34</v>
      </c>
      <c r="AD12" s="27">
        <v>7</v>
      </c>
      <c r="AE12" s="27">
        <v>7</v>
      </c>
      <c r="AF12" s="27">
        <v>20</v>
      </c>
      <c r="AG12" s="27">
        <v>0</v>
      </c>
      <c r="AH12" s="28">
        <v>34</v>
      </c>
    </row>
    <row r="13" spans="1:34" s="24" customFormat="1" ht="42" customHeight="1">
      <c r="A13" s="25" t="s">
        <v>7</v>
      </c>
      <c r="B13" s="26">
        <v>1335</v>
      </c>
      <c r="C13" s="27">
        <v>195</v>
      </c>
      <c r="D13" s="27">
        <v>272</v>
      </c>
      <c r="E13" s="27">
        <v>162</v>
      </c>
      <c r="F13" s="27">
        <v>221</v>
      </c>
      <c r="G13" s="27">
        <v>207</v>
      </c>
      <c r="H13" s="27">
        <v>278</v>
      </c>
      <c r="I13" s="27">
        <v>1241</v>
      </c>
      <c r="J13" s="28">
        <v>94</v>
      </c>
      <c r="K13" s="26">
        <v>2954</v>
      </c>
      <c r="L13" s="27">
        <v>242</v>
      </c>
      <c r="M13" s="27">
        <v>527</v>
      </c>
      <c r="N13" s="27">
        <v>415</v>
      </c>
      <c r="O13" s="27">
        <v>475</v>
      </c>
      <c r="P13" s="27">
        <v>536</v>
      </c>
      <c r="Q13" s="28">
        <v>759</v>
      </c>
      <c r="R13" s="27">
        <v>2887</v>
      </c>
      <c r="S13" s="28">
        <v>67</v>
      </c>
      <c r="T13" s="26">
        <v>7078</v>
      </c>
      <c r="U13" s="27">
        <v>155</v>
      </c>
      <c r="V13" s="27">
        <v>656</v>
      </c>
      <c r="W13" s="27">
        <v>691</v>
      </c>
      <c r="X13" s="27">
        <v>1062</v>
      </c>
      <c r="Y13" s="27">
        <v>1564</v>
      </c>
      <c r="Z13" s="27">
        <v>2950</v>
      </c>
      <c r="AA13" s="27">
        <v>7037</v>
      </c>
      <c r="AB13" s="28">
        <v>41</v>
      </c>
      <c r="AC13" s="26">
        <v>1173</v>
      </c>
      <c r="AD13" s="27">
        <v>79</v>
      </c>
      <c r="AE13" s="27">
        <v>177</v>
      </c>
      <c r="AF13" s="27">
        <v>917</v>
      </c>
      <c r="AG13" s="27">
        <v>1169</v>
      </c>
      <c r="AH13" s="28">
        <v>4</v>
      </c>
    </row>
    <row r="14" spans="1:34" s="24" customFormat="1" ht="42" customHeight="1">
      <c r="A14" s="25" t="s">
        <v>8</v>
      </c>
      <c r="B14" s="26">
        <v>1028</v>
      </c>
      <c r="C14" s="27">
        <v>217</v>
      </c>
      <c r="D14" s="27">
        <v>317</v>
      </c>
      <c r="E14" s="27">
        <v>173</v>
      </c>
      <c r="F14" s="27">
        <v>131</v>
      </c>
      <c r="G14" s="27">
        <v>109</v>
      </c>
      <c r="H14" s="27">
        <v>81</v>
      </c>
      <c r="I14" s="27">
        <v>133</v>
      </c>
      <c r="J14" s="28">
        <v>895</v>
      </c>
      <c r="K14" s="26">
        <v>3387</v>
      </c>
      <c r="L14" s="27">
        <v>479</v>
      </c>
      <c r="M14" s="27">
        <v>761</v>
      </c>
      <c r="N14" s="27">
        <v>444</v>
      </c>
      <c r="O14" s="27">
        <v>620</v>
      </c>
      <c r="P14" s="27">
        <v>562</v>
      </c>
      <c r="Q14" s="28">
        <v>521</v>
      </c>
      <c r="R14" s="27">
        <v>265</v>
      </c>
      <c r="S14" s="28">
        <v>3122</v>
      </c>
      <c r="T14" s="26">
        <v>3672</v>
      </c>
      <c r="U14" s="27">
        <v>193</v>
      </c>
      <c r="V14" s="27">
        <v>555</v>
      </c>
      <c r="W14" s="27">
        <v>518</v>
      </c>
      <c r="X14" s="27">
        <v>745</v>
      </c>
      <c r="Y14" s="27">
        <v>783</v>
      </c>
      <c r="Z14" s="27">
        <v>878</v>
      </c>
      <c r="AA14" s="27">
        <v>348</v>
      </c>
      <c r="AB14" s="28">
        <v>3324</v>
      </c>
      <c r="AC14" s="26">
        <v>214</v>
      </c>
      <c r="AD14" s="27">
        <v>34</v>
      </c>
      <c r="AE14" s="27">
        <v>58</v>
      </c>
      <c r="AF14" s="27">
        <v>122</v>
      </c>
      <c r="AG14" s="27">
        <v>31</v>
      </c>
      <c r="AH14" s="28">
        <v>183</v>
      </c>
    </row>
    <row r="15" spans="1:34" s="24" customFormat="1" ht="42" customHeight="1">
      <c r="A15" s="25" t="s">
        <v>9</v>
      </c>
      <c r="B15" s="26">
        <v>1354</v>
      </c>
      <c r="C15" s="27">
        <v>244</v>
      </c>
      <c r="D15" s="27">
        <v>339</v>
      </c>
      <c r="E15" s="27">
        <v>206</v>
      </c>
      <c r="F15" s="27">
        <v>212</v>
      </c>
      <c r="G15" s="27">
        <v>169</v>
      </c>
      <c r="H15" s="27">
        <v>184</v>
      </c>
      <c r="I15" s="27">
        <v>0</v>
      </c>
      <c r="J15" s="28">
        <v>1354</v>
      </c>
      <c r="K15" s="26">
        <v>1867</v>
      </c>
      <c r="L15" s="27">
        <v>176</v>
      </c>
      <c r="M15" s="27">
        <v>341</v>
      </c>
      <c r="N15" s="27">
        <v>251</v>
      </c>
      <c r="O15" s="27">
        <v>330</v>
      </c>
      <c r="P15" s="27">
        <v>333</v>
      </c>
      <c r="Q15" s="28">
        <v>436</v>
      </c>
      <c r="R15" s="27">
        <v>0</v>
      </c>
      <c r="S15" s="28">
        <v>1867</v>
      </c>
      <c r="T15" s="26">
        <v>2649</v>
      </c>
      <c r="U15" s="27">
        <v>94</v>
      </c>
      <c r="V15" s="27">
        <v>231</v>
      </c>
      <c r="W15" s="27">
        <v>253</v>
      </c>
      <c r="X15" s="27">
        <v>403</v>
      </c>
      <c r="Y15" s="27">
        <v>599</v>
      </c>
      <c r="Z15" s="27">
        <v>1069</v>
      </c>
      <c r="AA15" s="27">
        <v>0</v>
      </c>
      <c r="AB15" s="28">
        <v>2649</v>
      </c>
      <c r="AC15" s="26">
        <v>209</v>
      </c>
      <c r="AD15" s="27">
        <v>18</v>
      </c>
      <c r="AE15" s="27">
        <v>33</v>
      </c>
      <c r="AF15" s="27">
        <v>158</v>
      </c>
      <c r="AG15" s="27">
        <v>0</v>
      </c>
      <c r="AH15" s="28">
        <v>209</v>
      </c>
    </row>
    <row r="16" spans="1:34" s="24" customFormat="1" ht="42" customHeight="1">
      <c r="A16" s="25" t="s">
        <v>10</v>
      </c>
      <c r="B16" s="26">
        <v>817</v>
      </c>
      <c r="C16" s="27">
        <v>125</v>
      </c>
      <c r="D16" s="27">
        <v>245</v>
      </c>
      <c r="E16" s="27">
        <v>130</v>
      </c>
      <c r="F16" s="27">
        <v>126</v>
      </c>
      <c r="G16" s="27">
        <v>102</v>
      </c>
      <c r="H16" s="27">
        <v>89</v>
      </c>
      <c r="I16" s="27">
        <v>0</v>
      </c>
      <c r="J16" s="28">
        <v>817</v>
      </c>
      <c r="K16" s="26">
        <v>1084</v>
      </c>
      <c r="L16" s="27">
        <v>123</v>
      </c>
      <c r="M16" s="27">
        <v>241</v>
      </c>
      <c r="N16" s="27">
        <v>172</v>
      </c>
      <c r="O16" s="27">
        <v>228</v>
      </c>
      <c r="P16" s="27">
        <v>155</v>
      </c>
      <c r="Q16" s="28">
        <v>165</v>
      </c>
      <c r="R16" s="27">
        <v>0</v>
      </c>
      <c r="S16" s="28">
        <v>1084</v>
      </c>
      <c r="T16" s="26">
        <v>1390</v>
      </c>
      <c r="U16" s="27">
        <v>36</v>
      </c>
      <c r="V16" s="27">
        <v>199</v>
      </c>
      <c r="W16" s="27">
        <v>178</v>
      </c>
      <c r="X16" s="27">
        <v>296</v>
      </c>
      <c r="Y16" s="27">
        <v>292</v>
      </c>
      <c r="Z16" s="27">
        <v>389</v>
      </c>
      <c r="AA16" s="27">
        <v>0</v>
      </c>
      <c r="AB16" s="28">
        <v>1390</v>
      </c>
      <c r="AC16" s="26">
        <v>66</v>
      </c>
      <c r="AD16" s="27">
        <v>9</v>
      </c>
      <c r="AE16" s="27">
        <v>21</v>
      </c>
      <c r="AF16" s="27">
        <v>36</v>
      </c>
      <c r="AG16" s="27">
        <v>0</v>
      </c>
      <c r="AH16" s="28">
        <v>66</v>
      </c>
    </row>
    <row r="17" spans="1:34" s="24" customFormat="1" ht="42" customHeight="1">
      <c r="A17" s="25" t="s">
        <v>11</v>
      </c>
      <c r="B17" s="26">
        <v>739</v>
      </c>
      <c r="C17" s="27">
        <v>135</v>
      </c>
      <c r="D17" s="27">
        <v>208</v>
      </c>
      <c r="E17" s="27">
        <v>125</v>
      </c>
      <c r="F17" s="27">
        <v>119</v>
      </c>
      <c r="G17" s="27">
        <v>94</v>
      </c>
      <c r="H17" s="27">
        <v>58</v>
      </c>
      <c r="I17" s="27">
        <v>56</v>
      </c>
      <c r="J17" s="28">
        <v>683</v>
      </c>
      <c r="K17" s="26">
        <v>1392</v>
      </c>
      <c r="L17" s="27">
        <v>163</v>
      </c>
      <c r="M17" s="27">
        <v>296</v>
      </c>
      <c r="N17" s="27">
        <v>202</v>
      </c>
      <c r="O17" s="27">
        <v>240</v>
      </c>
      <c r="P17" s="27">
        <v>233</v>
      </c>
      <c r="Q17" s="28">
        <v>258</v>
      </c>
      <c r="R17" s="27">
        <v>135</v>
      </c>
      <c r="S17" s="28">
        <v>1257</v>
      </c>
      <c r="T17" s="26">
        <v>1657</v>
      </c>
      <c r="U17" s="27">
        <v>54</v>
      </c>
      <c r="V17" s="27">
        <v>210</v>
      </c>
      <c r="W17" s="27">
        <v>210</v>
      </c>
      <c r="X17" s="27">
        <v>342</v>
      </c>
      <c r="Y17" s="27">
        <v>327</v>
      </c>
      <c r="Z17" s="27">
        <v>514</v>
      </c>
      <c r="AA17" s="27">
        <v>346</v>
      </c>
      <c r="AB17" s="28">
        <v>1311</v>
      </c>
      <c r="AC17" s="26">
        <v>76</v>
      </c>
      <c r="AD17" s="27">
        <v>17</v>
      </c>
      <c r="AE17" s="27">
        <v>13</v>
      </c>
      <c r="AF17" s="27">
        <v>46</v>
      </c>
      <c r="AG17" s="27">
        <v>26</v>
      </c>
      <c r="AH17" s="28">
        <v>50</v>
      </c>
    </row>
    <row r="18" spans="1:34" s="24" customFormat="1" ht="42" customHeight="1">
      <c r="A18" s="25" t="s">
        <v>12</v>
      </c>
      <c r="B18" s="26">
        <v>1070</v>
      </c>
      <c r="C18" s="27">
        <v>174</v>
      </c>
      <c r="D18" s="27">
        <v>304</v>
      </c>
      <c r="E18" s="27">
        <v>168</v>
      </c>
      <c r="F18" s="27">
        <v>175</v>
      </c>
      <c r="G18" s="27">
        <v>140</v>
      </c>
      <c r="H18" s="27">
        <v>109</v>
      </c>
      <c r="I18" s="27">
        <v>0</v>
      </c>
      <c r="J18" s="28">
        <v>1070</v>
      </c>
      <c r="K18" s="26">
        <v>2329</v>
      </c>
      <c r="L18" s="27">
        <v>250</v>
      </c>
      <c r="M18" s="27">
        <v>492</v>
      </c>
      <c r="N18" s="27">
        <v>384</v>
      </c>
      <c r="O18" s="27">
        <v>421</v>
      </c>
      <c r="P18" s="27">
        <v>363</v>
      </c>
      <c r="Q18" s="28">
        <v>419</v>
      </c>
      <c r="R18" s="27">
        <v>0</v>
      </c>
      <c r="S18" s="28">
        <v>2329</v>
      </c>
      <c r="T18" s="26">
        <v>5623</v>
      </c>
      <c r="U18" s="27">
        <v>292</v>
      </c>
      <c r="V18" s="27">
        <v>760</v>
      </c>
      <c r="W18" s="27">
        <v>672</v>
      </c>
      <c r="X18" s="27">
        <v>1036</v>
      </c>
      <c r="Y18" s="27">
        <v>1238</v>
      </c>
      <c r="Z18" s="27">
        <v>1625</v>
      </c>
      <c r="AA18" s="27">
        <v>0</v>
      </c>
      <c r="AB18" s="28">
        <v>5623</v>
      </c>
      <c r="AC18" s="26">
        <v>19</v>
      </c>
      <c r="AD18" s="27">
        <v>1</v>
      </c>
      <c r="AE18" s="27">
        <v>7</v>
      </c>
      <c r="AF18" s="27">
        <v>11</v>
      </c>
      <c r="AG18" s="27">
        <v>0</v>
      </c>
      <c r="AH18" s="28">
        <v>19</v>
      </c>
    </row>
    <row r="19" spans="1:34" s="24" customFormat="1" ht="42" customHeight="1">
      <c r="A19" s="25" t="s">
        <v>13</v>
      </c>
      <c r="B19" s="26">
        <v>838</v>
      </c>
      <c r="C19" s="27">
        <v>229</v>
      </c>
      <c r="D19" s="27">
        <v>243</v>
      </c>
      <c r="E19" s="27">
        <v>115</v>
      </c>
      <c r="F19" s="27">
        <v>112</v>
      </c>
      <c r="G19" s="27">
        <v>80</v>
      </c>
      <c r="H19" s="27">
        <v>59</v>
      </c>
      <c r="I19" s="27">
        <v>0</v>
      </c>
      <c r="J19" s="28">
        <v>838</v>
      </c>
      <c r="K19" s="26">
        <v>1384</v>
      </c>
      <c r="L19" s="27">
        <v>244</v>
      </c>
      <c r="M19" s="27">
        <v>312</v>
      </c>
      <c r="N19" s="27">
        <v>196</v>
      </c>
      <c r="O19" s="27">
        <v>228</v>
      </c>
      <c r="P19" s="27">
        <v>205</v>
      </c>
      <c r="Q19" s="28">
        <v>199</v>
      </c>
      <c r="R19" s="27">
        <v>0</v>
      </c>
      <c r="S19" s="28">
        <v>1384</v>
      </c>
      <c r="T19" s="26">
        <v>1602</v>
      </c>
      <c r="U19" s="27">
        <v>72</v>
      </c>
      <c r="V19" s="27">
        <v>240</v>
      </c>
      <c r="W19" s="27">
        <v>243</v>
      </c>
      <c r="X19" s="27">
        <v>316</v>
      </c>
      <c r="Y19" s="27">
        <v>339</v>
      </c>
      <c r="Z19" s="27">
        <v>392</v>
      </c>
      <c r="AA19" s="27">
        <v>0</v>
      </c>
      <c r="AB19" s="28">
        <v>1602</v>
      </c>
      <c r="AC19" s="26">
        <v>102</v>
      </c>
      <c r="AD19" s="27">
        <v>23</v>
      </c>
      <c r="AE19" s="27">
        <v>22</v>
      </c>
      <c r="AF19" s="27">
        <v>57</v>
      </c>
      <c r="AG19" s="27">
        <v>0</v>
      </c>
      <c r="AH19" s="28">
        <v>102</v>
      </c>
    </row>
    <row r="20" spans="1:34" s="24" customFormat="1" ht="42" customHeight="1">
      <c r="A20" s="33" t="s">
        <v>14</v>
      </c>
      <c r="B20" s="34">
        <v>231</v>
      </c>
      <c r="C20" s="35">
        <v>29</v>
      </c>
      <c r="D20" s="35">
        <v>64</v>
      </c>
      <c r="E20" s="35">
        <v>42</v>
      </c>
      <c r="F20" s="35">
        <v>42</v>
      </c>
      <c r="G20" s="35">
        <v>26</v>
      </c>
      <c r="H20" s="35">
        <v>28</v>
      </c>
      <c r="I20" s="35">
        <v>0</v>
      </c>
      <c r="J20" s="36">
        <v>231</v>
      </c>
      <c r="K20" s="34">
        <v>408</v>
      </c>
      <c r="L20" s="35">
        <v>61</v>
      </c>
      <c r="M20" s="35">
        <v>105</v>
      </c>
      <c r="N20" s="35">
        <v>55</v>
      </c>
      <c r="O20" s="35">
        <v>68</v>
      </c>
      <c r="P20" s="35">
        <v>67</v>
      </c>
      <c r="Q20" s="36">
        <v>52</v>
      </c>
      <c r="R20" s="35">
        <v>0</v>
      </c>
      <c r="S20" s="36">
        <v>408</v>
      </c>
      <c r="T20" s="34">
        <v>735</v>
      </c>
      <c r="U20" s="35">
        <v>30</v>
      </c>
      <c r="V20" s="35">
        <v>97</v>
      </c>
      <c r="W20" s="35">
        <v>91</v>
      </c>
      <c r="X20" s="35">
        <v>118</v>
      </c>
      <c r="Y20" s="35">
        <v>159</v>
      </c>
      <c r="Z20" s="35">
        <v>240</v>
      </c>
      <c r="AA20" s="35">
        <v>0</v>
      </c>
      <c r="AB20" s="36">
        <v>735</v>
      </c>
      <c r="AC20" s="34">
        <v>32</v>
      </c>
      <c r="AD20" s="35">
        <v>3</v>
      </c>
      <c r="AE20" s="35">
        <v>13</v>
      </c>
      <c r="AF20" s="35">
        <v>16</v>
      </c>
      <c r="AG20" s="35">
        <v>0</v>
      </c>
      <c r="AH20" s="36">
        <v>32</v>
      </c>
    </row>
    <row r="21" spans="1:34" s="24" customFormat="1" ht="42" customHeight="1">
      <c r="A21" s="33" t="s">
        <v>15</v>
      </c>
      <c r="B21" s="34">
        <v>729</v>
      </c>
      <c r="C21" s="35">
        <v>138</v>
      </c>
      <c r="D21" s="35">
        <v>180</v>
      </c>
      <c r="E21" s="35">
        <v>98</v>
      </c>
      <c r="F21" s="35">
        <v>100</v>
      </c>
      <c r="G21" s="35">
        <v>97</v>
      </c>
      <c r="H21" s="35">
        <v>116</v>
      </c>
      <c r="I21" s="35">
        <v>0</v>
      </c>
      <c r="J21" s="36">
        <v>729</v>
      </c>
      <c r="K21" s="34">
        <v>954</v>
      </c>
      <c r="L21" s="35">
        <v>107</v>
      </c>
      <c r="M21" s="35">
        <v>128</v>
      </c>
      <c r="N21" s="35">
        <v>79</v>
      </c>
      <c r="O21" s="35">
        <v>150</v>
      </c>
      <c r="P21" s="35">
        <v>198</v>
      </c>
      <c r="Q21" s="36">
        <v>292</v>
      </c>
      <c r="R21" s="35">
        <v>0</v>
      </c>
      <c r="S21" s="36">
        <v>954</v>
      </c>
      <c r="T21" s="34">
        <v>1271</v>
      </c>
      <c r="U21" s="35">
        <v>42</v>
      </c>
      <c r="V21" s="35">
        <v>89</v>
      </c>
      <c r="W21" s="35">
        <v>83</v>
      </c>
      <c r="X21" s="35">
        <v>208</v>
      </c>
      <c r="Y21" s="35">
        <v>272</v>
      </c>
      <c r="Z21" s="35">
        <v>577</v>
      </c>
      <c r="AA21" s="35">
        <v>0</v>
      </c>
      <c r="AB21" s="36">
        <v>1271</v>
      </c>
      <c r="AC21" s="34">
        <v>0</v>
      </c>
      <c r="AD21" s="35">
        <v>0</v>
      </c>
      <c r="AE21" s="35">
        <v>0</v>
      </c>
      <c r="AF21" s="35">
        <v>0</v>
      </c>
      <c r="AG21" s="35">
        <v>0</v>
      </c>
      <c r="AH21" s="36">
        <v>0</v>
      </c>
    </row>
    <row r="22" spans="1:34" s="24" customFormat="1" ht="42" customHeight="1">
      <c r="A22" s="25" t="s">
        <v>16</v>
      </c>
      <c r="B22" s="26">
        <v>626</v>
      </c>
      <c r="C22" s="27">
        <v>156</v>
      </c>
      <c r="D22" s="27">
        <v>160</v>
      </c>
      <c r="E22" s="27">
        <v>107</v>
      </c>
      <c r="F22" s="27">
        <v>102</v>
      </c>
      <c r="G22" s="27">
        <v>62</v>
      </c>
      <c r="H22" s="27">
        <v>39</v>
      </c>
      <c r="I22" s="27">
        <v>0</v>
      </c>
      <c r="J22" s="28">
        <v>626</v>
      </c>
      <c r="K22" s="26">
        <v>1118</v>
      </c>
      <c r="L22" s="27">
        <v>181</v>
      </c>
      <c r="M22" s="27">
        <v>201</v>
      </c>
      <c r="N22" s="27">
        <v>170</v>
      </c>
      <c r="O22" s="27">
        <v>225</v>
      </c>
      <c r="P22" s="27">
        <v>186</v>
      </c>
      <c r="Q22" s="28">
        <v>155</v>
      </c>
      <c r="R22" s="27">
        <v>0</v>
      </c>
      <c r="S22" s="28">
        <v>1118</v>
      </c>
      <c r="T22" s="26">
        <v>1400</v>
      </c>
      <c r="U22" s="27">
        <v>67</v>
      </c>
      <c r="V22" s="27">
        <v>168</v>
      </c>
      <c r="W22" s="27">
        <v>212</v>
      </c>
      <c r="X22" s="27">
        <v>297</v>
      </c>
      <c r="Y22" s="27">
        <v>289</v>
      </c>
      <c r="Z22" s="27">
        <v>367</v>
      </c>
      <c r="AA22" s="27">
        <v>0</v>
      </c>
      <c r="AB22" s="28">
        <v>1400</v>
      </c>
      <c r="AC22" s="26">
        <v>77</v>
      </c>
      <c r="AD22" s="27">
        <v>12</v>
      </c>
      <c r="AE22" s="27">
        <v>16</v>
      </c>
      <c r="AF22" s="27">
        <v>49</v>
      </c>
      <c r="AG22" s="27">
        <v>0</v>
      </c>
      <c r="AH22" s="28">
        <v>77</v>
      </c>
    </row>
    <row r="23" spans="1:34" s="24" customFormat="1" ht="42" customHeight="1">
      <c r="A23" s="25" t="s">
        <v>17</v>
      </c>
      <c r="B23" s="26">
        <v>320</v>
      </c>
      <c r="C23" s="27">
        <v>56</v>
      </c>
      <c r="D23" s="27">
        <v>106</v>
      </c>
      <c r="E23" s="27">
        <v>45</v>
      </c>
      <c r="F23" s="27">
        <v>56</v>
      </c>
      <c r="G23" s="27">
        <v>41</v>
      </c>
      <c r="H23" s="27">
        <v>16</v>
      </c>
      <c r="I23" s="27">
        <v>0</v>
      </c>
      <c r="J23" s="28">
        <v>320</v>
      </c>
      <c r="K23" s="26">
        <v>478</v>
      </c>
      <c r="L23" s="27">
        <v>58</v>
      </c>
      <c r="M23" s="27">
        <v>121</v>
      </c>
      <c r="N23" s="27">
        <v>75</v>
      </c>
      <c r="O23" s="27">
        <v>84</v>
      </c>
      <c r="P23" s="27">
        <v>70</v>
      </c>
      <c r="Q23" s="28">
        <v>70</v>
      </c>
      <c r="R23" s="27">
        <v>0</v>
      </c>
      <c r="S23" s="28">
        <v>478</v>
      </c>
      <c r="T23" s="26">
        <v>1057</v>
      </c>
      <c r="U23" s="27">
        <v>58</v>
      </c>
      <c r="V23" s="27">
        <v>145</v>
      </c>
      <c r="W23" s="27">
        <v>154</v>
      </c>
      <c r="X23" s="27">
        <v>195</v>
      </c>
      <c r="Y23" s="27">
        <v>225</v>
      </c>
      <c r="Z23" s="27">
        <v>280</v>
      </c>
      <c r="AA23" s="27">
        <v>0</v>
      </c>
      <c r="AB23" s="28">
        <v>1057</v>
      </c>
      <c r="AC23" s="26">
        <v>31</v>
      </c>
      <c r="AD23" s="27">
        <v>3</v>
      </c>
      <c r="AE23" s="27">
        <v>8</v>
      </c>
      <c r="AF23" s="27">
        <v>20</v>
      </c>
      <c r="AG23" s="27">
        <v>0</v>
      </c>
      <c r="AH23" s="28">
        <v>31</v>
      </c>
    </row>
    <row r="24" spans="1:34" s="24" customFormat="1" ht="42" customHeight="1">
      <c r="A24" s="33" t="s">
        <v>18</v>
      </c>
      <c r="B24" s="34">
        <v>507</v>
      </c>
      <c r="C24" s="35">
        <v>80</v>
      </c>
      <c r="D24" s="35">
        <v>141</v>
      </c>
      <c r="E24" s="35">
        <v>71</v>
      </c>
      <c r="F24" s="35">
        <v>85</v>
      </c>
      <c r="G24" s="35">
        <v>63</v>
      </c>
      <c r="H24" s="35">
        <v>67</v>
      </c>
      <c r="I24" s="35">
        <v>0</v>
      </c>
      <c r="J24" s="36">
        <v>507</v>
      </c>
      <c r="K24" s="34">
        <v>667</v>
      </c>
      <c r="L24" s="35">
        <v>61</v>
      </c>
      <c r="M24" s="35">
        <v>118</v>
      </c>
      <c r="N24" s="35">
        <v>104</v>
      </c>
      <c r="O24" s="35">
        <v>126</v>
      </c>
      <c r="P24" s="35">
        <v>115</v>
      </c>
      <c r="Q24" s="36">
        <v>143</v>
      </c>
      <c r="R24" s="35">
        <v>0</v>
      </c>
      <c r="S24" s="36">
        <v>667</v>
      </c>
      <c r="T24" s="34">
        <v>1683</v>
      </c>
      <c r="U24" s="35">
        <v>44</v>
      </c>
      <c r="V24" s="35">
        <v>179</v>
      </c>
      <c r="W24" s="35">
        <v>155</v>
      </c>
      <c r="X24" s="35">
        <v>263</v>
      </c>
      <c r="Y24" s="35">
        <v>395</v>
      </c>
      <c r="Z24" s="35">
        <v>647</v>
      </c>
      <c r="AA24" s="35">
        <v>0</v>
      </c>
      <c r="AB24" s="36">
        <v>1683</v>
      </c>
      <c r="AC24" s="34">
        <v>118</v>
      </c>
      <c r="AD24" s="35">
        <v>9</v>
      </c>
      <c r="AE24" s="35">
        <v>33</v>
      </c>
      <c r="AF24" s="35">
        <v>76</v>
      </c>
      <c r="AG24" s="35">
        <v>0</v>
      </c>
      <c r="AH24" s="36">
        <v>118</v>
      </c>
    </row>
    <row r="25" spans="1:34" s="24" customFormat="1" ht="42" customHeight="1">
      <c r="A25" s="33" t="s">
        <v>19</v>
      </c>
      <c r="B25" s="34">
        <v>152</v>
      </c>
      <c r="C25" s="35">
        <v>46</v>
      </c>
      <c r="D25" s="35">
        <v>38</v>
      </c>
      <c r="E25" s="35">
        <v>19</v>
      </c>
      <c r="F25" s="35">
        <v>22</v>
      </c>
      <c r="G25" s="35">
        <v>13</v>
      </c>
      <c r="H25" s="35">
        <v>14</v>
      </c>
      <c r="I25" s="35">
        <v>0</v>
      </c>
      <c r="J25" s="36">
        <v>152</v>
      </c>
      <c r="K25" s="34">
        <v>789</v>
      </c>
      <c r="L25" s="35">
        <v>86</v>
      </c>
      <c r="M25" s="35">
        <v>166</v>
      </c>
      <c r="N25" s="35">
        <v>92</v>
      </c>
      <c r="O25" s="35">
        <v>125</v>
      </c>
      <c r="P25" s="35">
        <v>151</v>
      </c>
      <c r="Q25" s="36">
        <v>169</v>
      </c>
      <c r="R25" s="35">
        <v>0</v>
      </c>
      <c r="S25" s="36">
        <v>789</v>
      </c>
      <c r="T25" s="34">
        <v>1310</v>
      </c>
      <c r="U25" s="35">
        <v>60</v>
      </c>
      <c r="V25" s="35">
        <v>196</v>
      </c>
      <c r="W25" s="35">
        <v>115</v>
      </c>
      <c r="X25" s="35">
        <v>209</v>
      </c>
      <c r="Y25" s="35">
        <v>260</v>
      </c>
      <c r="Z25" s="35">
        <v>470</v>
      </c>
      <c r="AA25" s="35">
        <v>0</v>
      </c>
      <c r="AB25" s="36">
        <v>1310</v>
      </c>
      <c r="AC25" s="34">
        <v>55</v>
      </c>
      <c r="AD25" s="35">
        <v>5</v>
      </c>
      <c r="AE25" s="35">
        <v>15</v>
      </c>
      <c r="AF25" s="35">
        <v>35</v>
      </c>
      <c r="AG25" s="35">
        <v>0</v>
      </c>
      <c r="AH25" s="36">
        <v>55</v>
      </c>
    </row>
    <row r="26" spans="1:34" s="24" customFormat="1" ht="42" customHeight="1">
      <c r="A26" s="25" t="s">
        <v>20</v>
      </c>
      <c r="B26" s="26">
        <v>152</v>
      </c>
      <c r="C26" s="27">
        <v>22</v>
      </c>
      <c r="D26" s="27">
        <v>43</v>
      </c>
      <c r="E26" s="27">
        <v>22</v>
      </c>
      <c r="F26" s="27">
        <v>32</v>
      </c>
      <c r="G26" s="27">
        <v>23</v>
      </c>
      <c r="H26" s="27">
        <v>10</v>
      </c>
      <c r="I26" s="27">
        <v>0</v>
      </c>
      <c r="J26" s="28">
        <v>152</v>
      </c>
      <c r="K26" s="26">
        <v>366</v>
      </c>
      <c r="L26" s="27">
        <v>16</v>
      </c>
      <c r="M26" s="27">
        <v>58</v>
      </c>
      <c r="N26" s="27">
        <v>49</v>
      </c>
      <c r="O26" s="27">
        <v>60</v>
      </c>
      <c r="P26" s="27">
        <v>77</v>
      </c>
      <c r="Q26" s="28">
        <v>106</v>
      </c>
      <c r="R26" s="27">
        <v>0</v>
      </c>
      <c r="S26" s="28">
        <v>366</v>
      </c>
      <c r="T26" s="26">
        <v>479</v>
      </c>
      <c r="U26" s="27">
        <v>4</v>
      </c>
      <c r="V26" s="27">
        <v>30</v>
      </c>
      <c r="W26" s="27">
        <v>54</v>
      </c>
      <c r="X26" s="27">
        <v>60</v>
      </c>
      <c r="Y26" s="27">
        <v>115</v>
      </c>
      <c r="Z26" s="27">
        <v>216</v>
      </c>
      <c r="AA26" s="27">
        <v>0</v>
      </c>
      <c r="AB26" s="28">
        <v>479</v>
      </c>
      <c r="AC26" s="26">
        <v>34</v>
      </c>
      <c r="AD26" s="27">
        <v>1</v>
      </c>
      <c r="AE26" s="27">
        <v>7</v>
      </c>
      <c r="AF26" s="27">
        <v>26</v>
      </c>
      <c r="AG26" s="27">
        <v>0</v>
      </c>
      <c r="AH26" s="28">
        <v>34</v>
      </c>
    </row>
    <row r="27" spans="1:34" s="24" customFormat="1" ht="42" customHeight="1">
      <c r="A27" s="25" t="s">
        <v>21</v>
      </c>
      <c r="B27" s="26">
        <v>334</v>
      </c>
      <c r="C27" s="27">
        <v>52</v>
      </c>
      <c r="D27" s="27">
        <v>100</v>
      </c>
      <c r="E27" s="27">
        <v>49</v>
      </c>
      <c r="F27" s="27">
        <v>57</v>
      </c>
      <c r="G27" s="27">
        <v>37</v>
      </c>
      <c r="H27" s="27">
        <v>39</v>
      </c>
      <c r="I27" s="27">
        <v>0</v>
      </c>
      <c r="J27" s="28">
        <v>334</v>
      </c>
      <c r="K27" s="26">
        <v>865</v>
      </c>
      <c r="L27" s="27">
        <v>74</v>
      </c>
      <c r="M27" s="27">
        <v>162</v>
      </c>
      <c r="N27" s="27">
        <v>94</v>
      </c>
      <c r="O27" s="27">
        <v>167</v>
      </c>
      <c r="P27" s="27">
        <v>179</v>
      </c>
      <c r="Q27" s="28">
        <v>189</v>
      </c>
      <c r="R27" s="27">
        <v>0</v>
      </c>
      <c r="S27" s="28">
        <v>865</v>
      </c>
      <c r="T27" s="26">
        <v>1457</v>
      </c>
      <c r="U27" s="27">
        <v>30</v>
      </c>
      <c r="V27" s="27">
        <v>123</v>
      </c>
      <c r="W27" s="27">
        <v>166</v>
      </c>
      <c r="X27" s="27">
        <v>242</v>
      </c>
      <c r="Y27" s="27">
        <v>337</v>
      </c>
      <c r="Z27" s="27">
        <v>559</v>
      </c>
      <c r="AA27" s="27">
        <v>0</v>
      </c>
      <c r="AB27" s="28">
        <v>1457</v>
      </c>
      <c r="AC27" s="26">
        <v>109</v>
      </c>
      <c r="AD27" s="27">
        <v>9</v>
      </c>
      <c r="AE27" s="27">
        <v>14</v>
      </c>
      <c r="AF27" s="27">
        <v>86</v>
      </c>
      <c r="AG27" s="27">
        <v>0</v>
      </c>
      <c r="AH27" s="28">
        <v>109</v>
      </c>
    </row>
    <row r="28" spans="1:34" s="24" customFormat="1" ht="42" customHeight="1" thickBot="1">
      <c r="A28" s="37" t="s">
        <v>22</v>
      </c>
      <c r="B28" s="38">
        <v>745</v>
      </c>
      <c r="C28" s="39">
        <v>140</v>
      </c>
      <c r="D28" s="39">
        <v>241</v>
      </c>
      <c r="E28" s="39">
        <v>118</v>
      </c>
      <c r="F28" s="39">
        <v>117</v>
      </c>
      <c r="G28" s="39">
        <v>79</v>
      </c>
      <c r="H28" s="39">
        <v>50</v>
      </c>
      <c r="I28" s="39">
        <v>0</v>
      </c>
      <c r="J28" s="40">
        <v>745</v>
      </c>
      <c r="K28" s="38">
        <v>1431</v>
      </c>
      <c r="L28" s="39">
        <v>145</v>
      </c>
      <c r="M28" s="39">
        <v>350</v>
      </c>
      <c r="N28" s="39">
        <v>223</v>
      </c>
      <c r="O28" s="39">
        <v>236</v>
      </c>
      <c r="P28" s="39">
        <v>242</v>
      </c>
      <c r="Q28" s="40">
        <v>235</v>
      </c>
      <c r="R28" s="39">
        <v>0</v>
      </c>
      <c r="S28" s="40">
        <v>1431</v>
      </c>
      <c r="T28" s="38">
        <v>2240</v>
      </c>
      <c r="U28" s="39">
        <v>66</v>
      </c>
      <c r="V28" s="39">
        <v>317</v>
      </c>
      <c r="W28" s="39">
        <v>259</v>
      </c>
      <c r="X28" s="39">
        <v>407</v>
      </c>
      <c r="Y28" s="39">
        <v>476</v>
      </c>
      <c r="Z28" s="39">
        <v>715</v>
      </c>
      <c r="AA28" s="39">
        <v>0</v>
      </c>
      <c r="AB28" s="40">
        <v>2240</v>
      </c>
      <c r="AC28" s="38">
        <v>129</v>
      </c>
      <c r="AD28" s="39">
        <v>22</v>
      </c>
      <c r="AE28" s="39">
        <v>26</v>
      </c>
      <c r="AF28" s="39">
        <v>81</v>
      </c>
      <c r="AG28" s="39">
        <v>0</v>
      </c>
      <c r="AH28" s="40">
        <v>129</v>
      </c>
    </row>
    <row r="29" spans="1:34" s="24" customFormat="1" ht="42" customHeight="1" thickTop="1">
      <c r="A29" s="25" t="s">
        <v>23</v>
      </c>
      <c r="B29" s="26">
        <f aca="true" t="shared" si="3" ref="B29:AH29">B17</f>
        <v>739</v>
      </c>
      <c r="C29" s="27">
        <f t="shared" si="3"/>
        <v>135</v>
      </c>
      <c r="D29" s="27">
        <f t="shared" si="3"/>
        <v>208</v>
      </c>
      <c r="E29" s="27">
        <f t="shared" si="3"/>
        <v>125</v>
      </c>
      <c r="F29" s="27">
        <f t="shared" si="3"/>
        <v>119</v>
      </c>
      <c r="G29" s="27">
        <f t="shared" si="3"/>
        <v>94</v>
      </c>
      <c r="H29" s="27">
        <f t="shared" si="3"/>
        <v>58</v>
      </c>
      <c r="I29" s="27">
        <f t="shared" si="3"/>
        <v>56</v>
      </c>
      <c r="J29" s="27">
        <f t="shared" si="3"/>
        <v>683</v>
      </c>
      <c r="K29" s="26">
        <f t="shared" si="3"/>
        <v>1392</v>
      </c>
      <c r="L29" s="27">
        <f t="shared" si="3"/>
        <v>163</v>
      </c>
      <c r="M29" s="27">
        <f t="shared" si="3"/>
        <v>296</v>
      </c>
      <c r="N29" s="27">
        <f t="shared" si="3"/>
        <v>202</v>
      </c>
      <c r="O29" s="27">
        <f t="shared" si="3"/>
        <v>240</v>
      </c>
      <c r="P29" s="27">
        <f t="shared" si="3"/>
        <v>233</v>
      </c>
      <c r="Q29" s="28">
        <f t="shared" si="3"/>
        <v>258</v>
      </c>
      <c r="R29" s="27">
        <f t="shared" si="3"/>
        <v>135</v>
      </c>
      <c r="S29" s="27">
        <f t="shared" si="3"/>
        <v>1257</v>
      </c>
      <c r="T29" s="26">
        <f t="shared" si="3"/>
        <v>1657</v>
      </c>
      <c r="U29" s="27">
        <f t="shared" si="3"/>
        <v>54</v>
      </c>
      <c r="V29" s="27">
        <f t="shared" si="3"/>
        <v>210</v>
      </c>
      <c r="W29" s="27">
        <f t="shared" si="3"/>
        <v>210</v>
      </c>
      <c r="X29" s="27">
        <f t="shared" si="3"/>
        <v>342</v>
      </c>
      <c r="Y29" s="27">
        <f t="shared" si="3"/>
        <v>327</v>
      </c>
      <c r="Z29" s="27">
        <f t="shared" si="3"/>
        <v>514</v>
      </c>
      <c r="AA29" s="27">
        <f t="shared" si="3"/>
        <v>346</v>
      </c>
      <c r="AB29" s="28">
        <f t="shared" si="3"/>
        <v>1311</v>
      </c>
      <c r="AC29" s="26">
        <f t="shared" si="3"/>
        <v>76</v>
      </c>
      <c r="AD29" s="27">
        <f t="shared" si="3"/>
        <v>17</v>
      </c>
      <c r="AE29" s="27">
        <f t="shared" si="3"/>
        <v>13</v>
      </c>
      <c r="AF29" s="27">
        <f t="shared" si="3"/>
        <v>46</v>
      </c>
      <c r="AG29" s="27">
        <f t="shared" si="3"/>
        <v>26</v>
      </c>
      <c r="AH29" s="28">
        <f t="shared" si="3"/>
        <v>50</v>
      </c>
    </row>
    <row r="30" spans="1:34" s="24" customFormat="1" ht="42" customHeight="1">
      <c r="A30" s="25" t="s">
        <v>24</v>
      </c>
      <c r="B30" s="26">
        <f aca="true" t="shared" si="4" ref="B30:AH30">B13+B14</f>
        <v>2363</v>
      </c>
      <c r="C30" s="27">
        <f t="shared" si="4"/>
        <v>412</v>
      </c>
      <c r="D30" s="27">
        <f t="shared" si="4"/>
        <v>589</v>
      </c>
      <c r="E30" s="27">
        <f t="shared" si="4"/>
        <v>335</v>
      </c>
      <c r="F30" s="27">
        <f t="shared" si="4"/>
        <v>352</v>
      </c>
      <c r="G30" s="27">
        <f t="shared" si="4"/>
        <v>316</v>
      </c>
      <c r="H30" s="27">
        <f t="shared" si="4"/>
        <v>359</v>
      </c>
      <c r="I30" s="27">
        <f t="shared" si="4"/>
        <v>1374</v>
      </c>
      <c r="J30" s="27">
        <f t="shared" si="4"/>
        <v>989</v>
      </c>
      <c r="K30" s="26">
        <f t="shared" si="4"/>
        <v>6341</v>
      </c>
      <c r="L30" s="27">
        <f t="shared" si="4"/>
        <v>721</v>
      </c>
      <c r="M30" s="27">
        <f t="shared" si="4"/>
        <v>1288</v>
      </c>
      <c r="N30" s="27">
        <f t="shared" si="4"/>
        <v>859</v>
      </c>
      <c r="O30" s="27">
        <f t="shared" si="4"/>
        <v>1095</v>
      </c>
      <c r="P30" s="27">
        <f t="shared" si="4"/>
        <v>1098</v>
      </c>
      <c r="Q30" s="28">
        <f t="shared" si="4"/>
        <v>1280</v>
      </c>
      <c r="R30" s="27">
        <f t="shared" si="4"/>
        <v>3152</v>
      </c>
      <c r="S30" s="27">
        <f t="shared" si="4"/>
        <v>3189</v>
      </c>
      <c r="T30" s="26">
        <f t="shared" si="4"/>
        <v>10750</v>
      </c>
      <c r="U30" s="27">
        <f t="shared" si="4"/>
        <v>348</v>
      </c>
      <c r="V30" s="27">
        <f t="shared" si="4"/>
        <v>1211</v>
      </c>
      <c r="W30" s="27">
        <f t="shared" si="4"/>
        <v>1209</v>
      </c>
      <c r="X30" s="27">
        <f t="shared" si="4"/>
        <v>1807</v>
      </c>
      <c r="Y30" s="27">
        <f t="shared" si="4"/>
        <v>2347</v>
      </c>
      <c r="Z30" s="27">
        <f t="shared" si="4"/>
        <v>3828</v>
      </c>
      <c r="AA30" s="27">
        <f t="shared" si="4"/>
        <v>7385</v>
      </c>
      <c r="AB30" s="28">
        <f t="shared" si="4"/>
        <v>3365</v>
      </c>
      <c r="AC30" s="26">
        <f t="shared" si="4"/>
        <v>1387</v>
      </c>
      <c r="AD30" s="27">
        <f t="shared" si="4"/>
        <v>113</v>
      </c>
      <c r="AE30" s="27">
        <f t="shared" si="4"/>
        <v>235</v>
      </c>
      <c r="AF30" s="27">
        <f t="shared" si="4"/>
        <v>1039</v>
      </c>
      <c r="AG30" s="27">
        <f t="shared" si="4"/>
        <v>1200</v>
      </c>
      <c r="AH30" s="28">
        <f t="shared" si="4"/>
        <v>187</v>
      </c>
    </row>
    <row r="31" spans="1:34" s="24" customFormat="1" ht="42" customHeight="1">
      <c r="A31" s="25" t="s">
        <v>25</v>
      </c>
      <c r="B31" s="26">
        <f aca="true" t="shared" si="5" ref="B31:AH31">B10+B20</f>
        <v>1759</v>
      </c>
      <c r="C31" s="27">
        <f t="shared" si="5"/>
        <v>262</v>
      </c>
      <c r="D31" s="27">
        <f t="shared" si="5"/>
        <v>565</v>
      </c>
      <c r="E31" s="27">
        <f t="shared" si="5"/>
        <v>311</v>
      </c>
      <c r="F31" s="27">
        <f t="shared" si="5"/>
        <v>290</v>
      </c>
      <c r="G31" s="27">
        <f t="shared" si="5"/>
        <v>190</v>
      </c>
      <c r="H31" s="27">
        <f t="shared" si="5"/>
        <v>141</v>
      </c>
      <c r="I31" s="27">
        <f t="shared" si="5"/>
        <v>0</v>
      </c>
      <c r="J31" s="27">
        <f t="shared" si="5"/>
        <v>1759</v>
      </c>
      <c r="K31" s="26">
        <f t="shared" si="5"/>
        <v>4391</v>
      </c>
      <c r="L31" s="27">
        <f t="shared" si="5"/>
        <v>431</v>
      </c>
      <c r="M31" s="27">
        <f t="shared" si="5"/>
        <v>1005</v>
      </c>
      <c r="N31" s="27">
        <f t="shared" si="5"/>
        <v>732</v>
      </c>
      <c r="O31" s="27">
        <f t="shared" si="5"/>
        <v>850</v>
      </c>
      <c r="P31" s="27">
        <f t="shared" si="5"/>
        <v>682</v>
      </c>
      <c r="Q31" s="28">
        <f t="shared" si="5"/>
        <v>691</v>
      </c>
      <c r="R31" s="27">
        <f t="shared" si="5"/>
        <v>0</v>
      </c>
      <c r="S31" s="27">
        <f t="shared" si="5"/>
        <v>4391</v>
      </c>
      <c r="T31" s="26">
        <f t="shared" si="5"/>
        <v>4484</v>
      </c>
      <c r="U31" s="27">
        <f t="shared" si="5"/>
        <v>234</v>
      </c>
      <c r="V31" s="27">
        <f t="shared" si="5"/>
        <v>697</v>
      </c>
      <c r="W31" s="27">
        <f t="shared" si="5"/>
        <v>647</v>
      </c>
      <c r="X31" s="27">
        <f t="shared" si="5"/>
        <v>867</v>
      </c>
      <c r="Y31" s="27">
        <f t="shared" si="5"/>
        <v>921</v>
      </c>
      <c r="Z31" s="27">
        <f t="shared" si="5"/>
        <v>1118</v>
      </c>
      <c r="AA31" s="27">
        <f t="shared" si="5"/>
        <v>0</v>
      </c>
      <c r="AB31" s="28">
        <f t="shared" si="5"/>
        <v>4484</v>
      </c>
      <c r="AC31" s="26">
        <f t="shared" si="5"/>
        <v>232</v>
      </c>
      <c r="AD31" s="27">
        <f t="shared" si="5"/>
        <v>45</v>
      </c>
      <c r="AE31" s="27">
        <f t="shared" si="5"/>
        <v>71</v>
      </c>
      <c r="AF31" s="27">
        <f t="shared" si="5"/>
        <v>116</v>
      </c>
      <c r="AG31" s="27">
        <f t="shared" si="5"/>
        <v>0</v>
      </c>
      <c r="AH31" s="28">
        <f t="shared" si="5"/>
        <v>232</v>
      </c>
    </row>
    <row r="32" spans="1:34" s="24" customFormat="1" ht="42" customHeight="1">
      <c r="A32" s="25" t="s">
        <v>26</v>
      </c>
      <c r="B32" s="26">
        <f aca="true" t="shared" si="6" ref="B32:AH32">B9+B16+B19+B21+B22+B23</f>
        <v>11427</v>
      </c>
      <c r="C32" s="27">
        <f t="shared" si="6"/>
        <v>1940</v>
      </c>
      <c r="D32" s="27">
        <f t="shared" si="6"/>
        <v>3260</v>
      </c>
      <c r="E32" s="27">
        <f t="shared" si="6"/>
        <v>2049</v>
      </c>
      <c r="F32" s="27">
        <f t="shared" si="6"/>
        <v>1864</v>
      </c>
      <c r="G32" s="27">
        <f t="shared" si="6"/>
        <v>1379</v>
      </c>
      <c r="H32" s="27">
        <f t="shared" si="6"/>
        <v>935</v>
      </c>
      <c r="I32" s="27">
        <f t="shared" si="6"/>
        <v>2093</v>
      </c>
      <c r="J32" s="27">
        <f t="shared" si="6"/>
        <v>9334</v>
      </c>
      <c r="K32" s="26">
        <f t="shared" si="6"/>
        <v>14861</v>
      </c>
      <c r="L32" s="27">
        <f t="shared" si="6"/>
        <v>1523</v>
      </c>
      <c r="M32" s="27">
        <f t="shared" si="6"/>
        <v>2857</v>
      </c>
      <c r="N32" s="27">
        <f t="shared" si="6"/>
        <v>2366</v>
      </c>
      <c r="O32" s="27">
        <f t="shared" si="6"/>
        <v>2741</v>
      </c>
      <c r="P32" s="27">
        <f t="shared" si="6"/>
        <v>2674</v>
      </c>
      <c r="Q32" s="28">
        <f t="shared" si="6"/>
        <v>2700</v>
      </c>
      <c r="R32" s="27">
        <f t="shared" si="6"/>
        <v>2394</v>
      </c>
      <c r="S32" s="27">
        <f t="shared" si="6"/>
        <v>12467</v>
      </c>
      <c r="T32" s="26">
        <f t="shared" si="6"/>
        <v>11041</v>
      </c>
      <c r="U32" s="27">
        <f t="shared" si="6"/>
        <v>495</v>
      </c>
      <c r="V32" s="27">
        <f t="shared" si="6"/>
        <v>1459</v>
      </c>
      <c r="W32" s="27">
        <f t="shared" si="6"/>
        <v>1453</v>
      </c>
      <c r="X32" s="27">
        <f t="shared" si="6"/>
        <v>2150</v>
      </c>
      <c r="Y32" s="27">
        <f t="shared" si="6"/>
        <v>2357</v>
      </c>
      <c r="Z32" s="27">
        <f t="shared" si="6"/>
        <v>3127</v>
      </c>
      <c r="AA32" s="27">
        <f t="shared" si="6"/>
        <v>1274</v>
      </c>
      <c r="AB32" s="28">
        <f t="shared" si="6"/>
        <v>9767</v>
      </c>
      <c r="AC32" s="26">
        <f t="shared" si="6"/>
        <v>1223</v>
      </c>
      <c r="AD32" s="27">
        <f t="shared" si="6"/>
        <v>177</v>
      </c>
      <c r="AE32" s="27">
        <f t="shared" si="6"/>
        <v>258</v>
      </c>
      <c r="AF32" s="27">
        <f t="shared" si="6"/>
        <v>788</v>
      </c>
      <c r="AG32" s="27">
        <f t="shared" si="6"/>
        <v>655</v>
      </c>
      <c r="AH32" s="28">
        <f t="shared" si="6"/>
        <v>568</v>
      </c>
    </row>
    <row r="33" spans="1:34" s="24" customFormat="1" ht="42" customHeight="1">
      <c r="A33" s="25" t="s">
        <v>27</v>
      </c>
      <c r="B33" s="26">
        <f aca="true" t="shared" si="7" ref="B33:AH33">B12+B15+B18+B24+B25</f>
        <v>3901</v>
      </c>
      <c r="C33" s="27">
        <f t="shared" si="7"/>
        <v>708</v>
      </c>
      <c r="D33" s="27">
        <f t="shared" si="7"/>
        <v>1090</v>
      </c>
      <c r="E33" s="27">
        <f t="shared" si="7"/>
        <v>579</v>
      </c>
      <c r="F33" s="27">
        <f t="shared" si="7"/>
        <v>611</v>
      </c>
      <c r="G33" s="27">
        <f t="shared" si="7"/>
        <v>477</v>
      </c>
      <c r="H33" s="27">
        <f t="shared" si="7"/>
        <v>436</v>
      </c>
      <c r="I33" s="27">
        <f t="shared" si="7"/>
        <v>0</v>
      </c>
      <c r="J33" s="27">
        <f t="shared" si="7"/>
        <v>3901</v>
      </c>
      <c r="K33" s="26">
        <f t="shared" si="7"/>
        <v>6846</v>
      </c>
      <c r="L33" s="27">
        <f t="shared" si="7"/>
        <v>772</v>
      </c>
      <c r="M33" s="27">
        <f t="shared" si="7"/>
        <v>1409</v>
      </c>
      <c r="N33" s="27">
        <f t="shared" si="7"/>
        <v>997</v>
      </c>
      <c r="O33" s="27">
        <f t="shared" si="7"/>
        <v>1231</v>
      </c>
      <c r="P33" s="27">
        <f t="shared" si="7"/>
        <v>1113</v>
      </c>
      <c r="Q33" s="28">
        <f t="shared" si="7"/>
        <v>1324</v>
      </c>
      <c r="R33" s="27">
        <f t="shared" si="7"/>
        <v>0</v>
      </c>
      <c r="S33" s="27">
        <f t="shared" si="7"/>
        <v>6846</v>
      </c>
      <c r="T33" s="26">
        <f t="shared" si="7"/>
        <v>12421</v>
      </c>
      <c r="U33" s="27">
        <f t="shared" si="7"/>
        <v>574</v>
      </c>
      <c r="V33" s="27">
        <f t="shared" si="7"/>
        <v>1582</v>
      </c>
      <c r="W33" s="27">
        <f t="shared" si="7"/>
        <v>1337</v>
      </c>
      <c r="X33" s="27">
        <f t="shared" si="7"/>
        <v>2194</v>
      </c>
      <c r="Y33" s="27">
        <f t="shared" si="7"/>
        <v>2702</v>
      </c>
      <c r="Z33" s="27">
        <f t="shared" si="7"/>
        <v>4032</v>
      </c>
      <c r="AA33" s="27">
        <f t="shared" si="7"/>
        <v>0</v>
      </c>
      <c r="AB33" s="28">
        <f t="shared" si="7"/>
        <v>12421</v>
      </c>
      <c r="AC33" s="26">
        <f t="shared" si="7"/>
        <v>435</v>
      </c>
      <c r="AD33" s="27">
        <f t="shared" si="7"/>
        <v>40</v>
      </c>
      <c r="AE33" s="27">
        <f t="shared" si="7"/>
        <v>95</v>
      </c>
      <c r="AF33" s="27">
        <f t="shared" si="7"/>
        <v>300</v>
      </c>
      <c r="AG33" s="27">
        <f t="shared" si="7"/>
        <v>0</v>
      </c>
      <c r="AH33" s="28">
        <f t="shared" si="7"/>
        <v>435</v>
      </c>
    </row>
    <row r="34" spans="1:34" s="24" customFormat="1" ht="42" customHeight="1">
      <c r="A34" s="29" t="s">
        <v>28</v>
      </c>
      <c r="B34" s="30">
        <f aca="true" t="shared" si="8" ref="B34:AH34">B11+B26+B27+B28</f>
        <v>1966</v>
      </c>
      <c r="C34" s="31">
        <f t="shared" si="8"/>
        <v>358</v>
      </c>
      <c r="D34" s="31">
        <f t="shared" si="8"/>
        <v>582</v>
      </c>
      <c r="E34" s="31">
        <f t="shared" si="8"/>
        <v>304</v>
      </c>
      <c r="F34" s="31">
        <f t="shared" si="8"/>
        <v>313</v>
      </c>
      <c r="G34" s="31">
        <f t="shared" si="8"/>
        <v>240</v>
      </c>
      <c r="H34" s="31">
        <f t="shared" si="8"/>
        <v>169</v>
      </c>
      <c r="I34" s="31">
        <f t="shared" si="8"/>
        <v>26</v>
      </c>
      <c r="J34" s="31">
        <f t="shared" si="8"/>
        <v>1940</v>
      </c>
      <c r="K34" s="30">
        <f t="shared" si="8"/>
        <v>4525</v>
      </c>
      <c r="L34" s="31">
        <f t="shared" si="8"/>
        <v>466</v>
      </c>
      <c r="M34" s="31">
        <f t="shared" si="8"/>
        <v>1007</v>
      </c>
      <c r="N34" s="31">
        <f t="shared" si="8"/>
        <v>633</v>
      </c>
      <c r="O34" s="31">
        <f t="shared" si="8"/>
        <v>772</v>
      </c>
      <c r="P34" s="31">
        <f t="shared" si="8"/>
        <v>821</v>
      </c>
      <c r="Q34" s="32">
        <f t="shared" si="8"/>
        <v>826</v>
      </c>
      <c r="R34" s="31">
        <f t="shared" si="8"/>
        <v>128</v>
      </c>
      <c r="S34" s="31">
        <f t="shared" si="8"/>
        <v>4397</v>
      </c>
      <c r="T34" s="30">
        <f t="shared" si="8"/>
        <v>6240</v>
      </c>
      <c r="U34" s="31">
        <f t="shared" si="8"/>
        <v>178</v>
      </c>
      <c r="V34" s="31">
        <f t="shared" si="8"/>
        <v>803</v>
      </c>
      <c r="W34" s="31">
        <f t="shared" si="8"/>
        <v>728</v>
      </c>
      <c r="X34" s="31">
        <f t="shared" si="8"/>
        <v>1100</v>
      </c>
      <c r="Y34" s="31">
        <f t="shared" si="8"/>
        <v>1389</v>
      </c>
      <c r="Z34" s="31">
        <f t="shared" si="8"/>
        <v>2042</v>
      </c>
      <c r="AA34" s="31">
        <f t="shared" si="8"/>
        <v>111</v>
      </c>
      <c r="AB34" s="32">
        <f t="shared" si="8"/>
        <v>6129</v>
      </c>
      <c r="AC34" s="30">
        <f t="shared" si="8"/>
        <v>372</v>
      </c>
      <c r="AD34" s="31">
        <f t="shared" si="8"/>
        <v>47</v>
      </c>
      <c r="AE34" s="31">
        <f t="shared" si="8"/>
        <v>77</v>
      </c>
      <c r="AF34" s="31">
        <f t="shared" si="8"/>
        <v>248</v>
      </c>
      <c r="AG34" s="31">
        <f t="shared" si="8"/>
        <v>7</v>
      </c>
      <c r="AH34" s="32">
        <f t="shared" si="8"/>
        <v>365</v>
      </c>
    </row>
  </sheetData>
  <mergeCells count="45">
    <mergeCell ref="J4:J5"/>
    <mergeCell ref="M4:M5"/>
    <mergeCell ref="A3:A5"/>
    <mergeCell ref="B3:H3"/>
    <mergeCell ref="K4:K5"/>
    <mergeCell ref="L4:L5"/>
    <mergeCell ref="I3:J3"/>
    <mergeCell ref="F4:F5"/>
    <mergeCell ref="G4:G5"/>
    <mergeCell ref="H4:H5"/>
    <mergeCell ref="E4:E5"/>
    <mergeCell ref="B4:B5"/>
    <mergeCell ref="N4:N5"/>
    <mergeCell ref="C4:C5"/>
    <mergeCell ref="Z4:Z5"/>
    <mergeCell ref="T4:T5"/>
    <mergeCell ref="U4:U5"/>
    <mergeCell ref="V4:V5"/>
    <mergeCell ref="O4:O5"/>
    <mergeCell ref="P4:P5"/>
    <mergeCell ref="Q4:Q5"/>
    <mergeCell ref="D4:D5"/>
    <mergeCell ref="M1:N1"/>
    <mergeCell ref="I4:I5"/>
    <mergeCell ref="K3:Q3"/>
    <mergeCell ref="T3:Z3"/>
    <mergeCell ref="R4:R5"/>
    <mergeCell ref="W4:W5"/>
    <mergeCell ref="X4:X5"/>
    <mergeCell ref="Y4:Y5"/>
    <mergeCell ref="R3:S3"/>
    <mergeCell ref="S4:S5"/>
    <mergeCell ref="AE4:AE5"/>
    <mergeCell ref="AG1:AH1"/>
    <mergeCell ref="AC3:AF3"/>
    <mergeCell ref="AG3:AH3"/>
    <mergeCell ref="AC4:AC5"/>
    <mergeCell ref="AG4:AG5"/>
    <mergeCell ref="AH4:AH5"/>
    <mergeCell ref="AF4:AF5"/>
    <mergeCell ref="AA1:AB1"/>
    <mergeCell ref="AA4:AA5"/>
    <mergeCell ref="AB4:AB5"/>
    <mergeCell ref="AD4:AD5"/>
    <mergeCell ref="AA3:AB3"/>
  </mergeCells>
  <printOptions horizontalCentered="1"/>
  <pageMargins left="0.43" right="0.34" top="0.5905511811023623" bottom="0.5905511811023623" header="0" footer="0"/>
  <pageSetup blackAndWhite="1" fitToWidth="2" horizontalDpi="300" verticalDpi="300" orientation="portrait" paperSize="9" scale="57"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sheetPr codeName="Sheet07"/>
  <dimension ref="A1:P33"/>
  <sheetViews>
    <sheetView view="pageBreakPreview" zoomScale="75" zoomScaleNormal="75" zoomScaleSheetLayoutView="75" workbookViewId="0" topLeftCell="A1">
      <selection activeCell="A2" sqref="A2:A3"/>
    </sheetView>
  </sheetViews>
  <sheetFormatPr defaultColWidth="9.00390625" defaultRowHeight="22.5" customHeight="1"/>
  <cols>
    <col min="1" max="1" width="11.75390625" style="43" customWidth="1"/>
    <col min="2" max="15" width="13.625" style="42" customWidth="1"/>
    <col min="16" max="16384" width="11.625" style="0" customWidth="1"/>
  </cols>
  <sheetData>
    <row r="1" spans="1:16" ht="27" customHeight="1">
      <c r="A1" s="49" t="s">
        <v>69</v>
      </c>
      <c r="B1" s="2"/>
      <c r="C1" s="2"/>
      <c r="D1" s="2"/>
      <c r="E1" s="2"/>
      <c r="F1" s="2"/>
      <c r="G1" s="2"/>
      <c r="H1" s="2"/>
      <c r="I1" s="2"/>
      <c r="J1" s="2"/>
      <c r="K1" s="2"/>
      <c r="L1" s="2"/>
      <c r="M1" s="2"/>
      <c r="N1" s="3" t="s">
        <v>42</v>
      </c>
      <c r="O1" s="3"/>
      <c r="P1" s="50"/>
    </row>
    <row r="2" spans="1:16" ht="19.5" customHeight="1">
      <c r="A2" s="8" t="s">
        <v>43</v>
      </c>
      <c r="B2" s="44" t="s">
        <v>70</v>
      </c>
      <c r="C2" s="45"/>
      <c r="D2" s="45"/>
      <c r="E2" s="45"/>
      <c r="F2" s="45"/>
      <c r="G2" s="45"/>
      <c r="H2" s="48"/>
      <c r="I2" s="44" t="s">
        <v>71</v>
      </c>
      <c r="J2" s="51"/>
      <c r="K2" s="51"/>
      <c r="L2" s="51"/>
      <c r="M2" s="51"/>
      <c r="N2" s="51"/>
      <c r="O2" s="52"/>
      <c r="P2" s="50"/>
    </row>
    <row r="3" spans="1:16" ht="19.5" customHeight="1">
      <c r="A3" s="13"/>
      <c r="B3" s="53" t="s">
        <v>0</v>
      </c>
      <c r="C3" s="53" t="s">
        <v>29</v>
      </c>
      <c r="D3" s="53" t="s">
        <v>30</v>
      </c>
      <c r="E3" s="53" t="s">
        <v>72</v>
      </c>
      <c r="F3" s="53" t="s">
        <v>73</v>
      </c>
      <c r="G3" s="53" t="s">
        <v>74</v>
      </c>
      <c r="H3" s="53" t="s">
        <v>75</v>
      </c>
      <c r="I3" s="53" t="s">
        <v>0</v>
      </c>
      <c r="J3" s="53" t="s">
        <v>29</v>
      </c>
      <c r="K3" s="53" t="s">
        <v>30</v>
      </c>
      <c r="L3" s="53" t="s">
        <v>72</v>
      </c>
      <c r="M3" s="53" t="s">
        <v>73</v>
      </c>
      <c r="N3" s="53" t="s">
        <v>74</v>
      </c>
      <c r="O3" s="53" t="s">
        <v>75</v>
      </c>
      <c r="P3" s="50"/>
    </row>
    <row r="4" spans="1:16" s="24" customFormat="1" ht="32.25" customHeight="1">
      <c r="A4" s="20" t="s">
        <v>0</v>
      </c>
      <c r="B4" s="21">
        <f aca="true" t="shared" si="0" ref="B4:O4">SUM(B5:B6)</f>
        <v>24102</v>
      </c>
      <c r="C4" s="22">
        <f t="shared" si="0"/>
        <v>1479</v>
      </c>
      <c r="D4" s="22">
        <f t="shared" si="0"/>
        <v>3364</v>
      </c>
      <c r="E4" s="22">
        <f t="shared" si="0"/>
        <v>2925</v>
      </c>
      <c r="F4" s="22">
        <f t="shared" si="0"/>
        <v>4134</v>
      </c>
      <c r="G4" s="22">
        <f t="shared" si="0"/>
        <v>4998</v>
      </c>
      <c r="H4" s="23">
        <f t="shared" si="0"/>
        <v>7202</v>
      </c>
      <c r="I4" s="21">
        <f t="shared" si="0"/>
        <v>25079</v>
      </c>
      <c r="J4" s="22">
        <f t="shared" si="0"/>
        <v>1856</v>
      </c>
      <c r="K4" s="22">
        <f t="shared" si="0"/>
        <v>4291</v>
      </c>
      <c r="L4" s="22">
        <f t="shared" si="0"/>
        <v>3586</v>
      </c>
      <c r="M4" s="22">
        <f t="shared" si="0"/>
        <v>4740</v>
      </c>
      <c r="N4" s="22">
        <f t="shared" si="0"/>
        <v>4906</v>
      </c>
      <c r="O4" s="23">
        <f t="shared" si="0"/>
        <v>5700</v>
      </c>
      <c r="P4" s="54"/>
    </row>
    <row r="5" spans="1:16" s="24" customFormat="1" ht="32.25" customHeight="1">
      <c r="A5" s="25" t="s">
        <v>1</v>
      </c>
      <c r="B5" s="26">
        <f aca="true" t="shared" si="1" ref="B5:O5">SUM(B7:B17)</f>
        <v>21446</v>
      </c>
      <c r="C5" s="27">
        <f t="shared" si="1"/>
        <v>1323</v>
      </c>
      <c r="D5" s="27">
        <f t="shared" si="1"/>
        <v>2979</v>
      </c>
      <c r="E5" s="27">
        <f t="shared" si="1"/>
        <v>2616</v>
      </c>
      <c r="F5" s="27">
        <f t="shared" si="1"/>
        <v>3668</v>
      </c>
      <c r="G5" s="27">
        <f t="shared" si="1"/>
        <v>4445</v>
      </c>
      <c r="H5" s="28">
        <f t="shared" si="1"/>
        <v>6415</v>
      </c>
      <c r="I5" s="26">
        <f t="shared" si="1"/>
        <v>16069</v>
      </c>
      <c r="J5" s="27">
        <f t="shared" si="1"/>
        <v>1263</v>
      </c>
      <c r="K5" s="27">
        <f t="shared" si="1"/>
        <v>2738</v>
      </c>
      <c r="L5" s="27">
        <f t="shared" si="1"/>
        <v>2432</v>
      </c>
      <c r="M5" s="27">
        <f t="shared" si="1"/>
        <v>3140</v>
      </c>
      <c r="N5" s="27">
        <f t="shared" si="1"/>
        <v>3073</v>
      </c>
      <c r="O5" s="28">
        <f t="shared" si="1"/>
        <v>3423</v>
      </c>
      <c r="P5" s="54"/>
    </row>
    <row r="6" spans="1:16" s="24" customFormat="1" ht="32.25" customHeight="1">
      <c r="A6" s="29" t="s">
        <v>2</v>
      </c>
      <c r="B6" s="30">
        <f aca="true" t="shared" si="2" ref="B6:O6">SUM(B18:B26)</f>
        <v>2656</v>
      </c>
      <c r="C6" s="31">
        <f t="shared" si="2"/>
        <v>156</v>
      </c>
      <c r="D6" s="31">
        <f t="shared" si="2"/>
        <v>385</v>
      </c>
      <c r="E6" s="31">
        <f t="shared" si="2"/>
        <v>309</v>
      </c>
      <c r="F6" s="31">
        <f t="shared" si="2"/>
        <v>466</v>
      </c>
      <c r="G6" s="31">
        <f t="shared" si="2"/>
        <v>553</v>
      </c>
      <c r="H6" s="32">
        <f t="shared" si="2"/>
        <v>787</v>
      </c>
      <c r="I6" s="30">
        <f t="shared" si="2"/>
        <v>9010</v>
      </c>
      <c r="J6" s="31">
        <f t="shared" si="2"/>
        <v>593</v>
      </c>
      <c r="K6" s="31">
        <f t="shared" si="2"/>
        <v>1553</v>
      </c>
      <c r="L6" s="31">
        <f t="shared" si="2"/>
        <v>1154</v>
      </c>
      <c r="M6" s="31">
        <f t="shared" si="2"/>
        <v>1600</v>
      </c>
      <c r="N6" s="31">
        <f t="shared" si="2"/>
        <v>1833</v>
      </c>
      <c r="O6" s="32">
        <f t="shared" si="2"/>
        <v>2277</v>
      </c>
      <c r="P6" s="54"/>
    </row>
    <row r="7" spans="1:16" s="24" customFormat="1" ht="32.25" customHeight="1">
      <c r="A7" s="20" t="s">
        <v>3</v>
      </c>
      <c r="B7" s="26">
        <v>0</v>
      </c>
      <c r="C7" s="22">
        <v>0</v>
      </c>
      <c r="D7" s="22">
        <v>0</v>
      </c>
      <c r="E7" s="22">
        <v>0</v>
      </c>
      <c r="F7" s="22">
        <v>0</v>
      </c>
      <c r="G7" s="22">
        <v>0</v>
      </c>
      <c r="H7" s="23">
        <v>0</v>
      </c>
      <c r="I7" s="21">
        <v>0</v>
      </c>
      <c r="J7" s="22">
        <v>0</v>
      </c>
      <c r="K7" s="22">
        <v>0</v>
      </c>
      <c r="L7" s="22">
        <v>0</v>
      </c>
      <c r="M7" s="22">
        <v>0</v>
      </c>
      <c r="N7" s="22">
        <v>0</v>
      </c>
      <c r="O7" s="23">
        <v>0</v>
      </c>
      <c r="P7" s="54"/>
    </row>
    <row r="8" spans="1:16" s="24" customFormat="1" ht="32.25" customHeight="1">
      <c r="A8" s="25" t="s">
        <v>4</v>
      </c>
      <c r="B8" s="26">
        <v>66</v>
      </c>
      <c r="C8" s="27">
        <v>3</v>
      </c>
      <c r="D8" s="27">
        <v>20</v>
      </c>
      <c r="E8" s="27">
        <v>18</v>
      </c>
      <c r="F8" s="27">
        <v>20</v>
      </c>
      <c r="G8" s="27">
        <v>4</v>
      </c>
      <c r="H8" s="28">
        <v>1</v>
      </c>
      <c r="I8" s="26">
        <v>1678</v>
      </c>
      <c r="J8" s="27">
        <v>91</v>
      </c>
      <c r="K8" s="27">
        <v>256</v>
      </c>
      <c r="L8" s="27">
        <v>310</v>
      </c>
      <c r="M8" s="27">
        <v>416</v>
      </c>
      <c r="N8" s="27">
        <v>305</v>
      </c>
      <c r="O8" s="28">
        <v>300</v>
      </c>
      <c r="P8" s="54"/>
    </row>
    <row r="9" spans="1:16" s="24" customFormat="1" ht="32.25" customHeight="1">
      <c r="A9" s="25" t="s">
        <v>5</v>
      </c>
      <c r="B9" s="26">
        <v>2917</v>
      </c>
      <c r="C9" s="27">
        <v>213</v>
      </c>
      <c r="D9" s="27">
        <v>478</v>
      </c>
      <c r="E9" s="27">
        <v>353</v>
      </c>
      <c r="F9" s="27">
        <v>568</v>
      </c>
      <c r="G9" s="27">
        <v>712</v>
      </c>
      <c r="H9" s="28">
        <v>593</v>
      </c>
      <c r="I9" s="26">
        <v>2917</v>
      </c>
      <c r="J9" s="27">
        <v>213</v>
      </c>
      <c r="K9" s="27">
        <v>478</v>
      </c>
      <c r="L9" s="27">
        <v>353</v>
      </c>
      <c r="M9" s="27">
        <v>568</v>
      </c>
      <c r="N9" s="27">
        <v>712</v>
      </c>
      <c r="O9" s="28">
        <v>593</v>
      </c>
      <c r="P9" s="54"/>
    </row>
    <row r="10" spans="1:16" s="24" customFormat="1" ht="32.25" customHeight="1">
      <c r="A10" s="25" t="s">
        <v>6</v>
      </c>
      <c r="B10" s="26">
        <v>300</v>
      </c>
      <c r="C10" s="27">
        <v>124</v>
      </c>
      <c r="D10" s="27">
        <v>103</v>
      </c>
      <c r="E10" s="27">
        <v>73</v>
      </c>
      <c r="F10" s="27">
        <v>0</v>
      </c>
      <c r="G10" s="27">
        <v>0</v>
      </c>
      <c r="H10" s="28">
        <v>0</v>
      </c>
      <c r="I10" s="26">
        <v>178</v>
      </c>
      <c r="J10" s="27">
        <v>24</v>
      </c>
      <c r="K10" s="27">
        <v>53</v>
      </c>
      <c r="L10" s="27">
        <v>23</v>
      </c>
      <c r="M10" s="27">
        <v>41</v>
      </c>
      <c r="N10" s="27">
        <v>20</v>
      </c>
      <c r="O10" s="28">
        <v>17</v>
      </c>
      <c r="P10" s="54"/>
    </row>
    <row r="11" spans="1:16" s="24" customFormat="1" ht="32.25" customHeight="1">
      <c r="A11" s="25" t="s">
        <v>7</v>
      </c>
      <c r="B11" s="26">
        <v>11367</v>
      </c>
      <c r="C11" s="27">
        <v>592</v>
      </c>
      <c r="D11" s="27">
        <v>1455</v>
      </c>
      <c r="E11" s="27">
        <v>1268</v>
      </c>
      <c r="F11" s="27">
        <v>1758</v>
      </c>
      <c r="G11" s="27">
        <v>2307</v>
      </c>
      <c r="H11" s="28">
        <v>3987</v>
      </c>
      <c r="I11" s="26">
        <v>300</v>
      </c>
      <c r="J11" s="27">
        <v>12</v>
      </c>
      <c r="K11" s="27">
        <v>72</v>
      </c>
      <c r="L11" s="27">
        <v>98</v>
      </c>
      <c r="M11" s="27">
        <v>113</v>
      </c>
      <c r="N11" s="27">
        <v>5</v>
      </c>
      <c r="O11" s="28">
        <v>0</v>
      </c>
      <c r="P11" s="54"/>
    </row>
    <row r="12" spans="1:16" s="24" customFormat="1" ht="32.25" customHeight="1">
      <c r="A12" s="25" t="s">
        <v>8</v>
      </c>
      <c r="B12" s="26">
        <v>673</v>
      </c>
      <c r="C12" s="27">
        <v>18</v>
      </c>
      <c r="D12" s="27">
        <v>79</v>
      </c>
      <c r="E12" s="27">
        <v>82</v>
      </c>
      <c r="F12" s="27">
        <v>113</v>
      </c>
      <c r="G12" s="27">
        <v>165</v>
      </c>
      <c r="H12" s="28">
        <v>216</v>
      </c>
      <c r="I12" s="26">
        <v>2788</v>
      </c>
      <c r="J12" s="27">
        <v>347</v>
      </c>
      <c r="K12" s="27">
        <v>667</v>
      </c>
      <c r="L12" s="27">
        <v>512</v>
      </c>
      <c r="M12" s="27">
        <v>374</v>
      </c>
      <c r="N12" s="27">
        <v>394</v>
      </c>
      <c r="O12" s="28">
        <v>494</v>
      </c>
      <c r="P12" s="54"/>
    </row>
    <row r="13" spans="1:16" s="24" customFormat="1" ht="32.25" customHeight="1">
      <c r="A13" s="25" t="s">
        <v>9</v>
      </c>
      <c r="B13" s="26">
        <v>3772</v>
      </c>
      <c r="C13" s="27">
        <v>233</v>
      </c>
      <c r="D13" s="27">
        <v>472</v>
      </c>
      <c r="E13" s="27">
        <v>457</v>
      </c>
      <c r="F13" s="27">
        <v>676</v>
      </c>
      <c r="G13" s="27">
        <v>805</v>
      </c>
      <c r="H13" s="28">
        <v>1129</v>
      </c>
      <c r="I13" s="26">
        <v>3345</v>
      </c>
      <c r="J13" s="27">
        <v>176</v>
      </c>
      <c r="K13" s="27">
        <v>413</v>
      </c>
      <c r="L13" s="27">
        <v>411</v>
      </c>
      <c r="M13" s="27">
        <v>613</v>
      </c>
      <c r="N13" s="27">
        <v>707</v>
      </c>
      <c r="O13" s="28">
        <v>1025</v>
      </c>
      <c r="P13" s="54"/>
    </row>
    <row r="14" spans="1:16" s="24" customFormat="1" ht="32.25" customHeight="1">
      <c r="A14" s="25" t="s">
        <v>10</v>
      </c>
      <c r="B14" s="26">
        <v>1283</v>
      </c>
      <c r="C14" s="27">
        <v>45</v>
      </c>
      <c r="D14" s="27">
        <v>178</v>
      </c>
      <c r="E14" s="27">
        <v>184</v>
      </c>
      <c r="F14" s="27">
        <v>316</v>
      </c>
      <c r="G14" s="27">
        <v>264</v>
      </c>
      <c r="H14" s="28">
        <v>296</v>
      </c>
      <c r="I14" s="26">
        <v>1271</v>
      </c>
      <c r="J14" s="27">
        <v>44</v>
      </c>
      <c r="K14" s="27">
        <v>178</v>
      </c>
      <c r="L14" s="27">
        <v>184</v>
      </c>
      <c r="M14" s="27">
        <v>311</v>
      </c>
      <c r="N14" s="27">
        <v>261</v>
      </c>
      <c r="O14" s="28">
        <v>293</v>
      </c>
      <c r="P14" s="54"/>
    </row>
    <row r="15" spans="1:16" s="24" customFormat="1" ht="32.25" customHeight="1">
      <c r="A15" s="25" t="s">
        <v>11</v>
      </c>
      <c r="B15" s="26">
        <v>85</v>
      </c>
      <c r="C15" s="27">
        <v>7</v>
      </c>
      <c r="D15" s="27">
        <v>23</v>
      </c>
      <c r="E15" s="27">
        <v>27</v>
      </c>
      <c r="F15" s="27">
        <v>15</v>
      </c>
      <c r="G15" s="27">
        <v>9</v>
      </c>
      <c r="H15" s="28">
        <v>4</v>
      </c>
      <c r="I15" s="26">
        <v>947</v>
      </c>
      <c r="J15" s="27">
        <v>72</v>
      </c>
      <c r="K15" s="27">
        <v>166</v>
      </c>
      <c r="L15" s="27">
        <v>138</v>
      </c>
      <c r="M15" s="27">
        <v>184</v>
      </c>
      <c r="N15" s="27">
        <v>178</v>
      </c>
      <c r="O15" s="28">
        <v>209</v>
      </c>
      <c r="P15" s="54"/>
    </row>
    <row r="16" spans="1:16" s="24" customFormat="1" ht="32.25" customHeight="1">
      <c r="A16" s="25" t="s">
        <v>12</v>
      </c>
      <c r="B16" s="26">
        <v>0</v>
      </c>
      <c r="C16" s="27">
        <v>0</v>
      </c>
      <c r="D16" s="27">
        <v>0</v>
      </c>
      <c r="E16" s="27">
        <v>0</v>
      </c>
      <c r="F16" s="27">
        <v>0</v>
      </c>
      <c r="G16" s="27">
        <v>0</v>
      </c>
      <c r="H16" s="28">
        <v>0</v>
      </c>
      <c r="I16" s="26">
        <v>0</v>
      </c>
      <c r="J16" s="27">
        <v>0</v>
      </c>
      <c r="K16" s="27">
        <v>0</v>
      </c>
      <c r="L16" s="27">
        <v>0</v>
      </c>
      <c r="M16" s="27">
        <v>0</v>
      </c>
      <c r="N16" s="27">
        <v>0</v>
      </c>
      <c r="O16" s="28">
        <v>0</v>
      </c>
      <c r="P16" s="54"/>
    </row>
    <row r="17" spans="1:16" s="24" customFormat="1" ht="32.25" customHeight="1">
      <c r="A17" s="25" t="s">
        <v>13</v>
      </c>
      <c r="B17" s="26">
        <v>983</v>
      </c>
      <c r="C17" s="27">
        <v>88</v>
      </c>
      <c r="D17" s="27">
        <v>171</v>
      </c>
      <c r="E17" s="27">
        <v>154</v>
      </c>
      <c r="F17" s="27">
        <v>202</v>
      </c>
      <c r="G17" s="27">
        <v>179</v>
      </c>
      <c r="H17" s="28">
        <v>189</v>
      </c>
      <c r="I17" s="26">
        <v>2645</v>
      </c>
      <c r="J17" s="27">
        <v>284</v>
      </c>
      <c r="K17" s="27">
        <v>455</v>
      </c>
      <c r="L17" s="27">
        <v>403</v>
      </c>
      <c r="M17" s="27">
        <v>520</v>
      </c>
      <c r="N17" s="27">
        <v>491</v>
      </c>
      <c r="O17" s="28">
        <v>492</v>
      </c>
      <c r="P17" s="54"/>
    </row>
    <row r="18" spans="1:16" s="24" customFormat="1" ht="32.25" customHeight="1">
      <c r="A18" s="33" t="s">
        <v>14</v>
      </c>
      <c r="B18" s="34">
        <v>0</v>
      </c>
      <c r="C18" s="35">
        <v>0</v>
      </c>
      <c r="D18" s="35">
        <v>0</v>
      </c>
      <c r="E18" s="35">
        <v>0</v>
      </c>
      <c r="F18" s="35">
        <v>0</v>
      </c>
      <c r="G18" s="35">
        <v>0</v>
      </c>
      <c r="H18" s="36">
        <v>0</v>
      </c>
      <c r="I18" s="34">
        <v>0</v>
      </c>
      <c r="J18" s="35">
        <v>0</v>
      </c>
      <c r="K18" s="35">
        <v>0</v>
      </c>
      <c r="L18" s="35">
        <v>0</v>
      </c>
      <c r="M18" s="35">
        <v>0</v>
      </c>
      <c r="N18" s="35">
        <v>0</v>
      </c>
      <c r="O18" s="36">
        <v>0</v>
      </c>
      <c r="P18" s="54"/>
    </row>
    <row r="19" spans="1:16" s="24" customFormat="1" ht="32.25" customHeight="1">
      <c r="A19" s="33" t="s">
        <v>15</v>
      </c>
      <c r="B19" s="34">
        <v>0</v>
      </c>
      <c r="C19" s="35">
        <v>0</v>
      </c>
      <c r="D19" s="35">
        <v>0</v>
      </c>
      <c r="E19" s="35">
        <v>0</v>
      </c>
      <c r="F19" s="35">
        <v>0</v>
      </c>
      <c r="G19" s="35">
        <v>0</v>
      </c>
      <c r="H19" s="36">
        <v>0</v>
      </c>
      <c r="I19" s="34">
        <v>0</v>
      </c>
      <c r="J19" s="35">
        <v>0</v>
      </c>
      <c r="K19" s="35">
        <v>0</v>
      </c>
      <c r="L19" s="35">
        <v>0</v>
      </c>
      <c r="M19" s="35">
        <v>0</v>
      </c>
      <c r="N19" s="35">
        <v>0</v>
      </c>
      <c r="O19" s="36">
        <v>0</v>
      </c>
      <c r="P19" s="54"/>
    </row>
    <row r="20" spans="1:16" s="24" customFormat="1" ht="32.25" customHeight="1">
      <c r="A20" s="25" t="s">
        <v>16</v>
      </c>
      <c r="B20" s="26">
        <v>0</v>
      </c>
      <c r="C20" s="27">
        <v>0</v>
      </c>
      <c r="D20" s="27">
        <v>0</v>
      </c>
      <c r="E20" s="27">
        <v>0</v>
      </c>
      <c r="F20" s="27">
        <v>0</v>
      </c>
      <c r="G20" s="27">
        <v>0</v>
      </c>
      <c r="H20" s="28">
        <v>0</v>
      </c>
      <c r="I20" s="26">
        <v>111</v>
      </c>
      <c r="J20" s="27">
        <v>1</v>
      </c>
      <c r="K20" s="27">
        <v>14</v>
      </c>
      <c r="L20" s="27">
        <v>18</v>
      </c>
      <c r="M20" s="27">
        <v>35</v>
      </c>
      <c r="N20" s="27">
        <v>17</v>
      </c>
      <c r="O20" s="28">
        <v>26</v>
      </c>
      <c r="P20" s="54"/>
    </row>
    <row r="21" spans="1:16" s="24" customFormat="1" ht="32.25" customHeight="1">
      <c r="A21" s="25" t="s">
        <v>17</v>
      </c>
      <c r="B21" s="26">
        <v>0</v>
      </c>
      <c r="C21" s="27">
        <v>0</v>
      </c>
      <c r="D21" s="27">
        <v>0</v>
      </c>
      <c r="E21" s="27">
        <v>0</v>
      </c>
      <c r="F21" s="27">
        <v>0</v>
      </c>
      <c r="G21" s="27">
        <v>0</v>
      </c>
      <c r="H21" s="28">
        <v>0</v>
      </c>
      <c r="I21" s="26">
        <v>358</v>
      </c>
      <c r="J21" s="27">
        <v>17</v>
      </c>
      <c r="K21" s="27">
        <v>58</v>
      </c>
      <c r="L21" s="27">
        <v>60</v>
      </c>
      <c r="M21" s="27">
        <v>79</v>
      </c>
      <c r="N21" s="27">
        <v>86</v>
      </c>
      <c r="O21" s="28">
        <v>58</v>
      </c>
      <c r="P21" s="54"/>
    </row>
    <row r="22" spans="1:16" s="24" customFormat="1" ht="32.25" customHeight="1">
      <c r="A22" s="33" t="s">
        <v>18</v>
      </c>
      <c r="B22" s="34">
        <v>0</v>
      </c>
      <c r="C22" s="35">
        <v>0</v>
      </c>
      <c r="D22" s="35">
        <v>0</v>
      </c>
      <c r="E22" s="35">
        <v>0</v>
      </c>
      <c r="F22" s="35">
        <v>0</v>
      </c>
      <c r="G22" s="35">
        <v>0</v>
      </c>
      <c r="H22" s="36">
        <v>0</v>
      </c>
      <c r="I22" s="34">
        <v>0</v>
      </c>
      <c r="J22" s="35">
        <v>0</v>
      </c>
      <c r="K22" s="35">
        <v>0</v>
      </c>
      <c r="L22" s="35">
        <v>0</v>
      </c>
      <c r="M22" s="35">
        <v>0</v>
      </c>
      <c r="N22" s="35">
        <v>0</v>
      </c>
      <c r="O22" s="36">
        <v>0</v>
      </c>
      <c r="P22" s="54"/>
    </row>
    <row r="23" spans="1:16" s="24" customFormat="1" ht="32.25" customHeight="1">
      <c r="A23" s="33" t="s">
        <v>19</v>
      </c>
      <c r="B23" s="34">
        <v>0</v>
      </c>
      <c r="C23" s="35">
        <v>0</v>
      </c>
      <c r="D23" s="35">
        <v>0</v>
      </c>
      <c r="E23" s="35">
        <v>0</v>
      </c>
      <c r="F23" s="35">
        <v>0</v>
      </c>
      <c r="G23" s="35">
        <v>0</v>
      </c>
      <c r="H23" s="36">
        <v>0</v>
      </c>
      <c r="I23" s="34">
        <v>1469</v>
      </c>
      <c r="J23" s="35">
        <v>68</v>
      </c>
      <c r="K23" s="35">
        <v>188</v>
      </c>
      <c r="L23" s="35">
        <v>167</v>
      </c>
      <c r="M23" s="35">
        <v>260</v>
      </c>
      <c r="N23" s="35">
        <v>380</v>
      </c>
      <c r="O23" s="36">
        <v>406</v>
      </c>
      <c r="P23" s="54"/>
    </row>
    <row r="24" spans="1:16" s="24" customFormat="1" ht="32.25" customHeight="1">
      <c r="A24" s="25" t="s">
        <v>20</v>
      </c>
      <c r="B24" s="26">
        <v>0</v>
      </c>
      <c r="C24" s="27">
        <v>0</v>
      </c>
      <c r="D24" s="27">
        <v>0</v>
      </c>
      <c r="E24" s="27">
        <v>0</v>
      </c>
      <c r="F24" s="27">
        <v>0</v>
      </c>
      <c r="G24" s="27">
        <v>0</v>
      </c>
      <c r="H24" s="28">
        <v>0</v>
      </c>
      <c r="I24" s="26">
        <v>0</v>
      </c>
      <c r="J24" s="27">
        <v>0</v>
      </c>
      <c r="K24" s="27">
        <v>0</v>
      </c>
      <c r="L24" s="27">
        <v>0</v>
      </c>
      <c r="M24" s="27">
        <v>0</v>
      </c>
      <c r="N24" s="27">
        <v>0</v>
      </c>
      <c r="O24" s="28">
        <v>0</v>
      </c>
      <c r="P24" s="54"/>
    </row>
    <row r="25" spans="1:16" s="24" customFormat="1" ht="32.25" customHeight="1">
      <c r="A25" s="25" t="s">
        <v>21</v>
      </c>
      <c r="B25" s="26">
        <v>2656</v>
      </c>
      <c r="C25" s="27">
        <v>156</v>
      </c>
      <c r="D25" s="27">
        <v>385</v>
      </c>
      <c r="E25" s="27">
        <v>309</v>
      </c>
      <c r="F25" s="27">
        <v>466</v>
      </c>
      <c r="G25" s="27">
        <v>553</v>
      </c>
      <c r="H25" s="28">
        <v>787</v>
      </c>
      <c r="I25" s="26">
        <v>2656</v>
      </c>
      <c r="J25" s="27">
        <v>156</v>
      </c>
      <c r="K25" s="27">
        <v>385</v>
      </c>
      <c r="L25" s="27">
        <v>309</v>
      </c>
      <c r="M25" s="27">
        <v>466</v>
      </c>
      <c r="N25" s="27">
        <v>553</v>
      </c>
      <c r="O25" s="28">
        <v>787</v>
      </c>
      <c r="P25" s="54"/>
    </row>
    <row r="26" spans="1:16" s="24" customFormat="1" ht="32.25" customHeight="1" thickBot="1">
      <c r="A26" s="37" t="s">
        <v>22</v>
      </c>
      <c r="B26" s="38">
        <v>0</v>
      </c>
      <c r="C26" s="39">
        <v>0</v>
      </c>
      <c r="D26" s="39">
        <v>0</v>
      </c>
      <c r="E26" s="39">
        <v>0</v>
      </c>
      <c r="F26" s="39">
        <v>0</v>
      </c>
      <c r="G26" s="39">
        <v>0</v>
      </c>
      <c r="H26" s="40">
        <v>0</v>
      </c>
      <c r="I26" s="38">
        <v>4416</v>
      </c>
      <c r="J26" s="39">
        <v>351</v>
      </c>
      <c r="K26" s="39">
        <v>908</v>
      </c>
      <c r="L26" s="39">
        <v>600</v>
      </c>
      <c r="M26" s="39">
        <v>760</v>
      </c>
      <c r="N26" s="39">
        <v>797</v>
      </c>
      <c r="O26" s="40">
        <v>1000</v>
      </c>
      <c r="P26" s="54"/>
    </row>
    <row r="27" spans="1:16" s="24" customFormat="1" ht="32.25" customHeight="1" thickTop="1">
      <c r="A27" s="25" t="s">
        <v>23</v>
      </c>
      <c r="B27" s="26">
        <f aca="true" t="shared" si="3" ref="B27:O27">B15</f>
        <v>85</v>
      </c>
      <c r="C27" s="27">
        <f t="shared" si="3"/>
        <v>7</v>
      </c>
      <c r="D27" s="27">
        <f t="shared" si="3"/>
        <v>23</v>
      </c>
      <c r="E27" s="27">
        <f t="shared" si="3"/>
        <v>27</v>
      </c>
      <c r="F27" s="27">
        <f t="shared" si="3"/>
        <v>15</v>
      </c>
      <c r="G27" s="27">
        <f t="shared" si="3"/>
        <v>9</v>
      </c>
      <c r="H27" s="28">
        <f t="shared" si="3"/>
        <v>4</v>
      </c>
      <c r="I27" s="26">
        <f t="shared" si="3"/>
        <v>947</v>
      </c>
      <c r="J27" s="27">
        <f t="shared" si="3"/>
        <v>72</v>
      </c>
      <c r="K27" s="27">
        <f t="shared" si="3"/>
        <v>166</v>
      </c>
      <c r="L27" s="27">
        <f t="shared" si="3"/>
        <v>138</v>
      </c>
      <c r="M27" s="27">
        <f t="shared" si="3"/>
        <v>184</v>
      </c>
      <c r="N27" s="27">
        <f t="shared" si="3"/>
        <v>178</v>
      </c>
      <c r="O27" s="28">
        <f t="shared" si="3"/>
        <v>209</v>
      </c>
      <c r="P27" s="54"/>
    </row>
    <row r="28" spans="1:16" s="24" customFormat="1" ht="32.25" customHeight="1">
      <c r="A28" s="25" t="s">
        <v>24</v>
      </c>
      <c r="B28" s="26">
        <f aca="true" t="shared" si="4" ref="B28:O28">B11+B12</f>
        <v>12040</v>
      </c>
      <c r="C28" s="27">
        <f t="shared" si="4"/>
        <v>610</v>
      </c>
      <c r="D28" s="27">
        <f t="shared" si="4"/>
        <v>1534</v>
      </c>
      <c r="E28" s="27">
        <f t="shared" si="4"/>
        <v>1350</v>
      </c>
      <c r="F28" s="27">
        <f t="shared" si="4"/>
        <v>1871</v>
      </c>
      <c r="G28" s="27">
        <f t="shared" si="4"/>
        <v>2472</v>
      </c>
      <c r="H28" s="28">
        <f t="shared" si="4"/>
        <v>4203</v>
      </c>
      <c r="I28" s="26">
        <f t="shared" si="4"/>
        <v>3088</v>
      </c>
      <c r="J28" s="27">
        <f t="shared" si="4"/>
        <v>359</v>
      </c>
      <c r="K28" s="27">
        <f t="shared" si="4"/>
        <v>739</v>
      </c>
      <c r="L28" s="27">
        <f t="shared" si="4"/>
        <v>610</v>
      </c>
      <c r="M28" s="27">
        <f t="shared" si="4"/>
        <v>487</v>
      </c>
      <c r="N28" s="27">
        <f t="shared" si="4"/>
        <v>399</v>
      </c>
      <c r="O28" s="28">
        <f t="shared" si="4"/>
        <v>494</v>
      </c>
      <c r="P28" s="54"/>
    </row>
    <row r="29" spans="1:16" s="24" customFormat="1" ht="32.25" customHeight="1">
      <c r="A29" s="25" t="s">
        <v>25</v>
      </c>
      <c r="B29" s="26">
        <f aca="true" t="shared" si="5" ref="B29:O29">B8+B18</f>
        <v>66</v>
      </c>
      <c r="C29" s="27">
        <f t="shared" si="5"/>
        <v>3</v>
      </c>
      <c r="D29" s="27">
        <f t="shared" si="5"/>
        <v>20</v>
      </c>
      <c r="E29" s="27">
        <f t="shared" si="5"/>
        <v>18</v>
      </c>
      <c r="F29" s="27">
        <f t="shared" si="5"/>
        <v>20</v>
      </c>
      <c r="G29" s="27">
        <f t="shared" si="5"/>
        <v>4</v>
      </c>
      <c r="H29" s="28">
        <f t="shared" si="5"/>
        <v>1</v>
      </c>
      <c r="I29" s="26">
        <f t="shared" si="5"/>
        <v>1678</v>
      </c>
      <c r="J29" s="27">
        <f t="shared" si="5"/>
        <v>91</v>
      </c>
      <c r="K29" s="27">
        <f t="shared" si="5"/>
        <v>256</v>
      </c>
      <c r="L29" s="27">
        <f t="shared" si="5"/>
        <v>310</v>
      </c>
      <c r="M29" s="27">
        <f t="shared" si="5"/>
        <v>416</v>
      </c>
      <c r="N29" s="27">
        <f t="shared" si="5"/>
        <v>305</v>
      </c>
      <c r="O29" s="28">
        <f t="shared" si="5"/>
        <v>300</v>
      </c>
      <c r="P29" s="54"/>
    </row>
    <row r="30" spans="1:16" s="24" customFormat="1" ht="32.25" customHeight="1">
      <c r="A30" s="25" t="s">
        <v>26</v>
      </c>
      <c r="B30" s="26">
        <f aca="true" t="shared" si="6" ref="B30:O30">B7+B14+B17+B19+B20+B21</f>
        <v>2266</v>
      </c>
      <c r="C30" s="27">
        <f t="shared" si="6"/>
        <v>133</v>
      </c>
      <c r="D30" s="27">
        <f t="shared" si="6"/>
        <v>349</v>
      </c>
      <c r="E30" s="27">
        <f t="shared" si="6"/>
        <v>338</v>
      </c>
      <c r="F30" s="27">
        <f t="shared" si="6"/>
        <v>518</v>
      </c>
      <c r="G30" s="27">
        <f t="shared" si="6"/>
        <v>443</v>
      </c>
      <c r="H30" s="28">
        <f t="shared" si="6"/>
        <v>485</v>
      </c>
      <c r="I30" s="26">
        <f t="shared" si="6"/>
        <v>4385</v>
      </c>
      <c r="J30" s="27">
        <f t="shared" si="6"/>
        <v>346</v>
      </c>
      <c r="K30" s="27">
        <f t="shared" si="6"/>
        <v>705</v>
      </c>
      <c r="L30" s="27">
        <f t="shared" si="6"/>
        <v>665</v>
      </c>
      <c r="M30" s="27">
        <f t="shared" si="6"/>
        <v>945</v>
      </c>
      <c r="N30" s="27">
        <f t="shared" si="6"/>
        <v>855</v>
      </c>
      <c r="O30" s="28">
        <f t="shared" si="6"/>
        <v>869</v>
      </c>
      <c r="P30" s="54"/>
    </row>
    <row r="31" spans="1:16" s="24" customFormat="1" ht="32.25" customHeight="1">
      <c r="A31" s="25" t="s">
        <v>27</v>
      </c>
      <c r="B31" s="26">
        <f aca="true" t="shared" si="7" ref="B31:O31">B10+B13+B16+B22+B23</f>
        <v>4072</v>
      </c>
      <c r="C31" s="27">
        <f t="shared" si="7"/>
        <v>357</v>
      </c>
      <c r="D31" s="27">
        <f t="shared" si="7"/>
        <v>575</v>
      </c>
      <c r="E31" s="27">
        <f t="shared" si="7"/>
        <v>530</v>
      </c>
      <c r="F31" s="27">
        <f t="shared" si="7"/>
        <v>676</v>
      </c>
      <c r="G31" s="27">
        <f t="shared" si="7"/>
        <v>805</v>
      </c>
      <c r="H31" s="28">
        <f t="shared" si="7"/>
        <v>1129</v>
      </c>
      <c r="I31" s="26">
        <f t="shared" si="7"/>
        <v>4992</v>
      </c>
      <c r="J31" s="27">
        <f t="shared" si="7"/>
        <v>268</v>
      </c>
      <c r="K31" s="27">
        <f t="shared" si="7"/>
        <v>654</v>
      </c>
      <c r="L31" s="27">
        <f t="shared" si="7"/>
        <v>601</v>
      </c>
      <c r="M31" s="27">
        <f t="shared" si="7"/>
        <v>914</v>
      </c>
      <c r="N31" s="27">
        <f t="shared" si="7"/>
        <v>1107</v>
      </c>
      <c r="O31" s="28">
        <f t="shared" si="7"/>
        <v>1448</v>
      </c>
      <c r="P31" s="54"/>
    </row>
    <row r="32" spans="1:16" s="24" customFormat="1" ht="32.25" customHeight="1">
      <c r="A32" s="29" t="s">
        <v>28</v>
      </c>
      <c r="B32" s="30">
        <f aca="true" t="shared" si="8" ref="B32:O32">B9+B24+B25+B26</f>
        <v>5573</v>
      </c>
      <c r="C32" s="31">
        <f t="shared" si="8"/>
        <v>369</v>
      </c>
      <c r="D32" s="31">
        <f t="shared" si="8"/>
        <v>863</v>
      </c>
      <c r="E32" s="31">
        <f t="shared" si="8"/>
        <v>662</v>
      </c>
      <c r="F32" s="31">
        <f t="shared" si="8"/>
        <v>1034</v>
      </c>
      <c r="G32" s="31">
        <f t="shared" si="8"/>
        <v>1265</v>
      </c>
      <c r="H32" s="32">
        <f t="shared" si="8"/>
        <v>1380</v>
      </c>
      <c r="I32" s="30">
        <f t="shared" si="8"/>
        <v>9989</v>
      </c>
      <c r="J32" s="31">
        <f t="shared" si="8"/>
        <v>720</v>
      </c>
      <c r="K32" s="31">
        <f t="shared" si="8"/>
        <v>1771</v>
      </c>
      <c r="L32" s="31">
        <f t="shared" si="8"/>
        <v>1262</v>
      </c>
      <c r="M32" s="31">
        <f t="shared" si="8"/>
        <v>1794</v>
      </c>
      <c r="N32" s="31">
        <f t="shared" si="8"/>
        <v>2062</v>
      </c>
      <c r="O32" s="32">
        <f t="shared" si="8"/>
        <v>2380</v>
      </c>
      <c r="P32" s="54"/>
    </row>
    <row r="33" ht="22.5" customHeight="1">
      <c r="P33" s="55"/>
    </row>
  </sheetData>
  <mergeCells count="4">
    <mergeCell ref="A2:A3"/>
    <mergeCell ref="N1:O1"/>
    <mergeCell ref="B2:H2"/>
    <mergeCell ref="I2:O2"/>
  </mergeCells>
  <printOptions horizontalCentered="1"/>
  <pageMargins left="0.39" right="0.23" top="0.5905511811023623" bottom="0.5905511811023623" header="0" footer="0"/>
  <pageSetup blackAndWhite="1" fitToWidth="0" horizontalDpi="300" verticalDpi="300" orientation="portrait" paperSize="9" scale="80" r:id="rId1"/>
  <colBreaks count="1" manualBreakCount="1">
    <brk id="8" max="31" man="1"/>
  </colBreaks>
</worksheet>
</file>

<file path=xl/worksheets/sheet4.xml><?xml version="1.0" encoding="utf-8"?>
<worksheet xmlns="http://schemas.openxmlformats.org/spreadsheetml/2006/main" xmlns:r="http://schemas.openxmlformats.org/officeDocument/2006/relationships">
  <sheetPr codeName="Sheet081"/>
  <dimension ref="A1:V34"/>
  <sheetViews>
    <sheetView view="pageBreakPreview" zoomScale="75" zoomScaleNormal="75" zoomScaleSheetLayoutView="75" workbookViewId="0" topLeftCell="A1">
      <selection activeCell="A3" sqref="A3:A5"/>
    </sheetView>
  </sheetViews>
  <sheetFormatPr defaultColWidth="9.00390625" defaultRowHeight="19.5" customHeight="1"/>
  <cols>
    <col min="1" max="1" width="11.75390625" style="43" customWidth="1"/>
    <col min="2" max="8" width="8.625" style="42" customWidth="1"/>
    <col min="9" max="22" width="9.25390625" style="42" customWidth="1"/>
    <col min="30" max="16384" width="9.625" style="4" customWidth="1"/>
  </cols>
  <sheetData>
    <row r="1" spans="1:22" ht="18.75">
      <c r="A1" s="1" t="s">
        <v>76</v>
      </c>
      <c r="B1" s="2"/>
      <c r="C1" s="2"/>
      <c r="D1" s="2"/>
      <c r="E1" s="2"/>
      <c r="F1" s="2"/>
      <c r="G1" s="2"/>
      <c r="H1" s="2"/>
      <c r="I1" s="2"/>
      <c r="J1" s="2"/>
      <c r="K1" s="2"/>
      <c r="L1" s="2"/>
      <c r="M1" s="2"/>
      <c r="N1" s="2"/>
      <c r="O1" s="2"/>
      <c r="P1" s="2"/>
      <c r="Q1" s="2"/>
      <c r="R1" s="2"/>
      <c r="S1" s="2"/>
      <c r="T1" s="2"/>
      <c r="U1" s="3" t="s">
        <v>42</v>
      </c>
      <c r="V1" s="3"/>
    </row>
    <row r="2" spans="1:22" s="7" customFormat="1" ht="3.75" customHeight="1">
      <c r="A2" s="56"/>
      <c r="B2" s="2"/>
      <c r="C2" s="2"/>
      <c r="D2" s="2"/>
      <c r="E2" s="2"/>
      <c r="F2" s="2"/>
      <c r="G2" s="2"/>
      <c r="H2" s="2"/>
      <c r="I2" s="2"/>
      <c r="J2" s="2"/>
      <c r="K2" s="2"/>
      <c r="L2" s="2"/>
      <c r="M2" s="2"/>
      <c r="N2" s="2"/>
      <c r="O2" s="2"/>
      <c r="P2" s="2"/>
      <c r="Q2" s="2"/>
      <c r="R2" s="2"/>
      <c r="S2" s="2"/>
      <c r="T2" s="2"/>
      <c r="U2" s="2"/>
      <c r="V2" s="2"/>
    </row>
    <row r="3" spans="1:22" ht="15" customHeight="1">
      <c r="A3" s="57" t="s">
        <v>43</v>
      </c>
      <c r="B3" s="46" t="s">
        <v>77</v>
      </c>
      <c r="C3" s="46"/>
      <c r="D3" s="46"/>
      <c r="E3" s="46"/>
      <c r="F3" s="46"/>
      <c r="G3" s="46"/>
      <c r="H3" s="46"/>
      <c r="I3" s="46" t="s">
        <v>78</v>
      </c>
      <c r="J3" s="46"/>
      <c r="K3" s="46"/>
      <c r="L3" s="46"/>
      <c r="M3" s="46"/>
      <c r="N3" s="46"/>
      <c r="O3" s="46"/>
      <c r="P3" s="46" t="s">
        <v>79</v>
      </c>
      <c r="Q3" s="46"/>
      <c r="R3" s="46"/>
      <c r="S3" s="46"/>
      <c r="T3" s="46"/>
      <c r="U3" s="46"/>
      <c r="V3" s="46"/>
    </row>
    <row r="4" spans="1:22" ht="17.25" customHeight="1">
      <c r="A4" s="57"/>
      <c r="B4" s="46"/>
      <c r="C4" s="46"/>
      <c r="D4" s="46"/>
      <c r="E4" s="46"/>
      <c r="F4" s="46"/>
      <c r="G4" s="46"/>
      <c r="H4" s="46"/>
      <c r="I4" s="46"/>
      <c r="J4" s="46"/>
      <c r="K4" s="46"/>
      <c r="L4" s="46"/>
      <c r="M4" s="46"/>
      <c r="N4" s="46"/>
      <c r="O4" s="46"/>
      <c r="P4" s="46"/>
      <c r="Q4" s="46"/>
      <c r="R4" s="46"/>
      <c r="S4" s="46"/>
      <c r="T4" s="46"/>
      <c r="U4" s="46"/>
      <c r="V4" s="46"/>
    </row>
    <row r="5" spans="1:22" ht="39.75" customHeight="1">
      <c r="A5" s="57"/>
      <c r="B5" s="14" t="s">
        <v>0</v>
      </c>
      <c r="C5" s="53" t="s">
        <v>80</v>
      </c>
      <c r="D5" s="53" t="s">
        <v>58</v>
      </c>
      <c r="E5" s="53" t="s">
        <v>59</v>
      </c>
      <c r="F5" s="53" t="s">
        <v>60</v>
      </c>
      <c r="G5" s="53" t="s">
        <v>61</v>
      </c>
      <c r="H5" s="53" t="s">
        <v>62</v>
      </c>
      <c r="I5" s="14" t="s">
        <v>0</v>
      </c>
      <c r="J5" s="53" t="s">
        <v>81</v>
      </c>
      <c r="K5" s="53" t="s">
        <v>58</v>
      </c>
      <c r="L5" s="53" t="s">
        <v>59</v>
      </c>
      <c r="M5" s="53" t="s">
        <v>60</v>
      </c>
      <c r="N5" s="53" t="s">
        <v>61</v>
      </c>
      <c r="O5" s="53" t="s">
        <v>62</v>
      </c>
      <c r="P5" s="58" t="s">
        <v>0</v>
      </c>
      <c r="Q5" s="53" t="s">
        <v>81</v>
      </c>
      <c r="R5" s="53" t="s">
        <v>58</v>
      </c>
      <c r="S5" s="53" t="s">
        <v>59</v>
      </c>
      <c r="T5" s="53" t="s">
        <v>60</v>
      </c>
      <c r="U5" s="53" t="s">
        <v>61</v>
      </c>
      <c r="V5" s="53" t="s">
        <v>62</v>
      </c>
    </row>
    <row r="6" spans="1:22" s="24" customFormat="1" ht="39.75" customHeight="1">
      <c r="A6" s="20" t="s">
        <v>0</v>
      </c>
      <c r="B6" s="21">
        <f aca="true" t="shared" si="0" ref="B6:V6">SUM(B7:B8)</f>
        <v>38049</v>
      </c>
      <c r="C6" s="22">
        <f t="shared" si="0"/>
        <v>1223</v>
      </c>
      <c r="D6" s="22">
        <f t="shared" si="0"/>
        <v>5070</v>
      </c>
      <c r="E6" s="22">
        <f t="shared" si="0"/>
        <v>4719</v>
      </c>
      <c r="F6" s="22">
        <f t="shared" si="0"/>
        <v>7190</v>
      </c>
      <c r="G6" s="22">
        <f t="shared" si="0"/>
        <v>8361</v>
      </c>
      <c r="H6" s="23">
        <f t="shared" si="0"/>
        <v>11486</v>
      </c>
      <c r="I6" s="21">
        <f t="shared" si="0"/>
        <v>51408</v>
      </c>
      <c r="J6" s="22">
        <f t="shared" si="0"/>
        <v>5034</v>
      </c>
      <c r="K6" s="22">
        <f t="shared" si="0"/>
        <v>10669</v>
      </c>
      <c r="L6" s="22">
        <f t="shared" si="0"/>
        <v>5958</v>
      </c>
      <c r="M6" s="22">
        <f t="shared" si="0"/>
        <v>7351</v>
      </c>
      <c r="N6" s="22">
        <f t="shared" si="0"/>
        <v>6939</v>
      </c>
      <c r="O6" s="23">
        <f t="shared" si="0"/>
        <v>7443</v>
      </c>
      <c r="P6" s="21">
        <f t="shared" si="0"/>
        <v>18763</v>
      </c>
      <c r="Q6" s="22">
        <f t="shared" si="0"/>
        <v>636</v>
      </c>
      <c r="R6" s="22">
        <f t="shared" si="0"/>
        <v>2696</v>
      </c>
      <c r="S6" s="22">
        <f t="shared" si="0"/>
        <v>2584</v>
      </c>
      <c r="T6" s="22">
        <f t="shared" si="0"/>
        <v>3733</v>
      </c>
      <c r="U6" s="22">
        <f t="shared" si="0"/>
        <v>4069</v>
      </c>
      <c r="V6" s="23">
        <f t="shared" si="0"/>
        <v>5045</v>
      </c>
    </row>
    <row r="7" spans="1:22" s="24" customFormat="1" ht="39.75" customHeight="1">
      <c r="A7" s="25" t="s">
        <v>1</v>
      </c>
      <c r="B7" s="26">
        <f aca="true" t="shared" si="1" ref="B7:V7">SUM(B9:B19)</f>
        <v>29655</v>
      </c>
      <c r="C7" s="27">
        <f t="shared" si="1"/>
        <v>962</v>
      </c>
      <c r="D7" s="27">
        <f t="shared" si="1"/>
        <v>4005</v>
      </c>
      <c r="E7" s="27">
        <f t="shared" si="1"/>
        <v>3768</v>
      </c>
      <c r="F7" s="27">
        <f t="shared" si="1"/>
        <v>5727</v>
      </c>
      <c r="G7" s="27">
        <f t="shared" si="1"/>
        <v>6496</v>
      </c>
      <c r="H7" s="28">
        <f t="shared" si="1"/>
        <v>8697</v>
      </c>
      <c r="I7" s="26">
        <f t="shared" si="1"/>
        <v>41631</v>
      </c>
      <c r="J7" s="27">
        <f t="shared" si="1"/>
        <v>4076</v>
      </c>
      <c r="K7" s="27">
        <f t="shared" si="1"/>
        <v>8751</v>
      </c>
      <c r="L7" s="27">
        <f t="shared" si="1"/>
        <v>4509</v>
      </c>
      <c r="M7" s="27">
        <f t="shared" si="1"/>
        <v>5562</v>
      </c>
      <c r="N7" s="27">
        <f t="shared" si="1"/>
        <v>5183</v>
      </c>
      <c r="O7" s="28">
        <f t="shared" si="1"/>
        <v>5536</v>
      </c>
      <c r="P7" s="26">
        <f t="shared" si="1"/>
        <v>13481</v>
      </c>
      <c r="Q7" s="27">
        <f t="shared" si="1"/>
        <v>457</v>
      </c>
      <c r="R7" s="27">
        <f t="shared" si="1"/>
        <v>1999</v>
      </c>
      <c r="S7" s="27">
        <f t="shared" si="1"/>
        <v>1947</v>
      </c>
      <c r="T7" s="27">
        <f t="shared" si="1"/>
        <v>2730</v>
      </c>
      <c r="U7" s="27">
        <f t="shared" si="1"/>
        <v>2907</v>
      </c>
      <c r="V7" s="28">
        <f t="shared" si="1"/>
        <v>3441</v>
      </c>
    </row>
    <row r="8" spans="1:22" s="24" customFormat="1" ht="39.75" customHeight="1">
      <c r="A8" s="29" t="s">
        <v>2</v>
      </c>
      <c r="B8" s="30">
        <f aca="true" t="shared" si="2" ref="B8:V8">SUM(B20:B28)</f>
        <v>8394</v>
      </c>
      <c r="C8" s="31">
        <f t="shared" si="2"/>
        <v>261</v>
      </c>
      <c r="D8" s="31">
        <f t="shared" si="2"/>
        <v>1065</v>
      </c>
      <c r="E8" s="31">
        <f t="shared" si="2"/>
        <v>951</v>
      </c>
      <c r="F8" s="31">
        <f t="shared" si="2"/>
        <v>1463</v>
      </c>
      <c r="G8" s="31">
        <f t="shared" si="2"/>
        <v>1865</v>
      </c>
      <c r="H8" s="32">
        <f t="shared" si="2"/>
        <v>2789</v>
      </c>
      <c r="I8" s="30">
        <f t="shared" si="2"/>
        <v>9777</v>
      </c>
      <c r="J8" s="31">
        <f t="shared" si="2"/>
        <v>958</v>
      </c>
      <c r="K8" s="31">
        <f t="shared" si="2"/>
        <v>1918</v>
      </c>
      <c r="L8" s="31">
        <f t="shared" si="2"/>
        <v>1449</v>
      </c>
      <c r="M8" s="31">
        <f t="shared" si="2"/>
        <v>1789</v>
      </c>
      <c r="N8" s="31">
        <f t="shared" si="2"/>
        <v>1756</v>
      </c>
      <c r="O8" s="32">
        <f t="shared" si="2"/>
        <v>1907</v>
      </c>
      <c r="P8" s="30">
        <f t="shared" si="2"/>
        <v>5282</v>
      </c>
      <c r="Q8" s="31">
        <f t="shared" si="2"/>
        <v>179</v>
      </c>
      <c r="R8" s="31">
        <f t="shared" si="2"/>
        <v>697</v>
      </c>
      <c r="S8" s="31">
        <f t="shared" si="2"/>
        <v>637</v>
      </c>
      <c r="T8" s="31">
        <f t="shared" si="2"/>
        <v>1003</v>
      </c>
      <c r="U8" s="31">
        <f t="shared" si="2"/>
        <v>1162</v>
      </c>
      <c r="V8" s="32">
        <f t="shared" si="2"/>
        <v>1604</v>
      </c>
    </row>
    <row r="9" spans="1:22" s="24" customFormat="1" ht="39.75" customHeight="1">
      <c r="A9" s="20" t="s">
        <v>3</v>
      </c>
      <c r="B9" s="26">
        <v>6884</v>
      </c>
      <c r="C9" s="22">
        <v>230</v>
      </c>
      <c r="D9" s="22">
        <v>1001</v>
      </c>
      <c r="E9" s="22">
        <v>1044</v>
      </c>
      <c r="F9" s="22">
        <v>1393</v>
      </c>
      <c r="G9" s="22">
        <v>1504</v>
      </c>
      <c r="H9" s="23">
        <v>1712</v>
      </c>
      <c r="I9" s="21">
        <v>11945</v>
      </c>
      <c r="J9" s="22">
        <v>1202</v>
      </c>
      <c r="K9" s="22">
        <v>2729</v>
      </c>
      <c r="L9" s="22" t="s">
        <v>31</v>
      </c>
      <c r="M9" s="22" t="s">
        <v>31</v>
      </c>
      <c r="N9" s="22" t="s">
        <v>31</v>
      </c>
      <c r="O9" s="23" t="s">
        <v>31</v>
      </c>
      <c r="P9" s="21">
        <v>2490</v>
      </c>
      <c r="Q9" s="22">
        <v>90</v>
      </c>
      <c r="R9" s="22">
        <v>410</v>
      </c>
      <c r="S9" s="22">
        <v>413</v>
      </c>
      <c r="T9" s="22">
        <v>541</v>
      </c>
      <c r="U9" s="22">
        <v>551</v>
      </c>
      <c r="V9" s="23">
        <v>485</v>
      </c>
    </row>
    <row r="10" spans="1:22" s="24" customFormat="1" ht="39.75" customHeight="1">
      <c r="A10" s="25" t="s">
        <v>4</v>
      </c>
      <c r="B10" s="26">
        <v>3198</v>
      </c>
      <c r="C10" s="27">
        <v>120</v>
      </c>
      <c r="D10" s="27">
        <v>545</v>
      </c>
      <c r="E10" s="27">
        <v>489</v>
      </c>
      <c r="F10" s="27">
        <v>658</v>
      </c>
      <c r="G10" s="27">
        <v>637</v>
      </c>
      <c r="H10" s="28">
        <v>749</v>
      </c>
      <c r="I10" s="26">
        <v>5085</v>
      </c>
      <c r="J10" s="27">
        <v>451</v>
      </c>
      <c r="K10" s="27">
        <v>1180</v>
      </c>
      <c r="L10" s="27">
        <v>916</v>
      </c>
      <c r="M10" s="27">
        <v>991</v>
      </c>
      <c r="N10" s="27">
        <v>817</v>
      </c>
      <c r="O10" s="28">
        <v>730</v>
      </c>
      <c r="P10" s="26">
        <v>1787</v>
      </c>
      <c r="Q10" s="27">
        <v>51</v>
      </c>
      <c r="R10" s="27">
        <v>284</v>
      </c>
      <c r="S10" s="27">
        <v>292</v>
      </c>
      <c r="T10" s="27">
        <v>385</v>
      </c>
      <c r="U10" s="27">
        <v>385</v>
      </c>
      <c r="V10" s="28">
        <v>390</v>
      </c>
    </row>
    <row r="11" spans="1:22" s="24" customFormat="1" ht="39.75" customHeight="1">
      <c r="A11" s="25" t="s">
        <v>5</v>
      </c>
      <c r="B11" s="26">
        <v>1731</v>
      </c>
      <c r="C11" s="27">
        <v>56</v>
      </c>
      <c r="D11" s="27">
        <v>278</v>
      </c>
      <c r="E11" s="27">
        <v>205</v>
      </c>
      <c r="F11" s="27">
        <v>354</v>
      </c>
      <c r="G11" s="27">
        <v>382</v>
      </c>
      <c r="H11" s="28">
        <v>456</v>
      </c>
      <c r="I11" s="26">
        <v>2072</v>
      </c>
      <c r="J11" s="27">
        <v>235</v>
      </c>
      <c r="K11" s="27">
        <v>484</v>
      </c>
      <c r="L11" s="27">
        <v>322</v>
      </c>
      <c r="M11" s="27">
        <v>364</v>
      </c>
      <c r="N11" s="27">
        <v>363</v>
      </c>
      <c r="O11" s="28">
        <v>304</v>
      </c>
      <c r="P11" s="26">
        <v>354</v>
      </c>
      <c r="Q11" s="27">
        <v>13</v>
      </c>
      <c r="R11" s="27">
        <v>68</v>
      </c>
      <c r="S11" s="27">
        <v>53</v>
      </c>
      <c r="T11" s="27">
        <v>60</v>
      </c>
      <c r="U11" s="27">
        <v>81</v>
      </c>
      <c r="V11" s="28">
        <v>79</v>
      </c>
    </row>
    <row r="12" spans="1:22" s="24" customFormat="1" ht="39.75" customHeight="1">
      <c r="A12" s="25" t="s">
        <v>6</v>
      </c>
      <c r="B12" s="26">
        <v>1296</v>
      </c>
      <c r="C12" s="27">
        <v>98</v>
      </c>
      <c r="D12" s="27">
        <v>244</v>
      </c>
      <c r="E12" s="27">
        <v>169</v>
      </c>
      <c r="F12" s="27">
        <v>308</v>
      </c>
      <c r="G12" s="27">
        <v>224</v>
      </c>
      <c r="H12" s="28">
        <v>253</v>
      </c>
      <c r="I12" s="26">
        <v>1722</v>
      </c>
      <c r="J12" s="27">
        <v>251</v>
      </c>
      <c r="K12" s="27">
        <v>423</v>
      </c>
      <c r="L12" s="27">
        <v>258</v>
      </c>
      <c r="M12" s="27">
        <v>365</v>
      </c>
      <c r="N12" s="27">
        <v>233</v>
      </c>
      <c r="O12" s="28">
        <v>192</v>
      </c>
      <c r="P12" s="26">
        <v>1012</v>
      </c>
      <c r="Q12" s="27">
        <v>74</v>
      </c>
      <c r="R12" s="27">
        <v>224</v>
      </c>
      <c r="S12" s="27">
        <v>146</v>
      </c>
      <c r="T12" s="27">
        <v>253</v>
      </c>
      <c r="U12" s="27">
        <v>167</v>
      </c>
      <c r="V12" s="28">
        <v>148</v>
      </c>
    </row>
    <row r="13" spans="1:22" s="24" customFormat="1" ht="39.75" customHeight="1">
      <c r="A13" s="25" t="s">
        <v>7</v>
      </c>
      <c r="B13" s="26">
        <v>4123</v>
      </c>
      <c r="C13" s="27">
        <v>72</v>
      </c>
      <c r="D13" s="27">
        <v>358</v>
      </c>
      <c r="E13" s="27">
        <v>400</v>
      </c>
      <c r="F13" s="27">
        <v>595</v>
      </c>
      <c r="G13" s="27">
        <v>928</v>
      </c>
      <c r="H13" s="28">
        <v>1770</v>
      </c>
      <c r="I13" s="26">
        <v>5068</v>
      </c>
      <c r="J13" s="27">
        <v>296</v>
      </c>
      <c r="K13" s="27">
        <v>740</v>
      </c>
      <c r="L13" s="27">
        <v>634</v>
      </c>
      <c r="M13" s="27">
        <v>860</v>
      </c>
      <c r="N13" s="27">
        <v>1061</v>
      </c>
      <c r="O13" s="28">
        <v>1477</v>
      </c>
      <c r="P13" s="26">
        <v>1953</v>
      </c>
      <c r="Q13" s="27">
        <v>37</v>
      </c>
      <c r="R13" s="27">
        <v>206</v>
      </c>
      <c r="S13" s="27">
        <v>210</v>
      </c>
      <c r="T13" s="27">
        <v>317</v>
      </c>
      <c r="U13" s="27">
        <v>414</v>
      </c>
      <c r="V13" s="28">
        <v>769</v>
      </c>
    </row>
    <row r="14" spans="1:22" s="24" customFormat="1" ht="39.75" customHeight="1">
      <c r="A14" s="25" t="s">
        <v>8</v>
      </c>
      <c r="B14" s="26">
        <v>2727</v>
      </c>
      <c r="C14" s="27">
        <v>75</v>
      </c>
      <c r="D14" s="27">
        <v>381</v>
      </c>
      <c r="E14" s="27">
        <v>345</v>
      </c>
      <c r="F14" s="27">
        <v>569</v>
      </c>
      <c r="G14" s="27">
        <v>627</v>
      </c>
      <c r="H14" s="28">
        <v>730</v>
      </c>
      <c r="I14" s="26">
        <v>4294</v>
      </c>
      <c r="J14" s="27">
        <v>480</v>
      </c>
      <c r="K14" s="27">
        <v>900</v>
      </c>
      <c r="L14" s="27">
        <v>609</v>
      </c>
      <c r="M14" s="27">
        <v>856</v>
      </c>
      <c r="N14" s="27">
        <v>759</v>
      </c>
      <c r="O14" s="28">
        <v>690</v>
      </c>
      <c r="P14" s="26">
        <v>258</v>
      </c>
      <c r="Q14" s="27">
        <v>1</v>
      </c>
      <c r="R14" s="27">
        <v>26</v>
      </c>
      <c r="S14" s="27">
        <v>41</v>
      </c>
      <c r="T14" s="27">
        <v>56</v>
      </c>
      <c r="U14" s="27">
        <v>61</v>
      </c>
      <c r="V14" s="28">
        <v>73</v>
      </c>
    </row>
    <row r="15" spans="1:22" s="24" customFormat="1" ht="39.75" customHeight="1">
      <c r="A15" s="25" t="s">
        <v>9</v>
      </c>
      <c r="B15" s="26">
        <v>2229</v>
      </c>
      <c r="C15" s="27">
        <v>69</v>
      </c>
      <c r="D15" s="27">
        <v>212</v>
      </c>
      <c r="E15" s="27">
        <v>191</v>
      </c>
      <c r="F15" s="27">
        <v>395</v>
      </c>
      <c r="G15" s="27">
        <v>529</v>
      </c>
      <c r="H15" s="28">
        <v>833</v>
      </c>
      <c r="I15" s="26">
        <v>2421</v>
      </c>
      <c r="J15" s="27">
        <v>251</v>
      </c>
      <c r="K15" s="27">
        <v>400</v>
      </c>
      <c r="L15" s="27">
        <v>345</v>
      </c>
      <c r="M15" s="27">
        <v>407</v>
      </c>
      <c r="N15" s="27">
        <v>422</v>
      </c>
      <c r="O15" s="28">
        <v>596</v>
      </c>
      <c r="P15" s="26">
        <v>1449</v>
      </c>
      <c r="Q15" s="27">
        <v>41</v>
      </c>
      <c r="R15" s="27">
        <v>193</v>
      </c>
      <c r="S15" s="27">
        <v>199</v>
      </c>
      <c r="T15" s="27">
        <v>259</v>
      </c>
      <c r="U15" s="27">
        <v>304</v>
      </c>
      <c r="V15" s="28">
        <v>453</v>
      </c>
    </row>
    <row r="16" spans="1:22" s="24" customFormat="1" ht="39.75" customHeight="1">
      <c r="A16" s="25" t="s">
        <v>10</v>
      </c>
      <c r="B16" s="26">
        <v>895</v>
      </c>
      <c r="C16" s="27">
        <v>25</v>
      </c>
      <c r="D16" s="27">
        <v>126</v>
      </c>
      <c r="E16" s="27">
        <v>110</v>
      </c>
      <c r="F16" s="27">
        <v>194</v>
      </c>
      <c r="G16" s="27">
        <v>182</v>
      </c>
      <c r="H16" s="28">
        <v>258</v>
      </c>
      <c r="I16" s="26">
        <v>1430</v>
      </c>
      <c r="J16" s="27">
        <v>135</v>
      </c>
      <c r="K16" s="27">
        <v>331</v>
      </c>
      <c r="L16" s="27">
        <v>248</v>
      </c>
      <c r="M16" s="27">
        <v>314</v>
      </c>
      <c r="N16" s="27">
        <v>200</v>
      </c>
      <c r="O16" s="28">
        <v>202</v>
      </c>
      <c r="P16" s="26">
        <v>726</v>
      </c>
      <c r="Q16" s="27">
        <v>32</v>
      </c>
      <c r="R16" s="27">
        <v>120</v>
      </c>
      <c r="S16" s="27">
        <v>105</v>
      </c>
      <c r="T16" s="27">
        <v>178</v>
      </c>
      <c r="U16" s="27">
        <v>133</v>
      </c>
      <c r="V16" s="28">
        <v>158</v>
      </c>
    </row>
    <row r="17" spans="1:22" s="24" customFormat="1" ht="39.75" customHeight="1">
      <c r="A17" s="25" t="s">
        <v>11</v>
      </c>
      <c r="B17" s="26">
        <v>1383</v>
      </c>
      <c r="C17" s="27">
        <v>46</v>
      </c>
      <c r="D17" s="27">
        <v>200</v>
      </c>
      <c r="E17" s="27">
        <v>180</v>
      </c>
      <c r="F17" s="27">
        <v>263</v>
      </c>
      <c r="G17" s="27">
        <v>284</v>
      </c>
      <c r="H17" s="28">
        <v>410</v>
      </c>
      <c r="I17" s="26">
        <v>1969</v>
      </c>
      <c r="J17" s="27">
        <v>181</v>
      </c>
      <c r="K17" s="27">
        <v>405</v>
      </c>
      <c r="L17" s="27">
        <v>299</v>
      </c>
      <c r="M17" s="27">
        <v>377</v>
      </c>
      <c r="N17" s="27">
        <v>341</v>
      </c>
      <c r="O17" s="28">
        <v>366</v>
      </c>
      <c r="P17" s="26">
        <v>757</v>
      </c>
      <c r="Q17" s="27">
        <v>17</v>
      </c>
      <c r="R17" s="27">
        <v>63</v>
      </c>
      <c r="S17" s="27">
        <v>102</v>
      </c>
      <c r="T17" s="27">
        <v>147</v>
      </c>
      <c r="U17" s="27">
        <v>226</v>
      </c>
      <c r="V17" s="28">
        <v>202</v>
      </c>
    </row>
    <row r="18" spans="1:22" s="24" customFormat="1" ht="39.75" customHeight="1">
      <c r="A18" s="25" t="s">
        <v>12</v>
      </c>
      <c r="B18" s="26">
        <v>4338</v>
      </c>
      <c r="C18" s="27">
        <v>146</v>
      </c>
      <c r="D18" s="27">
        <v>522</v>
      </c>
      <c r="E18" s="27">
        <v>507</v>
      </c>
      <c r="F18" s="27">
        <v>824</v>
      </c>
      <c r="G18" s="27">
        <v>1005</v>
      </c>
      <c r="H18" s="28">
        <v>1334</v>
      </c>
      <c r="I18" s="26">
        <v>3827</v>
      </c>
      <c r="J18" s="27">
        <v>342</v>
      </c>
      <c r="K18" s="27">
        <v>747</v>
      </c>
      <c r="L18" s="27">
        <v>566</v>
      </c>
      <c r="M18" s="27">
        <v>722</v>
      </c>
      <c r="N18" s="27">
        <v>703</v>
      </c>
      <c r="O18" s="28">
        <v>747</v>
      </c>
      <c r="P18" s="26">
        <v>1538</v>
      </c>
      <c r="Q18" s="27">
        <v>54</v>
      </c>
      <c r="R18" s="27">
        <v>219</v>
      </c>
      <c r="S18" s="27">
        <v>218</v>
      </c>
      <c r="T18" s="27">
        <v>289</v>
      </c>
      <c r="U18" s="27">
        <v>352</v>
      </c>
      <c r="V18" s="28">
        <v>406</v>
      </c>
    </row>
    <row r="19" spans="1:22" s="24" customFormat="1" ht="39.75" customHeight="1">
      <c r="A19" s="25" t="s">
        <v>13</v>
      </c>
      <c r="B19" s="26">
        <v>851</v>
      </c>
      <c r="C19" s="27">
        <v>25</v>
      </c>
      <c r="D19" s="27">
        <v>138</v>
      </c>
      <c r="E19" s="27">
        <v>128</v>
      </c>
      <c r="F19" s="27">
        <v>174</v>
      </c>
      <c r="G19" s="27">
        <v>194</v>
      </c>
      <c r="H19" s="28">
        <v>192</v>
      </c>
      <c r="I19" s="26">
        <v>1798</v>
      </c>
      <c r="J19" s="27">
        <v>252</v>
      </c>
      <c r="K19" s="27">
        <v>412</v>
      </c>
      <c r="L19" s="27">
        <v>312</v>
      </c>
      <c r="M19" s="27">
        <v>306</v>
      </c>
      <c r="N19" s="27">
        <v>284</v>
      </c>
      <c r="O19" s="28">
        <v>232</v>
      </c>
      <c r="P19" s="26">
        <v>1157</v>
      </c>
      <c r="Q19" s="27">
        <v>47</v>
      </c>
      <c r="R19" s="27">
        <v>186</v>
      </c>
      <c r="S19" s="27">
        <v>168</v>
      </c>
      <c r="T19" s="27">
        <v>245</v>
      </c>
      <c r="U19" s="27">
        <v>233</v>
      </c>
      <c r="V19" s="28">
        <v>278</v>
      </c>
    </row>
    <row r="20" spans="1:22" s="24" customFormat="1" ht="39.75" customHeight="1">
      <c r="A20" s="33" t="s">
        <v>14</v>
      </c>
      <c r="B20" s="34">
        <v>338</v>
      </c>
      <c r="C20" s="35">
        <v>14</v>
      </c>
      <c r="D20" s="35">
        <v>54</v>
      </c>
      <c r="E20" s="35">
        <v>38</v>
      </c>
      <c r="F20" s="35">
        <v>48</v>
      </c>
      <c r="G20" s="35">
        <v>73</v>
      </c>
      <c r="H20" s="36">
        <v>111</v>
      </c>
      <c r="I20" s="34">
        <v>710</v>
      </c>
      <c r="J20" s="35">
        <v>78</v>
      </c>
      <c r="K20" s="35">
        <v>143</v>
      </c>
      <c r="L20" s="35">
        <v>111</v>
      </c>
      <c r="M20" s="35">
        <v>120</v>
      </c>
      <c r="N20" s="35">
        <v>123</v>
      </c>
      <c r="O20" s="36">
        <v>135</v>
      </c>
      <c r="P20" s="34">
        <v>404</v>
      </c>
      <c r="Q20" s="35">
        <v>15</v>
      </c>
      <c r="R20" s="35">
        <v>65</v>
      </c>
      <c r="S20" s="35">
        <v>54</v>
      </c>
      <c r="T20" s="35">
        <v>69</v>
      </c>
      <c r="U20" s="35">
        <v>87</v>
      </c>
      <c r="V20" s="36">
        <v>114</v>
      </c>
    </row>
    <row r="21" spans="1:22" s="24" customFormat="1" ht="39.75" customHeight="1">
      <c r="A21" s="33" t="s">
        <v>15</v>
      </c>
      <c r="B21" s="34">
        <v>1045</v>
      </c>
      <c r="C21" s="35">
        <v>42</v>
      </c>
      <c r="D21" s="35">
        <v>91</v>
      </c>
      <c r="E21" s="35">
        <v>87</v>
      </c>
      <c r="F21" s="35">
        <v>168</v>
      </c>
      <c r="G21" s="35">
        <v>256</v>
      </c>
      <c r="H21" s="36">
        <v>401</v>
      </c>
      <c r="I21" s="34">
        <v>1024</v>
      </c>
      <c r="J21" s="35">
        <v>129</v>
      </c>
      <c r="K21" s="35">
        <v>160</v>
      </c>
      <c r="L21" s="35">
        <v>120</v>
      </c>
      <c r="M21" s="35">
        <v>180</v>
      </c>
      <c r="N21" s="35">
        <v>198</v>
      </c>
      <c r="O21" s="36">
        <v>237</v>
      </c>
      <c r="P21" s="34">
        <v>643</v>
      </c>
      <c r="Q21" s="35">
        <v>26</v>
      </c>
      <c r="R21" s="35">
        <v>58</v>
      </c>
      <c r="S21" s="35">
        <v>44</v>
      </c>
      <c r="T21" s="35">
        <v>99</v>
      </c>
      <c r="U21" s="35">
        <v>148</v>
      </c>
      <c r="V21" s="36">
        <v>268</v>
      </c>
    </row>
    <row r="22" spans="1:22" s="24" customFormat="1" ht="39.75" customHeight="1">
      <c r="A22" s="25" t="s">
        <v>16</v>
      </c>
      <c r="B22" s="26">
        <v>718</v>
      </c>
      <c r="C22" s="27">
        <v>31</v>
      </c>
      <c r="D22" s="27">
        <v>93</v>
      </c>
      <c r="E22" s="27">
        <v>98</v>
      </c>
      <c r="F22" s="27">
        <v>146</v>
      </c>
      <c r="G22" s="27">
        <v>170</v>
      </c>
      <c r="H22" s="28">
        <v>180</v>
      </c>
      <c r="I22" s="26">
        <v>1630</v>
      </c>
      <c r="J22" s="27">
        <v>218</v>
      </c>
      <c r="K22" s="27">
        <v>300</v>
      </c>
      <c r="L22" s="27">
        <v>281</v>
      </c>
      <c r="M22" s="27">
        <v>330</v>
      </c>
      <c r="N22" s="27">
        <v>270</v>
      </c>
      <c r="O22" s="28">
        <v>231</v>
      </c>
      <c r="P22" s="26">
        <v>1007</v>
      </c>
      <c r="Q22" s="27">
        <v>37</v>
      </c>
      <c r="R22" s="27">
        <v>115</v>
      </c>
      <c r="S22" s="27">
        <v>169</v>
      </c>
      <c r="T22" s="27">
        <v>255</v>
      </c>
      <c r="U22" s="27">
        <v>196</v>
      </c>
      <c r="V22" s="28">
        <v>235</v>
      </c>
    </row>
    <row r="23" spans="1:22" s="24" customFormat="1" ht="39.75" customHeight="1">
      <c r="A23" s="25" t="s">
        <v>17</v>
      </c>
      <c r="B23" s="26">
        <v>562</v>
      </c>
      <c r="C23" s="27">
        <v>17</v>
      </c>
      <c r="D23" s="27">
        <v>76</v>
      </c>
      <c r="E23" s="27">
        <v>81</v>
      </c>
      <c r="F23" s="27">
        <v>114</v>
      </c>
      <c r="G23" s="27">
        <v>117</v>
      </c>
      <c r="H23" s="28">
        <v>157</v>
      </c>
      <c r="I23" s="26">
        <v>917</v>
      </c>
      <c r="J23" s="27">
        <v>98</v>
      </c>
      <c r="K23" s="27">
        <v>197</v>
      </c>
      <c r="L23" s="27">
        <v>150</v>
      </c>
      <c r="M23" s="27">
        <v>171</v>
      </c>
      <c r="N23" s="27">
        <v>155</v>
      </c>
      <c r="O23" s="28">
        <v>146</v>
      </c>
      <c r="P23" s="26">
        <v>332</v>
      </c>
      <c r="Q23" s="27">
        <v>11</v>
      </c>
      <c r="R23" s="27">
        <v>35</v>
      </c>
      <c r="S23" s="27">
        <v>51</v>
      </c>
      <c r="T23" s="27">
        <v>74</v>
      </c>
      <c r="U23" s="27">
        <v>70</v>
      </c>
      <c r="V23" s="28">
        <v>91</v>
      </c>
    </row>
    <row r="24" spans="1:22" s="24" customFormat="1" ht="39.75" customHeight="1">
      <c r="A24" s="33" t="s">
        <v>18</v>
      </c>
      <c r="B24" s="34">
        <v>992</v>
      </c>
      <c r="C24" s="35">
        <v>29</v>
      </c>
      <c r="D24" s="35">
        <v>120</v>
      </c>
      <c r="E24" s="35">
        <v>96</v>
      </c>
      <c r="F24" s="35">
        <v>163</v>
      </c>
      <c r="G24" s="35">
        <v>227</v>
      </c>
      <c r="H24" s="36">
        <v>357</v>
      </c>
      <c r="I24" s="34">
        <v>1087</v>
      </c>
      <c r="J24" s="35">
        <v>72</v>
      </c>
      <c r="K24" s="35">
        <v>201</v>
      </c>
      <c r="L24" s="35">
        <v>155</v>
      </c>
      <c r="M24" s="35">
        <v>205</v>
      </c>
      <c r="N24" s="35">
        <v>215</v>
      </c>
      <c r="O24" s="36">
        <v>239</v>
      </c>
      <c r="P24" s="34">
        <v>455</v>
      </c>
      <c r="Q24" s="35">
        <v>6</v>
      </c>
      <c r="R24" s="35">
        <v>48</v>
      </c>
      <c r="S24" s="35">
        <v>43</v>
      </c>
      <c r="T24" s="35">
        <v>83</v>
      </c>
      <c r="U24" s="35">
        <v>119</v>
      </c>
      <c r="V24" s="36">
        <v>156</v>
      </c>
    </row>
    <row r="25" spans="1:22" s="24" customFormat="1" ht="39.75" customHeight="1">
      <c r="A25" s="33" t="s">
        <v>19</v>
      </c>
      <c r="B25" s="34">
        <v>1154</v>
      </c>
      <c r="C25" s="35">
        <v>36</v>
      </c>
      <c r="D25" s="35">
        <v>166</v>
      </c>
      <c r="E25" s="35">
        <v>103</v>
      </c>
      <c r="F25" s="35">
        <v>188</v>
      </c>
      <c r="G25" s="35">
        <v>237</v>
      </c>
      <c r="H25" s="36">
        <v>424</v>
      </c>
      <c r="I25" s="34">
        <v>916</v>
      </c>
      <c r="J25" s="35">
        <v>93</v>
      </c>
      <c r="K25" s="35">
        <v>192</v>
      </c>
      <c r="L25" s="35">
        <v>107</v>
      </c>
      <c r="M25" s="35">
        <v>148</v>
      </c>
      <c r="N25" s="35">
        <v>171</v>
      </c>
      <c r="O25" s="36">
        <v>205</v>
      </c>
      <c r="P25" s="34">
        <v>1101</v>
      </c>
      <c r="Q25" s="35">
        <v>41</v>
      </c>
      <c r="R25" s="35">
        <v>171</v>
      </c>
      <c r="S25" s="35">
        <v>117</v>
      </c>
      <c r="T25" s="35">
        <v>195</v>
      </c>
      <c r="U25" s="35">
        <v>222</v>
      </c>
      <c r="V25" s="36">
        <v>355</v>
      </c>
    </row>
    <row r="26" spans="1:22" s="24" customFormat="1" ht="39.75" customHeight="1">
      <c r="A26" s="25" t="s">
        <v>20</v>
      </c>
      <c r="B26" s="26">
        <v>416</v>
      </c>
      <c r="C26" s="27">
        <v>5</v>
      </c>
      <c r="D26" s="27">
        <v>42</v>
      </c>
      <c r="E26" s="27">
        <v>49</v>
      </c>
      <c r="F26" s="27">
        <v>59</v>
      </c>
      <c r="G26" s="27">
        <v>84</v>
      </c>
      <c r="H26" s="28">
        <v>177</v>
      </c>
      <c r="I26" s="26">
        <v>365</v>
      </c>
      <c r="J26" s="27">
        <v>24</v>
      </c>
      <c r="K26" s="27">
        <v>62</v>
      </c>
      <c r="L26" s="27">
        <v>55</v>
      </c>
      <c r="M26" s="27">
        <v>68</v>
      </c>
      <c r="N26" s="27">
        <v>68</v>
      </c>
      <c r="O26" s="28">
        <v>88</v>
      </c>
      <c r="P26" s="26">
        <v>219</v>
      </c>
      <c r="Q26" s="27">
        <v>7</v>
      </c>
      <c r="R26" s="27">
        <v>30</v>
      </c>
      <c r="S26" s="27">
        <v>26</v>
      </c>
      <c r="T26" s="27">
        <v>38</v>
      </c>
      <c r="U26" s="27">
        <v>52</v>
      </c>
      <c r="V26" s="28">
        <v>66</v>
      </c>
    </row>
    <row r="27" spans="1:22" s="24" customFormat="1" ht="39.75" customHeight="1">
      <c r="A27" s="25" t="s">
        <v>21</v>
      </c>
      <c r="B27" s="26">
        <v>1341</v>
      </c>
      <c r="C27" s="27">
        <v>31</v>
      </c>
      <c r="D27" s="27">
        <v>153</v>
      </c>
      <c r="E27" s="27">
        <v>148</v>
      </c>
      <c r="F27" s="27">
        <v>244</v>
      </c>
      <c r="G27" s="27">
        <v>305</v>
      </c>
      <c r="H27" s="28">
        <v>460</v>
      </c>
      <c r="I27" s="26">
        <v>1144</v>
      </c>
      <c r="J27" s="27">
        <v>82</v>
      </c>
      <c r="K27" s="27">
        <v>201</v>
      </c>
      <c r="L27" s="27">
        <v>163</v>
      </c>
      <c r="M27" s="27">
        <v>209</v>
      </c>
      <c r="N27" s="27">
        <v>223</v>
      </c>
      <c r="O27" s="28">
        <v>266</v>
      </c>
      <c r="P27" s="26">
        <v>535</v>
      </c>
      <c r="Q27" s="27">
        <v>21</v>
      </c>
      <c r="R27" s="27">
        <v>60</v>
      </c>
      <c r="S27" s="27">
        <v>56</v>
      </c>
      <c r="T27" s="27">
        <v>92</v>
      </c>
      <c r="U27" s="27">
        <v>133</v>
      </c>
      <c r="V27" s="28">
        <v>173</v>
      </c>
    </row>
    <row r="28" spans="1:22" s="24" customFormat="1" ht="39.75" customHeight="1" thickBot="1">
      <c r="A28" s="37" t="s">
        <v>22</v>
      </c>
      <c r="B28" s="38">
        <v>1828</v>
      </c>
      <c r="C28" s="39">
        <v>56</v>
      </c>
      <c r="D28" s="39">
        <v>270</v>
      </c>
      <c r="E28" s="39">
        <v>251</v>
      </c>
      <c r="F28" s="39">
        <v>333</v>
      </c>
      <c r="G28" s="39">
        <v>396</v>
      </c>
      <c r="H28" s="40">
        <v>522</v>
      </c>
      <c r="I28" s="38">
        <v>1984</v>
      </c>
      <c r="J28" s="39">
        <v>164</v>
      </c>
      <c r="K28" s="39">
        <v>462</v>
      </c>
      <c r="L28" s="39">
        <v>307</v>
      </c>
      <c r="M28" s="39">
        <v>358</v>
      </c>
      <c r="N28" s="39">
        <v>333</v>
      </c>
      <c r="O28" s="40">
        <v>360</v>
      </c>
      <c r="P28" s="38">
        <v>586</v>
      </c>
      <c r="Q28" s="39">
        <v>15</v>
      </c>
      <c r="R28" s="39">
        <v>115</v>
      </c>
      <c r="S28" s="39">
        <v>77</v>
      </c>
      <c r="T28" s="39">
        <v>98</v>
      </c>
      <c r="U28" s="39">
        <v>135</v>
      </c>
      <c r="V28" s="40">
        <v>146</v>
      </c>
    </row>
    <row r="29" spans="1:22" s="24" customFormat="1" ht="39.75" customHeight="1" thickTop="1">
      <c r="A29" s="25" t="s">
        <v>23</v>
      </c>
      <c r="B29" s="26">
        <f aca="true" t="shared" si="3" ref="B29:V29">B17</f>
        <v>1383</v>
      </c>
      <c r="C29" s="59">
        <f t="shared" si="3"/>
        <v>46</v>
      </c>
      <c r="D29" s="59">
        <f t="shared" si="3"/>
        <v>200</v>
      </c>
      <c r="E29" s="59">
        <f t="shared" si="3"/>
        <v>180</v>
      </c>
      <c r="F29" s="59">
        <f t="shared" si="3"/>
        <v>263</v>
      </c>
      <c r="G29" s="59">
        <f t="shared" si="3"/>
        <v>284</v>
      </c>
      <c r="H29" s="60">
        <f t="shared" si="3"/>
        <v>410</v>
      </c>
      <c r="I29" s="59">
        <f t="shared" si="3"/>
        <v>1969</v>
      </c>
      <c r="J29" s="59">
        <f t="shared" si="3"/>
        <v>181</v>
      </c>
      <c r="K29" s="59">
        <f t="shared" si="3"/>
        <v>405</v>
      </c>
      <c r="L29" s="59">
        <f t="shared" si="3"/>
        <v>299</v>
      </c>
      <c r="M29" s="59">
        <f t="shared" si="3"/>
        <v>377</v>
      </c>
      <c r="N29" s="59">
        <f t="shared" si="3"/>
        <v>341</v>
      </c>
      <c r="O29" s="60">
        <f t="shared" si="3"/>
        <v>366</v>
      </c>
      <c r="P29" s="61">
        <f t="shared" si="3"/>
        <v>757</v>
      </c>
      <c r="Q29" s="59">
        <f t="shared" si="3"/>
        <v>17</v>
      </c>
      <c r="R29" s="59">
        <f t="shared" si="3"/>
        <v>63</v>
      </c>
      <c r="S29" s="59">
        <f t="shared" si="3"/>
        <v>102</v>
      </c>
      <c r="T29" s="59">
        <f t="shared" si="3"/>
        <v>147</v>
      </c>
      <c r="U29" s="59">
        <f t="shared" si="3"/>
        <v>226</v>
      </c>
      <c r="V29" s="60">
        <f t="shared" si="3"/>
        <v>202</v>
      </c>
    </row>
    <row r="30" spans="1:22" s="24" customFormat="1" ht="39.75" customHeight="1">
      <c r="A30" s="25" t="s">
        <v>24</v>
      </c>
      <c r="B30" s="26">
        <f aca="true" t="shared" si="4" ref="B30:V30">B13+B14</f>
        <v>6850</v>
      </c>
      <c r="C30" s="27">
        <f t="shared" si="4"/>
        <v>147</v>
      </c>
      <c r="D30" s="27">
        <f t="shared" si="4"/>
        <v>739</v>
      </c>
      <c r="E30" s="27">
        <f t="shared" si="4"/>
        <v>745</v>
      </c>
      <c r="F30" s="27">
        <f t="shared" si="4"/>
        <v>1164</v>
      </c>
      <c r="G30" s="27">
        <f t="shared" si="4"/>
        <v>1555</v>
      </c>
      <c r="H30" s="28">
        <f t="shared" si="4"/>
        <v>2500</v>
      </c>
      <c r="I30" s="26">
        <f t="shared" si="4"/>
        <v>9362</v>
      </c>
      <c r="J30" s="27">
        <f t="shared" si="4"/>
        <v>776</v>
      </c>
      <c r="K30" s="27">
        <f t="shared" si="4"/>
        <v>1640</v>
      </c>
      <c r="L30" s="27">
        <f t="shared" si="4"/>
        <v>1243</v>
      </c>
      <c r="M30" s="27">
        <f t="shared" si="4"/>
        <v>1716</v>
      </c>
      <c r="N30" s="27">
        <f t="shared" si="4"/>
        <v>1820</v>
      </c>
      <c r="O30" s="28">
        <f t="shared" si="4"/>
        <v>2167</v>
      </c>
      <c r="P30" s="26">
        <f t="shared" si="4"/>
        <v>2211</v>
      </c>
      <c r="Q30" s="27">
        <f t="shared" si="4"/>
        <v>38</v>
      </c>
      <c r="R30" s="27">
        <f t="shared" si="4"/>
        <v>232</v>
      </c>
      <c r="S30" s="27">
        <f t="shared" si="4"/>
        <v>251</v>
      </c>
      <c r="T30" s="27">
        <f t="shared" si="4"/>
        <v>373</v>
      </c>
      <c r="U30" s="27">
        <f t="shared" si="4"/>
        <v>475</v>
      </c>
      <c r="V30" s="28">
        <f t="shared" si="4"/>
        <v>842</v>
      </c>
    </row>
    <row r="31" spans="1:22" s="24" customFormat="1" ht="39.75" customHeight="1">
      <c r="A31" s="25" t="s">
        <v>25</v>
      </c>
      <c r="B31" s="26">
        <f aca="true" t="shared" si="5" ref="B31:V31">B10+B20</f>
        <v>3536</v>
      </c>
      <c r="C31" s="27">
        <f t="shared" si="5"/>
        <v>134</v>
      </c>
      <c r="D31" s="27">
        <f t="shared" si="5"/>
        <v>599</v>
      </c>
      <c r="E31" s="27">
        <f t="shared" si="5"/>
        <v>527</v>
      </c>
      <c r="F31" s="27">
        <f t="shared" si="5"/>
        <v>706</v>
      </c>
      <c r="G31" s="27">
        <f t="shared" si="5"/>
        <v>710</v>
      </c>
      <c r="H31" s="28">
        <f t="shared" si="5"/>
        <v>860</v>
      </c>
      <c r="I31" s="26">
        <f t="shared" si="5"/>
        <v>5795</v>
      </c>
      <c r="J31" s="27">
        <f t="shared" si="5"/>
        <v>529</v>
      </c>
      <c r="K31" s="27">
        <f t="shared" si="5"/>
        <v>1323</v>
      </c>
      <c r="L31" s="27">
        <f t="shared" si="5"/>
        <v>1027</v>
      </c>
      <c r="M31" s="27">
        <f t="shared" si="5"/>
        <v>1111</v>
      </c>
      <c r="N31" s="27">
        <f t="shared" si="5"/>
        <v>940</v>
      </c>
      <c r="O31" s="28">
        <f t="shared" si="5"/>
        <v>865</v>
      </c>
      <c r="P31" s="26">
        <f t="shared" si="5"/>
        <v>2191</v>
      </c>
      <c r="Q31" s="27">
        <f t="shared" si="5"/>
        <v>66</v>
      </c>
      <c r="R31" s="27">
        <f t="shared" si="5"/>
        <v>349</v>
      </c>
      <c r="S31" s="27">
        <f t="shared" si="5"/>
        <v>346</v>
      </c>
      <c r="T31" s="27">
        <f t="shared" si="5"/>
        <v>454</v>
      </c>
      <c r="U31" s="27">
        <f t="shared" si="5"/>
        <v>472</v>
      </c>
      <c r="V31" s="28">
        <f t="shared" si="5"/>
        <v>504</v>
      </c>
    </row>
    <row r="32" spans="1:22" s="24" customFormat="1" ht="39.75" customHeight="1">
      <c r="A32" s="25" t="s">
        <v>26</v>
      </c>
      <c r="B32" s="26">
        <f aca="true" t="shared" si="6" ref="B32:K32">B9+B16+B19+B21+B22+B23</f>
        <v>10955</v>
      </c>
      <c r="C32" s="27">
        <f t="shared" si="6"/>
        <v>370</v>
      </c>
      <c r="D32" s="27">
        <f t="shared" si="6"/>
        <v>1525</v>
      </c>
      <c r="E32" s="27">
        <f t="shared" si="6"/>
        <v>1548</v>
      </c>
      <c r="F32" s="27">
        <f t="shared" si="6"/>
        <v>2189</v>
      </c>
      <c r="G32" s="27">
        <f t="shared" si="6"/>
        <v>2423</v>
      </c>
      <c r="H32" s="28">
        <f t="shared" si="6"/>
        <v>2900</v>
      </c>
      <c r="I32" s="26">
        <f t="shared" si="6"/>
        <v>18744</v>
      </c>
      <c r="J32" s="27">
        <f t="shared" si="6"/>
        <v>2034</v>
      </c>
      <c r="K32" s="27">
        <f t="shared" si="6"/>
        <v>4129</v>
      </c>
      <c r="L32" s="27">
        <f>L16+L19+L21+L22+L23</f>
        <v>1111</v>
      </c>
      <c r="M32" s="27">
        <f>M16+M19+M21+M22+M23</f>
        <v>1301</v>
      </c>
      <c r="N32" s="27">
        <f>N16+N19+N21+N22+N23</f>
        <v>1107</v>
      </c>
      <c r="O32" s="28">
        <f>O16+O19+O21+O22+O23</f>
        <v>1048</v>
      </c>
      <c r="P32" s="26">
        <f aca="true" t="shared" si="7" ref="P32:V32">P9+P16+P19+P21+P22+P23</f>
        <v>6355</v>
      </c>
      <c r="Q32" s="27">
        <f t="shared" si="7"/>
        <v>243</v>
      </c>
      <c r="R32" s="27">
        <f t="shared" si="7"/>
        <v>924</v>
      </c>
      <c r="S32" s="27">
        <f t="shared" si="7"/>
        <v>950</v>
      </c>
      <c r="T32" s="27">
        <f t="shared" si="7"/>
        <v>1392</v>
      </c>
      <c r="U32" s="27">
        <f t="shared" si="7"/>
        <v>1331</v>
      </c>
      <c r="V32" s="28">
        <f t="shared" si="7"/>
        <v>1515</v>
      </c>
    </row>
    <row r="33" spans="1:22" s="24" customFormat="1" ht="39.75" customHeight="1">
      <c r="A33" s="25" t="s">
        <v>27</v>
      </c>
      <c r="B33" s="26">
        <f aca="true" t="shared" si="8" ref="B33:V33">B12+B15+B18+B24+B25</f>
        <v>10009</v>
      </c>
      <c r="C33" s="27">
        <f t="shared" si="8"/>
        <v>378</v>
      </c>
      <c r="D33" s="27">
        <f t="shared" si="8"/>
        <v>1264</v>
      </c>
      <c r="E33" s="27">
        <f t="shared" si="8"/>
        <v>1066</v>
      </c>
      <c r="F33" s="27">
        <f t="shared" si="8"/>
        <v>1878</v>
      </c>
      <c r="G33" s="27">
        <f t="shared" si="8"/>
        <v>2222</v>
      </c>
      <c r="H33" s="28">
        <f t="shared" si="8"/>
        <v>3201</v>
      </c>
      <c r="I33" s="26">
        <f t="shared" si="8"/>
        <v>9973</v>
      </c>
      <c r="J33" s="27">
        <f t="shared" si="8"/>
        <v>1009</v>
      </c>
      <c r="K33" s="27">
        <f t="shared" si="8"/>
        <v>1963</v>
      </c>
      <c r="L33" s="27">
        <f t="shared" si="8"/>
        <v>1431</v>
      </c>
      <c r="M33" s="27">
        <f t="shared" si="8"/>
        <v>1847</v>
      </c>
      <c r="N33" s="27">
        <f t="shared" si="8"/>
        <v>1744</v>
      </c>
      <c r="O33" s="28">
        <f t="shared" si="8"/>
        <v>1979</v>
      </c>
      <c r="P33" s="26">
        <f t="shared" si="8"/>
        <v>5555</v>
      </c>
      <c r="Q33" s="27">
        <f t="shared" si="8"/>
        <v>216</v>
      </c>
      <c r="R33" s="27">
        <f t="shared" si="8"/>
        <v>855</v>
      </c>
      <c r="S33" s="27">
        <f t="shared" si="8"/>
        <v>723</v>
      </c>
      <c r="T33" s="27">
        <f t="shared" si="8"/>
        <v>1079</v>
      </c>
      <c r="U33" s="27">
        <f t="shared" si="8"/>
        <v>1164</v>
      </c>
      <c r="V33" s="28">
        <f t="shared" si="8"/>
        <v>1518</v>
      </c>
    </row>
    <row r="34" spans="1:22" s="24" customFormat="1" ht="39.75" customHeight="1">
      <c r="A34" s="29" t="s">
        <v>28</v>
      </c>
      <c r="B34" s="30">
        <f aca="true" t="shared" si="9" ref="B34:V34">B11+B26+B27+B28</f>
        <v>5316</v>
      </c>
      <c r="C34" s="31">
        <f t="shared" si="9"/>
        <v>148</v>
      </c>
      <c r="D34" s="31">
        <f t="shared" si="9"/>
        <v>743</v>
      </c>
      <c r="E34" s="31">
        <f t="shared" si="9"/>
        <v>653</v>
      </c>
      <c r="F34" s="31">
        <f t="shared" si="9"/>
        <v>990</v>
      </c>
      <c r="G34" s="31">
        <f t="shared" si="9"/>
        <v>1167</v>
      </c>
      <c r="H34" s="32">
        <f t="shared" si="9"/>
        <v>1615</v>
      </c>
      <c r="I34" s="30">
        <f t="shared" si="9"/>
        <v>5565</v>
      </c>
      <c r="J34" s="31">
        <f t="shared" si="9"/>
        <v>505</v>
      </c>
      <c r="K34" s="31">
        <f t="shared" si="9"/>
        <v>1209</v>
      </c>
      <c r="L34" s="31">
        <f t="shared" si="9"/>
        <v>847</v>
      </c>
      <c r="M34" s="31">
        <f t="shared" si="9"/>
        <v>999</v>
      </c>
      <c r="N34" s="31">
        <f t="shared" si="9"/>
        <v>987</v>
      </c>
      <c r="O34" s="32">
        <f t="shared" si="9"/>
        <v>1018</v>
      </c>
      <c r="P34" s="30">
        <f t="shared" si="9"/>
        <v>1694</v>
      </c>
      <c r="Q34" s="31">
        <f t="shared" si="9"/>
        <v>56</v>
      </c>
      <c r="R34" s="31">
        <f t="shared" si="9"/>
        <v>273</v>
      </c>
      <c r="S34" s="31">
        <f t="shared" si="9"/>
        <v>212</v>
      </c>
      <c r="T34" s="31">
        <f t="shared" si="9"/>
        <v>288</v>
      </c>
      <c r="U34" s="31">
        <f t="shared" si="9"/>
        <v>401</v>
      </c>
      <c r="V34" s="32">
        <f t="shared" si="9"/>
        <v>464</v>
      </c>
    </row>
  </sheetData>
  <mergeCells count="5">
    <mergeCell ref="U1:V1"/>
    <mergeCell ref="A3:A5"/>
    <mergeCell ref="I3:O4"/>
    <mergeCell ref="P3:V4"/>
    <mergeCell ref="B3:H4"/>
  </mergeCells>
  <printOptions/>
  <pageMargins left="0.7874015748031497" right="0.7874015748031497" top="0.5905511811023623" bottom="0.5905511811023623" header="0" footer="0"/>
  <pageSetup blackAndWhite="1" fitToWidth="0" horizontalDpi="300" verticalDpi="300" orientation="portrait" paperSize="9" scale="63" r:id="rId1"/>
  <colBreaks count="1" manualBreakCount="1">
    <brk id="15" max="33" man="1"/>
  </colBreaks>
</worksheet>
</file>

<file path=xl/worksheets/sheet5.xml><?xml version="1.0" encoding="utf-8"?>
<worksheet xmlns="http://schemas.openxmlformats.org/spreadsheetml/2006/main" xmlns:r="http://schemas.openxmlformats.org/officeDocument/2006/relationships">
  <sheetPr codeName="Sheet082"/>
  <dimension ref="A1:AD34"/>
  <sheetViews>
    <sheetView view="pageBreakPreview" zoomScale="75" zoomScaleNormal="75" zoomScaleSheetLayoutView="75" workbookViewId="0" topLeftCell="A1">
      <selection activeCell="A3" sqref="A3:A5"/>
    </sheetView>
  </sheetViews>
  <sheetFormatPr defaultColWidth="9.00390625" defaultRowHeight="19.5" customHeight="1"/>
  <cols>
    <col min="1" max="1" width="10.625" style="43" customWidth="1"/>
    <col min="2" max="29" width="7.625" style="42" customWidth="1"/>
    <col min="30" max="16384" width="9.625" style="4" customWidth="1"/>
  </cols>
  <sheetData>
    <row r="1" spans="1:30" ht="17.25">
      <c r="A1" s="62" t="s">
        <v>82</v>
      </c>
      <c r="B1" s="2"/>
      <c r="C1" s="2"/>
      <c r="D1" s="2"/>
      <c r="E1" s="2"/>
      <c r="F1" s="2"/>
      <c r="G1" s="2"/>
      <c r="H1" s="2"/>
      <c r="I1" s="2"/>
      <c r="J1" s="2"/>
      <c r="K1" s="2"/>
      <c r="L1" s="2"/>
      <c r="M1" s="2"/>
      <c r="N1" s="2"/>
      <c r="O1" s="2"/>
      <c r="P1" s="2"/>
      <c r="Q1" s="2"/>
      <c r="R1" s="2"/>
      <c r="S1" s="2"/>
      <c r="T1" s="2"/>
      <c r="U1" s="2"/>
      <c r="V1" s="63"/>
      <c r="W1" s="2"/>
      <c r="X1" s="2"/>
      <c r="Y1" s="2"/>
      <c r="Z1" s="2"/>
      <c r="AA1" s="2"/>
      <c r="AB1" s="3" t="s">
        <v>42</v>
      </c>
      <c r="AC1" s="3"/>
      <c r="AD1" s="64"/>
    </row>
    <row r="2" spans="1:30" s="7" customFormat="1" ht="3.75" customHeight="1">
      <c r="A2" s="56"/>
      <c r="B2" s="2"/>
      <c r="C2" s="2"/>
      <c r="D2" s="2"/>
      <c r="E2" s="2"/>
      <c r="F2" s="2"/>
      <c r="G2" s="2"/>
      <c r="H2" s="2"/>
      <c r="I2" s="2"/>
      <c r="J2" s="2"/>
      <c r="K2" s="2"/>
      <c r="L2" s="2"/>
      <c r="M2" s="2"/>
      <c r="N2" s="2"/>
      <c r="O2" s="2"/>
      <c r="P2" s="2"/>
      <c r="Q2" s="2"/>
      <c r="R2" s="2"/>
      <c r="S2" s="2"/>
      <c r="T2" s="2"/>
      <c r="U2" s="2"/>
      <c r="V2" s="2"/>
      <c r="W2" s="2"/>
      <c r="X2" s="2"/>
      <c r="Y2" s="2"/>
      <c r="Z2" s="2"/>
      <c r="AA2" s="2"/>
      <c r="AB2" s="2"/>
      <c r="AC2" s="2"/>
      <c r="AD2" s="64"/>
    </row>
    <row r="3" spans="1:29" ht="15" customHeight="1">
      <c r="A3" s="57" t="s">
        <v>43</v>
      </c>
      <c r="B3" s="46" t="s">
        <v>83</v>
      </c>
      <c r="C3" s="46"/>
      <c r="D3" s="46"/>
      <c r="E3" s="46"/>
      <c r="F3" s="46"/>
      <c r="G3" s="46"/>
      <c r="H3" s="9"/>
      <c r="I3" s="10"/>
      <c r="J3" s="10"/>
      <c r="K3" s="10"/>
      <c r="L3" s="10"/>
      <c r="M3" s="10"/>
      <c r="N3" s="10"/>
      <c r="O3" s="11"/>
      <c r="P3" s="46" t="s">
        <v>84</v>
      </c>
      <c r="Q3" s="46"/>
      <c r="R3" s="46"/>
      <c r="S3" s="46"/>
      <c r="T3" s="46"/>
      <c r="U3" s="46"/>
      <c r="V3" s="46"/>
      <c r="W3" s="46" t="s">
        <v>85</v>
      </c>
      <c r="X3" s="46"/>
      <c r="Y3" s="46"/>
      <c r="Z3" s="46"/>
      <c r="AA3" s="46"/>
      <c r="AB3" s="46"/>
      <c r="AC3" s="46"/>
    </row>
    <row r="4" spans="1:29" ht="15" customHeight="1">
      <c r="A4" s="57"/>
      <c r="B4" s="46"/>
      <c r="C4" s="46"/>
      <c r="D4" s="46"/>
      <c r="E4" s="46"/>
      <c r="F4" s="46"/>
      <c r="G4" s="46"/>
      <c r="H4" s="46"/>
      <c r="I4" s="9" t="s">
        <v>86</v>
      </c>
      <c r="J4" s="10"/>
      <c r="K4" s="10"/>
      <c r="L4" s="10"/>
      <c r="M4" s="10"/>
      <c r="N4" s="10"/>
      <c r="O4" s="11"/>
      <c r="P4" s="46"/>
      <c r="Q4" s="46"/>
      <c r="R4" s="46"/>
      <c r="S4" s="46"/>
      <c r="T4" s="46"/>
      <c r="U4" s="46"/>
      <c r="V4" s="46"/>
      <c r="W4" s="46"/>
      <c r="X4" s="46"/>
      <c r="Y4" s="46"/>
      <c r="Z4" s="46"/>
      <c r="AA4" s="46"/>
      <c r="AB4" s="46"/>
      <c r="AC4" s="46"/>
    </row>
    <row r="5" spans="1:29" ht="33.75" customHeight="1">
      <c r="A5" s="57"/>
      <c r="B5" s="14" t="s">
        <v>0</v>
      </c>
      <c r="C5" s="53" t="s">
        <v>87</v>
      </c>
      <c r="D5" s="53" t="s">
        <v>58</v>
      </c>
      <c r="E5" s="53" t="s">
        <v>59</v>
      </c>
      <c r="F5" s="53" t="s">
        <v>60</v>
      </c>
      <c r="G5" s="53" t="s">
        <v>61</v>
      </c>
      <c r="H5" s="53" t="s">
        <v>62</v>
      </c>
      <c r="I5" s="16" t="s">
        <v>0</v>
      </c>
      <c r="J5" s="53" t="s">
        <v>88</v>
      </c>
      <c r="K5" s="53" t="s">
        <v>58</v>
      </c>
      <c r="L5" s="53" t="s">
        <v>59</v>
      </c>
      <c r="M5" s="53" t="s">
        <v>60</v>
      </c>
      <c r="N5" s="53" t="s">
        <v>61</v>
      </c>
      <c r="O5" s="53" t="s">
        <v>62</v>
      </c>
      <c r="P5" s="58" t="s">
        <v>0</v>
      </c>
      <c r="Q5" s="53" t="s">
        <v>88</v>
      </c>
      <c r="R5" s="53" t="s">
        <v>58</v>
      </c>
      <c r="S5" s="53" t="s">
        <v>59</v>
      </c>
      <c r="T5" s="53" t="s">
        <v>60</v>
      </c>
      <c r="U5" s="53" t="s">
        <v>61</v>
      </c>
      <c r="V5" s="53" t="s">
        <v>62</v>
      </c>
      <c r="W5" s="58" t="s">
        <v>0</v>
      </c>
      <c r="X5" s="53" t="s">
        <v>88</v>
      </c>
      <c r="Y5" s="53" t="s">
        <v>58</v>
      </c>
      <c r="Z5" s="53" t="s">
        <v>59</v>
      </c>
      <c r="AA5" s="53" t="s">
        <v>60</v>
      </c>
      <c r="AB5" s="53" t="s">
        <v>61</v>
      </c>
      <c r="AC5" s="53" t="s">
        <v>62</v>
      </c>
    </row>
    <row r="6" spans="1:29" s="69" customFormat="1" ht="30" customHeight="1">
      <c r="A6" s="65" t="s">
        <v>0</v>
      </c>
      <c r="B6" s="66">
        <f aca="true" t="shared" si="0" ref="B6:AC6">SUM(B7:B8)</f>
        <v>11124</v>
      </c>
      <c r="C6" s="67">
        <f t="shared" si="0"/>
        <v>1132</v>
      </c>
      <c r="D6" s="67">
        <f t="shared" si="0"/>
        <v>2505</v>
      </c>
      <c r="E6" s="67">
        <f t="shared" si="0"/>
        <v>1670</v>
      </c>
      <c r="F6" s="67">
        <f t="shared" si="0"/>
        <v>2009</v>
      </c>
      <c r="G6" s="67">
        <f t="shared" si="0"/>
        <v>1900</v>
      </c>
      <c r="H6" s="67">
        <f t="shared" si="0"/>
        <v>1908</v>
      </c>
      <c r="I6" s="67">
        <f t="shared" si="0"/>
        <v>1978</v>
      </c>
      <c r="J6" s="67">
        <f t="shared" si="0"/>
        <v>235</v>
      </c>
      <c r="K6" s="67">
        <f t="shared" si="0"/>
        <v>512</v>
      </c>
      <c r="L6" s="67">
        <f t="shared" si="0"/>
        <v>318</v>
      </c>
      <c r="M6" s="67">
        <f t="shared" si="0"/>
        <v>359</v>
      </c>
      <c r="N6" s="67">
        <f t="shared" si="0"/>
        <v>295</v>
      </c>
      <c r="O6" s="68">
        <f t="shared" si="0"/>
        <v>259</v>
      </c>
      <c r="P6" s="66">
        <f t="shared" si="0"/>
        <v>12322</v>
      </c>
      <c r="Q6" s="67">
        <f t="shared" si="0"/>
        <v>1693</v>
      </c>
      <c r="R6" s="67">
        <f t="shared" si="0"/>
        <v>1394</v>
      </c>
      <c r="S6" s="67">
        <f t="shared" si="0"/>
        <v>851</v>
      </c>
      <c r="T6" s="67">
        <f t="shared" si="0"/>
        <v>1345</v>
      </c>
      <c r="U6" s="67">
        <f t="shared" si="0"/>
        <v>2094</v>
      </c>
      <c r="V6" s="68">
        <f t="shared" si="0"/>
        <v>4945</v>
      </c>
      <c r="W6" s="66">
        <f t="shared" si="0"/>
        <v>4454</v>
      </c>
      <c r="X6" s="67">
        <f t="shared" si="0"/>
        <v>154</v>
      </c>
      <c r="Y6" s="67">
        <f t="shared" si="0"/>
        <v>540</v>
      </c>
      <c r="Z6" s="67">
        <f t="shared" si="0"/>
        <v>468</v>
      </c>
      <c r="AA6" s="67">
        <f t="shared" si="0"/>
        <v>667</v>
      </c>
      <c r="AB6" s="67">
        <f t="shared" si="0"/>
        <v>926</v>
      </c>
      <c r="AC6" s="68">
        <f t="shared" si="0"/>
        <v>1699</v>
      </c>
    </row>
    <row r="7" spans="1:29" s="69" customFormat="1" ht="30" customHeight="1">
      <c r="A7" s="70" t="s">
        <v>1</v>
      </c>
      <c r="B7" s="71">
        <f aca="true" t="shared" si="1" ref="B7:AC7">SUM(B9:B19)</f>
        <v>8840</v>
      </c>
      <c r="C7" s="72">
        <f t="shared" si="1"/>
        <v>889</v>
      </c>
      <c r="D7" s="72">
        <f t="shared" si="1"/>
        <v>2003</v>
      </c>
      <c r="E7" s="72">
        <f t="shared" si="1"/>
        <v>1363</v>
      </c>
      <c r="F7" s="72">
        <f t="shared" si="1"/>
        <v>1611</v>
      </c>
      <c r="G7" s="72">
        <f t="shared" si="1"/>
        <v>1518</v>
      </c>
      <c r="H7" s="72">
        <f t="shared" si="1"/>
        <v>1456</v>
      </c>
      <c r="I7" s="72">
        <f t="shared" si="1"/>
        <v>1826</v>
      </c>
      <c r="J7" s="72">
        <f t="shared" si="1"/>
        <v>215</v>
      </c>
      <c r="K7" s="72">
        <f t="shared" si="1"/>
        <v>468</v>
      </c>
      <c r="L7" s="72">
        <f t="shared" si="1"/>
        <v>298</v>
      </c>
      <c r="M7" s="72">
        <f t="shared" si="1"/>
        <v>336</v>
      </c>
      <c r="N7" s="72">
        <f t="shared" si="1"/>
        <v>272</v>
      </c>
      <c r="O7" s="73">
        <f t="shared" si="1"/>
        <v>237</v>
      </c>
      <c r="P7" s="71">
        <f t="shared" si="1"/>
        <v>9657</v>
      </c>
      <c r="Q7" s="72">
        <f t="shared" si="1"/>
        <v>1412</v>
      </c>
      <c r="R7" s="72">
        <f t="shared" si="1"/>
        <v>1164</v>
      </c>
      <c r="S7" s="72">
        <f t="shared" si="1"/>
        <v>710</v>
      </c>
      <c r="T7" s="72">
        <f t="shared" si="1"/>
        <v>1093</v>
      </c>
      <c r="U7" s="72">
        <f t="shared" si="1"/>
        <v>1624</v>
      </c>
      <c r="V7" s="73">
        <f t="shared" si="1"/>
        <v>3654</v>
      </c>
      <c r="W7" s="71">
        <f t="shared" si="1"/>
        <v>3712</v>
      </c>
      <c r="X7" s="72">
        <f t="shared" si="1"/>
        <v>142</v>
      </c>
      <c r="Y7" s="72">
        <f t="shared" si="1"/>
        <v>460</v>
      </c>
      <c r="Z7" s="72">
        <f t="shared" si="1"/>
        <v>404</v>
      </c>
      <c r="AA7" s="72">
        <f t="shared" si="1"/>
        <v>586</v>
      </c>
      <c r="AB7" s="72">
        <f t="shared" si="1"/>
        <v>783</v>
      </c>
      <c r="AC7" s="73">
        <f t="shared" si="1"/>
        <v>1337</v>
      </c>
    </row>
    <row r="8" spans="1:29" s="69" customFormat="1" ht="30" customHeight="1">
      <c r="A8" s="74" t="s">
        <v>2</v>
      </c>
      <c r="B8" s="75">
        <f aca="true" t="shared" si="2" ref="B8:AC8">SUM(B20:B28)</f>
        <v>2284</v>
      </c>
      <c r="C8" s="76">
        <f t="shared" si="2"/>
        <v>243</v>
      </c>
      <c r="D8" s="76">
        <f t="shared" si="2"/>
        <v>502</v>
      </c>
      <c r="E8" s="76">
        <f t="shared" si="2"/>
        <v>307</v>
      </c>
      <c r="F8" s="76">
        <f t="shared" si="2"/>
        <v>398</v>
      </c>
      <c r="G8" s="76">
        <f t="shared" si="2"/>
        <v>382</v>
      </c>
      <c r="H8" s="76">
        <f t="shared" si="2"/>
        <v>452</v>
      </c>
      <c r="I8" s="76">
        <f t="shared" si="2"/>
        <v>152</v>
      </c>
      <c r="J8" s="76">
        <f t="shared" si="2"/>
        <v>20</v>
      </c>
      <c r="K8" s="76">
        <f t="shared" si="2"/>
        <v>44</v>
      </c>
      <c r="L8" s="76">
        <f t="shared" si="2"/>
        <v>20</v>
      </c>
      <c r="M8" s="76">
        <f t="shared" si="2"/>
        <v>23</v>
      </c>
      <c r="N8" s="76">
        <f t="shared" si="2"/>
        <v>23</v>
      </c>
      <c r="O8" s="77">
        <f t="shared" si="2"/>
        <v>22</v>
      </c>
      <c r="P8" s="75">
        <f t="shared" si="2"/>
        <v>2665</v>
      </c>
      <c r="Q8" s="76">
        <f t="shared" si="2"/>
        <v>281</v>
      </c>
      <c r="R8" s="76">
        <f t="shared" si="2"/>
        <v>230</v>
      </c>
      <c r="S8" s="76">
        <f t="shared" si="2"/>
        <v>141</v>
      </c>
      <c r="T8" s="76">
        <f t="shared" si="2"/>
        <v>252</v>
      </c>
      <c r="U8" s="76">
        <f t="shared" si="2"/>
        <v>470</v>
      </c>
      <c r="V8" s="77">
        <f t="shared" si="2"/>
        <v>1291</v>
      </c>
      <c r="W8" s="75">
        <f t="shared" si="2"/>
        <v>742</v>
      </c>
      <c r="X8" s="76">
        <f t="shared" si="2"/>
        <v>12</v>
      </c>
      <c r="Y8" s="76">
        <f t="shared" si="2"/>
        <v>80</v>
      </c>
      <c r="Z8" s="76">
        <f t="shared" si="2"/>
        <v>64</v>
      </c>
      <c r="AA8" s="76">
        <f t="shared" si="2"/>
        <v>81</v>
      </c>
      <c r="AB8" s="76">
        <f t="shared" si="2"/>
        <v>143</v>
      </c>
      <c r="AC8" s="77">
        <f t="shared" si="2"/>
        <v>362</v>
      </c>
    </row>
    <row r="9" spans="1:29" s="69" customFormat="1" ht="30" customHeight="1">
      <c r="A9" s="65" t="s">
        <v>3</v>
      </c>
      <c r="B9" s="71">
        <v>1186</v>
      </c>
      <c r="C9" s="67">
        <v>126</v>
      </c>
      <c r="D9" s="67">
        <v>312</v>
      </c>
      <c r="E9" s="67">
        <v>213</v>
      </c>
      <c r="F9" s="67">
        <v>232</v>
      </c>
      <c r="G9" s="67">
        <v>170</v>
      </c>
      <c r="H9" s="67">
        <v>133</v>
      </c>
      <c r="I9" s="67" t="s">
        <v>32</v>
      </c>
      <c r="J9" s="67" t="s">
        <v>32</v>
      </c>
      <c r="K9" s="67" t="s">
        <v>32</v>
      </c>
      <c r="L9" s="67" t="s">
        <v>32</v>
      </c>
      <c r="M9" s="67" t="s">
        <v>32</v>
      </c>
      <c r="N9" s="67" t="s">
        <v>32</v>
      </c>
      <c r="O9" s="68" t="s">
        <v>32</v>
      </c>
      <c r="P9" s="66">
        <v>2796</v>
      </c>
      <c r="Q9" s="67">
        <v>487</v>
      </c>
      <c r="R9" s="67">
        <v>451</v>
      </c>
      <c r="S9" s="67">
        <v>260</v>
      </c>
      <c r="T9" s="67">
        <v>297</v>
      </c>
      <c r="U9" s="67">
        <v>462</v>
      </c>
      <c r="V9" s="68">
        <v>839</v>
      </c>
      <c r="W9" s="66">
        <v>235</v>
      </c>
      <c r="X9" s="67">
        <v>10</v>
      </c>
      <c r="Y9" s="67">
        <v>25</v>
      </c>
      <c r="Z9" s="67">
        <v>31</v>
      </c>
      <c r="AA9" s="67">
        <v>31</v>
      </c>
      <c r="AB9" s="67">
        <v>56</v>
      </c>
      <c r="AC9" s="68">
        <v>82</v>
      </c>
    </row>
    <row r="10" spans="1:29" s="69" customFormat="1" ht="30" customHeight="1">
      <c r="A10" s="70" t="s">
        <v>4</v>
      </c>
      <c r="B10" s="71">
        <v>1060</v>
      </c>
      <c r="C10" s="72">
        <v>104</v>
      </c>
      <c r="D10" s="72">
        <v>270</v>
      </c>
      <c r="E10" s="72">
        <v>184</v>
      </c>
      <c r="F10" s="72">
        <v>174</v>
      </c>
      <c r="G10" s="72">
        <v>185</v>
      </c>
      <c r="H10" s="72">
        <v>143</v>
      </c>
      <c r="I10" s="72">
        <v>281</v>
      </c>
      <c r="J10" s="72">
        <v>36</v>
      </c>
      <c r="K10" s="72">
        <v>87</v>
      </c>
      <c r="L10" s="72">
        <v>61</v>
      </c>
      <c r="M10" s="72">
        <v>39</v>
      </c>
      <c r="N10" s="72">
        <v>35</v>
      </c>
      <c r="O10" s="73">
        <v>23</v>
      </c>
      <c r="P10" s="71">
        <v>813</v>
      </c>
      <c r="Q10" s="72">
        <v>124</v>
      </c>
      <c r="R10" s="72">
        <v>103</v>
      </c>
      <c r="S10" s="72">
        <v>56</v>
      </c>
      <c r="T10" s="72">
        <v>118</v>
      </c>
      <c r="U10" s="72">
        <v>126</v>
      </c>
      <c r="V10" s="73">
        <v>286</v>
      </c>
      <c r="W10" s="71">
        <v>280</v>
      </c>
      <c r="X10" s="72">
        <v>8</v>
      </c>
      <c r="Y10" s="72">
        <v>40</v>
      </c>
      <c r="Z10" s="72">
        <v>29</v>
      </c>
      <c r="AA10" s="72">
        <v>47</v>
      </c>
      <c r="AB10" s="72">
        <v>70</v>
      </c>
      <c r="AC10" s="73">
        <v>86</v>
      </c>
    </row>
    <row r="11" spans="1:29" s="69" customFormat="1" ht="30" customHeight="1">
      <c r="A11" s="70" t="s">
        <v>5</v>
      </c>
      <c r="B11" s="71">
        <v>561</v>
      </c>
      <c r="C11" s="72">
        <v>72</v>
      </c>
      <c r="D11" s="72">
        <v>151</v>
      </c>
      <c r="E11" s="72">
        <v>73</v>
      </c>
      <c r="F11" s="72">
        <v>98</v>
      </c>
      <c r="G11" s="72">
        <v>91</v>
      </c>
      <c r="H11" s="72">
        <v>76</v>
      </c>
      <c r="I11" s="72">
        <v>309</v>
      </c>
      <c r="J11" s="72">
        <v>45</v>
      </c>
      <c r="K11" s="72">
        <v>91</v>
      </c>
      <c r="L11" s="72">
        <v>35</v>
      </c>
      <c r="M11" s="72">
        <v>55</v>
      </c>
      <c r="N11" s="72">
        <v>45</v>
      </c>
      <c r="O11" s="73">
        <v>38</v>
      </c>
      <c r="P11" s="71">
        <v>515</v>
      </c>
      <c r="Q11" s="72">
        <v>63</v>
      </c>
      <c r="R11" s="72">
        <v>59</v>
      </c>
      <c r="S11" s="72">
        <v>36</v>
      </c>
      <c r="T11" s="72">
        <v>59</v>
      </c>
      <c r="U11" s="72">
        <v>98</v>
      </c>
      <c r="V11" s="73">
        <v>200</v>
      </c>
      <c r="W11" s="71">
        <v>51</v>
      </c>
      <c r="X11" s="72">
        <v>0</v>
      </c>
      <c r="Y11" s="72">
        <v>7</v>
      </c>
      <c r="Z11" s="72">
        <v>4</v>
      </c>
      <c r="AA11" s="72">
        <v>8</v>
      </c>
      <c r="AB11" s="72">
        <v>6</v>
      </c>
      <c r="AC11" s="73">
        <v>26</v>
      </c>
    </row>
    <row r="12" spans="1:29" s="69" customFormat="1" ht="30" customHeight="1">
      <c r="A12" s="70" t="s">
        <v>6</v>
      </c>
      <c r="B12" s="71">
        <v>387</v>
      </c>
      <c r="C12" s="72">
        <v>74</v>
      </c>
      <c r="D12" s="72">
        <v>118</v>
      </c>
      <c r="E12" s="72">
        <v>55</v>
      </c>
      <c r="F12" s="72">
        <v>69</v>
      </c>
      <c r="G12" s="72">
        <v>43</v>
      </c>
      <c r="H12" s="72">
        <v>28</v>
      </c>
      <c r="I12" s="72">
        <v>202</v>
      </c>
      <c r="J12" s="72">
        <v>34</v>
      </c>
      <c r="K12" s="72">
        <v>69</v>
      </c>
      <c r="L12" s="72">
        <v>34</v>
      </c>
      <c r="M12" s="72">
        <v>36</v>
      </c>
      <c r="N12" s="72">
        <v>13</v>
      </c>
      <c r="O12" s="73">
        <v>16</v>
      </c>
      <c r="P12" s="71">
        <v>206</v>
      </c>
      <c r="Q12" s="72">
        <v>64</v>
      </c>
      <c r="R12" s="72">
        <v>37</v>
      </c>
      <c r="S12" s="72">
        <v>11</v>
      </c>
      <c r="T12" s="72">
        <v>23</v>
      </c>
      <c r="U12" s="72">
        <v>18</v>
      </c>
      <c r="V12" s="73">
        <v>53</v>
      </c>
      <c r="W12" s="71">
        <v>20</v>
      </c>
      <c r="X12" s="72">
        <v>1</v>
      </c>
      <c r="Y12" s="72">
        <v>2</v>
      </c>
      <c r="Z12" s="72">
        <v>2</v>
      </c>
      <c r="AA12" s="72">
        <v>5</v>
      </c>
      <c r="AB12" s="72">
        <v>4</v>
      </c>
      <c r="AC12" s="73">
        <v>6</v>
      </c>
    </row>
    <row r="13" spans="1:29" s="69" customFormat="1" ht="30" customHeight="1">
      <c r="A13" s="70" t="s">
        <v>7</v>
      </c>
      <c r="B13" s="71">
        <v>1744</v>
      </c>
      <c r="C13" s="72">
        <v>91</v>
      </c>
      <c r="D13" s="72">
        <v>255</v>
      </c>
      <c r="E13" s="72">
        <v>255</v>
      </c>
      <c r="F13" s="72">
        <v>312</v>
      </c>
      <c r="G13" s="72">
        <v>376</v>
      </c>
      <c r="H13" s="72">
        <v>455</v>
      </c>
      <c r="I13" s="72">
        <v>437</v>
      </c>
      <c r="J13" s="72">
        <v>36</v>
      </c>
      <c r="K13" s="72">
        <v>72</v>
      </c>
      <c r="L13" s="72">
        <v>81</v>
      </c>
      <c r="M13" s="72">
        <v>76</v>
      </c>
      <c r="N13" s="72">
        <v>93</v>
      </c>
      <c r="O13" s="73">
        <v>79</v>
      </c>
      <c r="P13" s="71">
        <v>1315</v>
      </c>
      <c r="Q13" s="72">
        <v>86</v>
      </c>
      <c r="R13" s="72">
        <v>96</v>
      </c>
      <c r="S13" s="72">
        <v>73</v>
      </c>
      <c r="T13" s="72">
        <v>123</v>
      </c>
      <c r="U13" s="72">
        <v>214</v>
      </c>
      <c r="V13" s="73">
        <v>723</v>
      </c>
      <c r="W13" s="71">
        <v>1465</v>
      </c>
      <c r="X13" s="72">
        <v>35</v>
      </c>
      <c r="Y13" s="72">
        <v>134</v>
      </c>
      <c r="Z13" s="72">
        <v>120</v>
      </c>
      <c r="AA13" s="72">
        <v>210</v>
      </c>
      <c r="AB13" s="72">
        <v>306</v>
      </c>
      <c r="AC13" s="73">
        <v>660</v>
      </c>
    </row>
    <row r="14" spans="1:29" s="69" customFormat="1" ht="30" customHeight="1">
      <c r="A14" s="70" t="s">
        <v>8</v>
      </c>
      <c r="B14" s="71">
        <v>962</v>
      </c>
      <c r="C14" s="72">
        <v>99</v>
      </c>
      <c r="D14" s="72">
        <v>229</v>
      </c>
      <c r="E14" s="72">
        <v>148</v>
      </c>
      <c r="F14" s="72">
        <v>186</v>
      </c>
      <c r="G14" s="72">
        <v>158</v>
      </c>
      <c r="H14" s="72">
        <v>142</v>
      </c>
      <c r="I14" s="72">
        <v>132</v>
      </c>
      <c r="J14" s="72">
        <v>10</v>
      </c>
      <c r="K14" s="72">
        <v>31</v>
      </c>
      <c r="L14" s="72">
        <v>21</v>
      </c>
      <c r="M14" s="72">
        <v>25</v>
      </c>
      <c r="N14" s="72">
        <v>27</v>
      </c>
      <c r="O14" s="73">
        <v>18</v>
      </c>
      <c r="P14" s="71">
        <v>852</v>
      </c>
      <c r="Q14" s="72">
        <v>178</v>
      </c>
      <c r="R14" s="72">
        <v>114</v>
      </c>
      <c r="S14" s="72">
        <v>61</v>
      </c>
      <c r="T14" s="72">
        <v>112</v>
      </c>
      <c r="U14" s="72">
        <v>135</v>
      </c>
      <c r="V14" s="73">
        <v>252</v>
      </c>
      <c r="W14" s="71">
        <v>1120</v>
      </c>
      <c r="X14" s="72">
        <v>67</v>
      </c>
      <c r="Y14" s="72">
        <v>179</v>
      </c>
      <c r="Z14" s="72">
        <v>148</v>
      </c>
      <c r="AA14" s="72">
        <v>217</v>
      </c>
      <c r="AB14" s="72">
        <v>244</v>
      </c>
      <c r="AC14" s="73">
        <v>265</v>
      </c>
    </row>
    <row r="15" spans="1:29" s="69" customFormat="1" ht="30" customHeight="1">
      <c r="A15" s="70" t="s">
        <v>9</v>
      </c>
      <c r="B15" s="71">
        <v>617</v>
      </c>
      <c r="C15" s="72">
        <v>64</v>
      </c>
      <c r="D15" s="72">
        <v>117</v>
      </c>
      <c r="E15" s="72">
        <v>82</v>
      </c>
      <c r="F15" s="72">
        <v>99</v>
      </c>
      <c r="G15" s="72">
        <v>136</v>
      </c>
      <c r="H15" s="72">
        <v>119</v>
      </c>
      <c r="I15" s="72">
        <v>82</v>
      </c>
      <c r="J15" s="72">
        <v>7</v>
      </c>
      <c r="K15" s="72">
        <v>22</v>
      </c>
      <c r="L15" s="72">
        <v>16</v>
      </c>
      <c r="M15" s="72">
        <v>12</v>
      </c>
      <c r="N15" s="72">
        <v>11</v>
      </c>
      <c r="O15" s="73">
        <v>14</v>
      </c>
      <c r="P15" s="71">
        <v>953</v>
      </c>
      <c r="Q15" s="72">
        <v>98</v>
      </c>
      <c r="R15" s="72">
        <v>75</v>
      </c>
      <c r="S15" s="72">
        <v>66</v>
      </c>
      <c r="T15" s="72">
        <v>94</v>
      </c>
      <c r="U15" s="72">
        <v>177</v>
      </c>
      <c r="V15" s="73">
        <v>443</v>
      </c>
      <c r="W15" s="71">
        <v>78</v>
      </c>
      <c r="X15" s="72">
        <v>1</v>
      </c>
      <c r="Y15" s="72">
        <v>0</v>
      </c>
      <c r="Z15" s="72">
        <v>1</v>
      </c>
      <c r="AA15" s="72">
        <v>3</v>
      </c>
      <c r="AB15" s="72">
        <v>20</v>
      </c>
      <c r="AC15" s="73">
        <v>53</v>
      </c>
    </row>
    <row r="16" spans="1:29" s="69" customFormat="1" ht="30" customHeight="1">
      <c r="A16" s="70" t="s">
        <v>10</v>
      </c>
      <c r="B16" s="71">
        <v>389</v>
      </c>
      <c r="C16" s="72">
        <v>34</v>
      </c>
      <c r="D16" s="72">
        <v>95</v>
      </c>
      <c r="E16" s="72">
        <v>61</v>
      </c>
      <c r="F16" s="72">
        <v>87</v>
      </c>
      <c r="G16" s="72">
        <v>56</v>
      </c>
      <c r="H16" s="72">
        <v>56</v>
      </c>
      <c r="I16" s="72">
        <v>44</v>
      </c>
      <c r="J16" s="72">
        <v>2</v>
      </c>
      <c r="K16" s="72">
        <v>11</v>
      </c>
      <c r="L16" s="72">
        <v>6</v>
      </c>
      <c r="M16" s="72">
        <v>18</v>
      </c>
      <c r="N16" s="72">
        <v>2</v>
      </c>
      <c r="O16" s="73">
        <v>5</v>
      </c>
      <c r="P16" s="71">
        <v>350</v>
      </c>
      <c r="Q16" s="72">
        <v>46</v>
      </c>
      <c r="R16" s="72">
        <v>37</v>
      </c>
      <c r="S16" s="72">
        <v>33</v>
      </c>
      <c r="T16" s="72">
        <v>45</v>
      </c>
      <c r="U16" s="72">
        <v>64</v>
      </c>
      <c r="V16" s="73">
        <v>125</v>
      </c>
      <c r="W16" s="71">
        <v>34</v>
      </c>
      <c r="X16" s="72">
        <v>0</v>
      </c>
      <c r="Y16" s="72">
        <v>3</v>
      </c>
      <c r="Z16" s="72">
        <v>5</v>
      </c>
      <c r="AA16" s="72">
        <v>5</v>
      </c>
      <c r="AB16" s="72">
        <v>5</v>
      </c>
      <c r="AC16" s="73">
        <v>16</v>
      </c>
    </row>
    <row r="17" spans="1:29" s="69" customFormat="1" ht="30" customHeight="1">
      <c r="A17" s="70" t="s">
        <v>11</v>
      </c>
      <c r="B17" s="71">
        <v>308</v>
      </c>
      <c r="C17" s="72">
        <v>34</v>
      </c>
      <c r="D17" s="72">
        <v>71</v>
      </c>
      <c r="E17" s="72">
        <v>51</v>
      </c>
      <c r="F17" s="72">
        <v>59</v>
      </c>
      <c r="G17" s="72">
        <v>43</v>
      </c>
      <c r="H17" s="72">
        <v>50</v>
      </c>
      <c r="I17" s="72">
        <v>160</v>
      </c>
      <c r="J17" s="72">
        <v>19</v>
      </c>
      <c r="K17" s="72">
        <v>39</v>
      </c>
      <c r="L17" s="72">
        <v>21</v>
      </c>
      <c r="M17" s="72">
        <v>39</v>
      </c>
      <c r="N17" s="72">
        <v>18</v>
      </c>
      <c r="O17" s="73">
        <v>24</v>
      </c>
      <c r="P17" s="71">
        <v>289</v>
      </c>
      <c r="Q17" s="72">
        <v>54</v>
      </c>
      <c r="R17" s="72">
        <v>43</v>
      </c>
      <c r="S17" s="72">
        <v>24</v>
      </c>
      <c r="T17" s="72">
        <v>38</v>
      </c>
      <c r="U17" s="72">
        <v>35</v>
      </c>
      <c r="V17" s="73">
        <v>95</v>
      </c>
      <c r="W17" s="71">
        <v>245</v>
      </c>
      <c r="X17" s="72">
        <v>17</v>
      </c>
      <c r="Y17" s="72">
        <v>57</v>
      </c>
      <c r="Z17" s="72">
        <v>52</v>
      </c>
      <c r="AA17" s="72">
        <v>43</v>
      </c>
      <c r="AB17" s="72">
        <v>31</v>
      </c>
      <c r="AC17" s="73">
        <v>45</v>
      </c>
    </row>
    <row r="18" spans="1:29" s="69" customFormat="1" ht="30" customHeight="1">
      <c r="A18" s="70" t="s">
        <v>12</v>
      </c>
      <c r="B18" s="71">
        <v>1062</v>
      </c>
      <c r="C18" s="72">
        <v>132</v>
      </c>
      <c r="D18" s="72">
        <v>260</v>
      </c>
      <c r="E18" s="72">
        <v>148</v>
      </c>
      <c r="F18" s="72">
        <v>189</v>
      </c>
      <c r="G18" s="72">
        <v>173</v>
      </c>
      <c r="H18" s="72">
        <v>160</v>
      </c>
      <c r="I18" s="72">
        <v>179</v>
      </c>
      <c r="J18" s="72">
        <v>26</v>
      </c>
      <c r="K18" s="72">
        <v>46</v>
      </c>
      <c r="L18" s="72">
        <v>23</v>
      </c>
      <c r="M18" s="72">
        <v>36</v>
      </c>
      <c r="N18" s="72">
        <v>28</v>
      </c>
      <c r="O18" s="73">
        <v>20</v>
      </c>
      <c r="P18" s="71">
        <v>1165</v>
      </c>
      <c r="Q18" s="72">
        <v>119</v>
      </c>
      <c r="R18" s="72">
        <v>103</v>
      </c>
      <c r="S18" s="72">
        <v>73</v>
      </c>
      <c r="T18" s="72">
        <v>142</v>
      </c>
      <c r="U18" s="72">
        <v>235</v>
      </c>
      <c r="V18" s="73">
        <v>493</v>
      </c>
      <c r="W18" s="71">
        <v>115</v>
      </c>
      <c r="X18" s="72">
        <v>1</v>
      </c>
      <c r="Y18" s="72">
        <v>6</v>
      </c>
      <c r="Z18" s="72">
        <v>8</v>
      </c>
      <c r="AA18" s="72">
        <v>9</v>
      </c>
      <c r="AB18" s="72">
        <v>28</v>
      </c>
      <c r="AC18" s="73">
        <v>63</v>
      </c>
    </row>
    <row r="19" spans="1:29" s="69" customFormat="1" ht="30" customHeight="1">
      <c r="A19" s="70" t="s">
        <v>13</v>
      </c>
      <c r="B19" s="71">
        <v>564</v>
      </c>
      <c r="C19" s="72">
        <v>59</v>
      </c>
      <c r="D19" s="72">
        <v>125</v>
      </c>
      <c r="E19" s="72">
        <v>93</v>
      </c>
      <c r="F19" s="72">
        <v>106</v>
      </c>
      <c r="G19" s="72">
        <v>87</v>
      </c>
      <c r="H19" s="72">
        <v>94</v>
      </c>
      <c r="I19" s="72">
        <v>0</v>
      </c>
      <c r="J19" s="72">
        <v>0</v>
      </c>
      <c r="K19" s="72">
        <v>0</v>
      </c>
      <c r="L19" s="72">
        <v>0</v>
      </c>
      <c r="M19" s="72">
        <v>0</v>
      </c>
      <c r="N19" s="72">
        <v>0</v>
      </c>
      <c r="O19" s="73">
        <v>0</v>
      </c>
      <c r="P19" s="71">
        <v>403</v>
      </c>
      <c r="Q19" s="72">
        <v>93</v>
      </c>
      <c r="R19" s="72">
        <v>46</v>
      </c>
      <c r="S19" s="72">
        <v>17</v>
      </c>
      <c r="T19" s="72">
        <v>42</v>
      </c>
      <c r="U19" s="72">
        <v>60</v>
      </c>
      <c r="V19" s="73">
        <v>145</v>
      </c>
      <c r="W19" s="71">
        <v>69</v>
      </c>
      <c r="X19" s="72">
        <v>2</v>
      </c>
      <c r="Y19" s="72">
        <v>7</v>
      </c>
      <c r="Z19" s="72">
        <v>4</v>
      </c>
      <c r="AA19" s="72">
        <v>8</v>
      </c>
      <c r="AB19" s="72">
        <v>13</v>
      </c>
      <c r="AC19" s="73">
        <v>35</v>
      </c>
    </row>
    <row r="20" spans="1:29" s="69" customFormat="1" ht="30" customHeight="1">
      <c r="A20" s="78" t="s">
        <v>14</v>
      </c>
      <c r="B20" s="79">
        <v>190</v>
      </c>
      <c r="C20" s="80">
        <v>25</v>
      </c>
      <c r="D20" s="80">
        <v>42</v>
      </c>
      <c r="E20" s="80">
        <v>26</v>
      </c>
      <c r="F20" s="80">
        <v>28</v>
      </c>
      <c r="G20" s="80">
        <v>37</v>
      </c>
      <c r="H20" s="80">
        <v>32</v>
      </c>
      <c r="I20" s="80">
        <v>0</v>
      </c>
      <c r="J20" s="80">
        <v>0</v>
      </c>
      <c r="K20" s="80">
        <v>0</v>
      </c>
      <c r="L20" s="80">
        <v>0</v>
      </c>
      <c r="M20" s="80">
        <v>0</v>
      </c>
      <c r="N20" s="80">
        <v>0</v>
      </c>
      <c r="O20" s="81">
        <v>0</v>
      </c>
      <c r="P20" s="79">
        <v>104</v>
      </c>
      <c r="Q20" s="80">
        <v>21</v>
      </c>
      <c r="R20" s="80">
        <v>16</v>
      </c>
      <c r="S20" s="80">
        <v>6</v>
      </c>
      <c r="T20" s="80">
        <v>6</v>
      </c>
      <c r="U20" s="80">
        <v>12</v>
      </c>
      <c r="V20" s="81">
        <v>43</v>
      </c>
      <c r="W20" s="79">
        <v>88</v>
      </c>
      <c r="X20" s="80">
        <v>1</v>
      </c>
      <c r="Y20" s="80">
        <v>4</v>
      </c>
      <c r="Z20" s="80">
        <v>6</v>
      </c>
      <c r="AA20" s="80">
        <v>8</v>
      </c>
      <c r="AB20" s="80">
        <v>20</v>
      </c>
      <c r="AC20" s="81">
        <v>49</v>
      </c>
    </row>
    <row r="21" spans="1:29" s="69" customFormat="1" ht="30" customHeight="1">
      <c r="A21" s="78" t="s">
        <v>15</v>
      </c>
      <c r="B21" s="79">
        <v>352</v>
      </c>
      <c r="C21" s="80">
        <v>41</v>
      </c>
      <c r="D21" s="80">
        <v>73</v>
      </c>
      <c r="E21" s="80">
        <v>37</v>
      </c>
      <c r="F21" s="80">
        <v>51</v>
      </c>
      <c r="G21" s="80">
        <v>58</v>
      </c>
      <c r="H21" s="80">
        <v>92</v>
      </c>
      <c r="I21" s="80">
        <v>59</v>
      </c>
      <c r="J21" s="80">
        <v>7</v>
      </c>
      <c r="K21" s="80">
        <v>17</v>
      </c>
      <c r="L21" s="80">
        <v>8</v>
      </c>
      <c r="M21" s="80">
        <v>10</v>
      </c>
      <c r="N21" s="80">
        <v>10</v>
      </c>
      <c r="O21" s="81">
        <v>7</v>
      </c>
      <c r="P21" s="79">
        <v>461</v>
      </c>
      <c r="Q21" s="80">
        <v>44</v>
      </c>
      <c r="R21" s="80">
        <v>27</v>
      </c>
      <c r="S21" s="80">
        <v>15</v>
      </c>
      <c r="T21" s="80">
        <v>42</v>
      </c>
      <c r="U21" s="80">
        <v>67</v>
      </c>
      <c r="V21" s="81">
        <v>266</v>
      </c>
      <c r="W21" s="79">
        <v>121</v>
      </c>
      <c r="X21" s="80">
        <v>1</v>
      </c>
      <c r="Y21" s="80">
        <v>4</v>
      </c>
      <c r="Z21" s="80">
        <v>8</v>
      </c>
      <c r="AA21" s="80">
        <v>12</v>
      </c>
      <c r="AB21" s="80">
        <v>17</v>
      </c>
      <c r="AC21" s="81">
        <v>79</v>
      </c>
    </row>
    <row r="22" spans="1:29" s="69" customFormat="1" ht="30" customHeight="1">
      <c r="A22" s="70" t="s">
        <v>16</v>
      </c>
      <c r="B22" s="71">
        <v>357</v>
      </c>
      <c r="C22" s="72">
        <v>42</v>
      </c>
      <c r="D22" s="72">
        <v>70</v>
      </c>
      <c r="E22" s="72">
        <v>64</v>
      </c>
      <c r="F22" s="72">
        <v>75</v>
      </c>
      <c r="G22" s="72">
        <v>50</v>
      </c>
      <c r="H22" s="72">
        <v>56</v>
      </c>
      <c r="I22" s="72">
        <v>1</v>
      </c>
      <c r="J22" s="72">
        <v>0</v>
      </c>
      <c r="K22" s="72">
        <v>0</v>
      </c>
      <c r="L22" s="72">
        <v>0</v>
      </c>
      <c r="M22" s="72">
        <v>0</v>
      </c>
      <c r="N22" s="72">
        <v>1</v>
      </c>
      <c r="O22" s="73">
        <v>0</v>
      </c>
      <c r="P22" s="71">
        <v>285</v>
      </c>
      <c r="Q22" s="72">
        <v>68</v>
      </c>
      <c r="R22" s="72">
        <v>26</v>
      </c>
      <c r="S22" s="72">
        <v>20</v>
      </c>
      <c r="T22" s="72">
        <v>28</v>
      </c>
      <c r="U22" s="72">
        <v>47</v>
      </c>
      <c r="V22" s="73">
        <v>96</v>
      </c>
      <c r="W22" s="71">
        <v>62</v>
      </c>
      <c r="X22" s="72">
        <v>0</v>
      </c>
      <c r="Y22" s="72">
        <v>5</v>
      </c>
      <c r="Z22" s="72">
        <v>4</v>
      </c>
      <c r="AA22" s="72">
        <v>5</v>
      </c>
      <c r="AB22" s="72">
        <v>12</v>
      </c>
      <c r="AC22" s="73">
        <v>36</v>
      </c>
    </row>
    <row r="23" spans="1:29" s="69" customFormat="1" ht="30" customHeight="1">
      <c r="A23" s="70" t="s">
        <v>17</v>
      </c>
      <c r="B23" s="71">
        <v>201</v>
      </c>
      <c r="C23" s="72">
        <v>21</v>
      </c>
      <c r="D23" s="72">
        <v>49</v>
      </c>
      <c r="E23" s="72">
        <v>33</v>
      </c>
      <c r="F23" s="72">
        <v>35</v>
      </c>
      <c r="G23" s="72">
        <v>28</v>
      </c>
      <c r="H23" s="72">
        <v>35</v>
      </c>
      <c r="I23" s="72">
        <v>8</v>
      </c>
      <c r="J23" s="72">
        <v>1</v>
      </c>
      <c r="K23" s="72">
        <v>3</v>
      </c>
      <c r="L23" s="72">
        <v>0</v>
      </c>
      <c r="M23" s="72">
        <v>1</v>
      </c>
      <c r="N23" s="72">
        <v>0</v>
      </c>
      <c r="O23" s="73">
        <v>3</v>
      </c>
      <c r="P23" s="71">
        <v>143</v>
      </c>
      <c r="Q23" s="72">
        <v>23</v>
      </c>
      <c r="R23" s="72">
        <v>11</v>
      </c>
      <c r="S23" s="72">
        <v>10</v>
      </c>
      <c r="T23" s="72">
        <v>10</v>
      </c>
      <c r="U23" s="72">
        <v>26</v>
      </c>
      <c r="V23" s="73">
        <v>63</v>
      </c>
      <c r="W23" s="71">
        <v>66</v>
      </c>
      <c r="X23" s="72">
        <v>1</v>
      </c>
      <c r="Y23" s="72">
        <v>7</v>
      </c>
      <c r="Z23" s="72">
        <v>3</v>
      </c>
      <c r="AA23" s="72">
        <v>5</v>
      </c>
      <c r="AB23" s="72">
        <v>15</v>
      </c>
      <c r="AC23" s="73">
        <v>35</v>
      </c>
    </row>
    <row r="24" spans="1:29" s="69" customFormat="1" ht="30" customHeight="1">
      <c r="A24" s="78" t="s">
        <v>18</v>
      </c>
      <c r="B24" s="79">
        <v>303</v>
      </c>
      <c r="C24" s="80">
        <v>20</v>
      </c>
      <c r="D24" s="80">
        <v>52</v>
      </c>
      <c r="E24" s="80">
        <v>34</v>
      </c>
      <c r="F24" s="80">
        <v>58</v>
      </c>
      <c r="G24" s="80">
        <v>70</v>
      </c>
      <c r="H24" s="80">
        <v>69</v>
      </c>
      <c r="I24" s="80">
        <v>0</v>
      </c>
      <c r="J24" s="80">
        <v>0</v>
      </c>
      <c r="K24" s="80">
        <v>0</v>
      </c>
      <c r="L24" s="80">
        <v>0</v>
      </c>
      <c r="M24" s="80">
        <v>0</v>
      </c>
      <c r="N24" s="80">
        <v>0</v>
      </c>
      <c r="O24" s="81">
        <v>0</v>
      </c>
      <c r="P24" s="79">
        <v>342</v>
      </c>
      <c r="Q24" s="80">
        <v>24</v>
      </c>
      <c r="R24" s="80">
        <v>22</v>
      </c>
      <c r="S24" s="80">
        <v>14</v>
      </c>
      <c r="T24" s="80">
        <v>29</v>
      </c>
      <c r="U24" s="80">
        <v>65</v>
      </c>
      <c r="V24" s="81">
        <v>188</v>
      </c>
      <c r="W24" s="79">
        <v>62</v>
      </c>
      <c r="X24" s="80">
        <v>1</v>
      </c>
      <c r="Y24" s="80">
        <v>3</v>
      </c>
      <c r="Z24" s="80">
        <v>3</v>
      </c>
      <c r="AA24" s="80">
        <v>5</v>
      </c>
      <c r="AB24" s="80">
        <v>13</v>
      </c>
      <c r="AC24" s="81">
        <v>37</v>
      </c>
    </row>
    <row r="25" spans="1:29" s="69" customFormat="1" ht="30" customHeight="1">
      <c r="A25" s="78" t="s">
        <v>19</v>
      </c>
      <c r="B25" s="79">
        <v>250</v>
      </c>
      <c r="C25" s="80">
        <v>30</v>
      </c>
      <c r="D25" s="80">
        <v>54</v>
      </c>
      <c r="E25" s="80">
        <v>26</v>
      </c>
      <c r="F25" s="80">
        <v>41</v>
      </c>
      <c r="G25" s="80">
        <v>32</v>
      </c>
      <c r="H25" s="80">
        <v>67</v>
      </c>
      <c r="I25" s="80">
        <v>15</v>
      </c>
      <c r="J25" s="80">
        <v>2</v>
      </c>
      <c r="K25" s="80">
        <v>3</v>
      </c>
      <c r="L25" s="80">
        <v>2</v>
      </c>
      <c r="M25" s="80">
        <v>2</v>
      </c>
      <c r="N25" s="80">
        <v>3</v>
      </c>
      <c r="O25" s="81">
        <v>3</v>
      </c>
      <c r="P25" s="79">
        <v>378</v>
      </c>
      <c r="Q25" s="80">
        <v>33</v>
      </c>
      <c r="R25" s="80">
        <v>39</v>
      </c>
      <c r="S25" s="80">
        <v>18</v>
      </c>
      <c r="T25" s="80">
        <v>43</v>
      </c>
      <c r="U25" s="80">
        <v>64</v>
      </c>
      <c r="V25" s="81">
        <v>181</v>
      </c>
      <c r="W25" s="79">
        <v>33</v>
      </c>
      <c r="X25" s="80">
        <v>0</v>
      </c>
      <c r="Y25" s="80">
        <v>1</v>
      </c>
      <c r="Z25" s="80">
        <v>2</v>
      </c>
      <c r="AA25" s="80">
        <v>5</v>
      </c>
      <c r="AB25" s="80">
        <v>3</v>
      </c>
      <c r="AC25" s="81">
        <v>22</v>
      </c>
    </row>
    <row r="26" spans="1:29" s="69" customFormat="1" ht="30" customHeight="1">
      <c r="A26" s="70" t="s">
        <v>20</v>
      </c>
      <c r="B26" s="71">
        <v>123</v>
      </c>
      <c r="C26" s="72">
        <v>11</v>
      </c>
      <c r="D26" s="72">
        <v>24</v>
      </c>
      <c r="E26" s="72">
        <v>17</v>
      </c>
      <c r="F26" s="72">
        <v>18</v>
      </c>
      <c r="G26" s="72">
        <v>26</v>
      </c>
      <c r="H26" s="72">
        <v>27</v>
      </c>
      <c r="I26" s="72">
        <v>26</v>
      </c>
      <c r="J26" s="72">
        <v>5</v>
      </c>
      <c r="K26" s="72">
        <v>10</v>
      </c>
      <c r="L26" s="72">
        <v>4</v>
      </c>
      <c r="M26" s="72">
        <v>3</v>
      </c>
      <c r="N26" s="72">
        <v>3</v>
      </c>
      <c r="O26" s="73">
        <v>1</v>
      </c>
      <c r="P26" s="71">
        <v>209</v>
      </c>
      <c r="Q26" s="72">
        <v>4</v>
      </c>
      <c r="R26" s="72">
        <v>12</v>
      </c>
      <c r="S26" s="72">
        <v>12</v>
      </c>
      <c r="T26" s="72">
        <v>10</v>
      </c>
      <c r="U26" s="72">
        <v>42</v>
      </c>
      <c r="V26" s="73">
        <v>129</v>
      </c>
      <c r="W26" s="71">
        <v>16</v>
      </c>
      <c r="X26" s="72">
        <v>0</v>
      </c>
      <c r="Y26" s="72">
        <v>1</v>
      </c>
      <c r="Z26" s="72">
        <v>0</v>
      </c>
      <c r="AA26" s="72">
        <v>0</v>
      </c>
      <c r="AB26" s="72">
        <v>2</v>
      </c>
      <c r="AC26" s="73">
        <v>13</v>
      </c>
    </row>
    <row r="27" spans="1:29" s="69" customFormat="1" ht="30" customHeight="1">
      <c r="A27" s="70" t="s">
        <v>21</v>
      </c>
      <c r="B27" s="71">
        <v>204</v>
      </c>
      <c r="C27" s="72">
        <v>24</v>
      </c>
      <c r="D27" s="72">
        <v>46</v>
      </c>
      <c r="E27" s="72">
        <v>25</v>
      </c>
      <c r="F27" s="72">
        <v>31</v>
      </c>
      <c r="G27" s="72">
        <v>41</v>
      </c>
      <c r="H27" s="72">
        <v>37</v>
      </c>
      <c r="I27" s="72">
        <v>43</v>
      </c>
      <c r="J27" s="72">
        <v>5</v>
      </c>
      <c r="K27" s="72">
        <v>11</v>
      </c>
      <c r="L27" s="72">
        <v>6</v>
      </c>
      <c r="M27" s="72">
        <v>7</v>
      </c>
      <c r="N27" s="72">
        <v>6</v>
      </c>
      <c r="O27" s="73">
        <v>8</v>
      </c>
      <c r="P27" s="71">
        <v>471</v>
      </c>
      <c r="Q27" s="72">
        <v>22</v>
      </c>
      <c r="R27" s="72">
        <v>30</v>
      </c>
      <c r="S27" s="72">
        <v>25</v>
      </c>
      <c r="T27" s="72">
        <v>54</v>
      </c>
      <c r="U27" s="72">
        <v>104</v>
      </c>
      <c r="V27" s="73">
        <v>236</v>
      </c>
      <c r="W27" s="71">
        <v>99</v>
      </c>
      <c r="X27" s="72">
        <v>3</v>
      </c>
      <c r="Y27" s="72">
        <v>14</v>
      </c>
      <c r="Z27" s="72">
        <v>10</v>
      </c>
      <c r="AA27" s="72">
        <v>16</v>
      </c>
      <c r="AB27" s="72">
        <v>26</v>
      </c>
      <c r="AC27" s="73">
        <v>30</v>
      </c>
    </row>
    <row r="28" spans="1:29" s="69" customFormat="1" ht="30" customHeight="1" thickBot="1">
      <c r="A28" s="82" t="s">
        <v>22</v>
      </c>
      <c r="B28" s="83">
        <v>304</v>
      </c>
      <c r="C28" s="84">
        <v>29</v>
      </c>
      <c r="D28" s="84">
        <v>92</v>
      </c>
      <c r="E28" s="84">
        <v>45</v>
      </c>
      <c r="F28" s="84">
        <v>61</v>
      </c>
      <c r="G28" s="84">
        <v>40</v>
      </c>
      <c r="H28" s="84">
        <v>37</v>
      </c>
      <c r="I28" s="84">
        <v>0</v>
      </c>
      <c r="J28" s="84">
        <v>0</v>
      </c>
      <c r="K28" s="84">
        <v>0</v>
      </c>
      <c r="L28" s="84">
        <v>0</v>
      </c>
      <c r="M28" s="84">
        <v>0</v>
      </c>
      <c r="N28" s="84">
        <v>0</v>
      </c>
      <c r="O28" s="85">
        <v>0</v>
      </c>
      <c r="P28" s="83">
        <v>272</v>
      </c>
      <c r="Q28" s="84">
        <v>42</v>
      </c>
      <c r="R28" s="84">
        <v>47</v>
      </c>
      <c r="S28" s="84">
        <v>21</v>
      </c>
      <c r="T28" s="84">
        <v>30</v>
      </c>
      <c r="U28" s="84">
        <v>43</v>
      </c>
      <c r="V28" s="85">
        <v>89</v>
      </c>
      <c r="W28" s="83">
        <v>195</v>
      </c>
      <c r="X28" s="84">
        <v>5</v>
      </c>
      <c r="Y28" s="84">
        <v>41</v>
      </c>
      <c r="Z28" s="84">
        <v>28</v>
      </c>
      <c r="AA28" s="84">
        <v>25</v>
      </c>
      <c r="AB28" s="84">
        <v>35</v>
      </c>
      <c r="AC28" s="85">
        <v>61</v>
      </c>
    </row>
    <row r="29" spans="1:29" s="69" customFormat="1" ht="30" customHeight="1" thickTop="1">
      <c r="A29" s="70" t="s">
        <v>23</v>
      </c>
      <c r="B29" s="71">
        <f aca="true" t="shared" si="3" ref="B29:AC29">B17</f>
        <v>308</v>
      </c>
      <c r="C29" s="72">
        <f t="shared" si="3"/>
        <v>34</v>
      </c>
      <c r="D29" s="72">
        <f t="shared" si="3"/>
        <v>71</v>
      </c>
      <c r="E29" s="72">
        <f t="shared" si="3"/>
        <v>51</v>
      </c>
      <c r="F29" s="72">
        <f t="shared" si="3"/>
        <v>59</v>
      </c>
      <c r="G29" s="72">
        <f t="shared" si="3"/>
        <v>43</v>
      </c>
      <c r="H29" s="72">
        <f t="shared" si="3"/>
        <v>50</v>
      </c>
      <c r="I29" s="72">
        <f t="shared" si="3"/>
        <v>160</v>
      </c>
      <c r="J29" s="72">
        <f t="shared" si="3"/>
        <v>19</v>
      </c>
      <c r="K29" s="72">
        <f t="shared" si="3"/>
        <v>39</v>
      </c>
      <c r="L29" s="72">
        <f t="shared" si="3"/>
        <v>21</v>
      </c>
      <c r="M29" s="72">
        <f t="shared" si="3"/>
        <v>39</v>
      </c>
      <c r="N29" s="72">
        <f t="shared" si="3"/>
        <v>18</v>
      </c>
      <c r="O29" s="73">
        <f t="shared" si="3"/>
        <v>24</v>
      </c>
      <c r="P29" s="71">
        <f t="shared" si="3"/>
        <v>289</v>
      </c>
      <c r="Q29" s="72">
        <f t="shared" si="3"/>
        <v>54</v>
      </c>
      <c r="R29" s="72">
        <f t="shared" si="3"/>
        <v>43</v>
      </c>
      <c r="S29" s="72">
        <f t="shared" si="3"/>
        <v>24</v>
      </c>
      <c r="T29" s="72">
        <f t="shared" si="3"/>
        <v>38</v>
      </c>
      <c r="U29" s="72">
        <f t="shared" si="3"/>
        <v>35</v>
      </c>
      <c r="V29" s="73">
        <f t="shared" si="3"/>
        <v>95</v>
      </c>
      <c r="W29" s="71">
        <f t="shared" si="3"/>
        <v>245</v>
      </c>
      <c r="X29" s="72">
        <f t="shared" si="3"/>
        <v>17</v>
      </c>
      <c r="Y29" s="72">
        <f t="shared" si="3"/>
        <v>57</v>
      </c>
      <c r="Z29" s="72">
        <f t="shared" si="3"/>
        <v>52</v>
      </c>
      <c r="AA29" s="72">
        <f t="shared" si="3"/>
        <v>43</v>
      </c>
      <c r="AB29" s="72">
        <f t="shared" si="3"/>
        <v>31</v>
      </c>
      <c r="AC29" s="73">
        <f t="shared" si="3"/>
        <v>45</v>
      </c>
    </row>
    <row r="30" spans="1:29" s="69" customFormat="1" ht="30" customHeight="1">
      <c r="A30" s="70" t="s">
        <v>24</v>
      </c>
      <c r="B30" s="71">
        <f aca="true" t="shared" si="4" ref="B30:AC30">B13+B14</f>
        <v>2706</v>
      </c>
      <c r="C30" s="72">
        <f t="shared" si="4"/>
        <v>190</v>
      </c>
      <c r="D30" s="72">
        <f t="shared" si="4"/>
        <v>484</v>
      </c>
      <c r="E30" s="72">
        <f t="shared" si="4"/>
        <v>403</v>
      </c>
      <c r="F30" s="72">
        <f t="shared" si="4"/>
        <v>498</v>
      </c>
      <c r="G30" s="72">
        <f t="shared" si="4"/>
        <v>534</v>
      </c>
      <c r="H30" s="72">
        <f t="shared" si="4"/>
        <v>597</v>
      </c>
      <c r="I30" s="72">
        <f t="shared" si="4"/>
        <v>569</v>
      </c>
      <c r="J30" s="72">
        <f t="shared" si="4"/>
        <v>46</v>
      </c>
      <c r="K30" s="72">
        <f t="shared" si="4"/>
        <v>103</v>
      </c>
      <c r="L30" s="72">
        <f t="shared" si="4"/>
        <v>102</v>
      </c>
      <c r="M30" s="72">
        <f t="shared" si="4"/>
        <v>101</v>
      </c>
      <c r="N30" s="72">
        <f t="shared" si="4"/>
        <v>120</v>
      </c>
      <c r="O30" s="73">
        <f t="shared" si="4"/>
        <v>97</v>
      </c>
      <c r="P30" s="71">
        <f t="shared" si="4"/>
        <v>2167</v>
      </c>
      <c r="Q30" s="72">
        <f t="shared" si="4"/>
        <v>264</v>
      </c>
      <c r="R30" s="72">
        <f t="shared" si="4"/>
        <v>210</v>
      </c>
      <c r="S30" s="72">
        <f t="shared" si="4"/>
        <v>134</v>
      </c>
      <c r="T30" s="72">
        <f t="shared" si="4"/>
        <v>235</v>
      </c>
      <c r="U30" s="72">
        <f t="shared" si="4"/>
        <v>349</v>
      </c>
      <c r="V30" s="73">
        <f t="shared" si="4"/>
        <v>975</v>
      </c>
      <c r="W30" s="71">
        <f t="shared" si="4"/>
        <v>2585</v>
      </c>
      <c r="X30" s="72">
        <f t="shared" si="4"/>
        <v>102</v>
      </c>
      <c r="Y30" s="72">
        <f t="shared" si="4"/>
        <v>313</v>
      </c>
      <c r="Z30" s="72">
        <f t="shared" si="4"/>
        <v>268</v>
      </c>
      <c r="AA30" s="72">
        <f t="shared" si="4"/>
        <v>427</v>
      </c>
      <c r="AB30" s="72">
        <f t="shared" si="4"/>
        <v>550</v>
      </c>
      <c r="AC30" s="73">
        <f t="shared" si="4"/>
        <v>925</v>
      </c>
    </row>
    <row r="31" spans="1:29" s="69" customFormat="1" ht="30" customHeight="1">
      <c r="A31" s="70" t="s">
        <v>25</v>
      </c>
      <c r="B31" s="71">
        <f aca="true" t="shared" si="5" ref="B31:AC31">B10+B20</f>
        <v>1250</v>
      </c>
      <c r="C31" s="72">
        <f t="shared" si="5"/>
        <v>129</v>
      </c>
      <c r="D31" s="72">
        <f t="shared" si="5"/>
        <v>312</v>
      </c>
      <c r="E31" s="72">
        <f t="shared" si="5"/>
        <v>210</v>
      </c>
      <c r="F31" s="72">
        <f t="shared" si="5"/>
        <v>202</v>
      </c>
      <c r="G31" s="72">
        <f t="shared" si="5"/>
        <v>222</v>
      </c>
      <c r="H31" s="72">
        <f t="shared" si="5"/>
        <v>175</v>
      </c>
      <c r="I31" s="72">
        <f t="shared" si="5"/>
        <v>281</v>
      </c>
      <c r="J31" s="72">
        <f t="shared" si="5"/>
        <v>36</v>
      </c>
      <c r="K31" s="72">
        <f t="shared" si="5"/>
        <v>87</v>
      </c>
      <c r="L31" s="72">
        <f t="shared" si="5"/>
        <v>61</v>
      </c>
      <c r="M31" s="72">
        <f t="shared" si="5"/>
        <v>39</v>
      </c>
      <c r="N31" s="72">
        <f t="shared" si="5"/>
        <v>35</v>
      </c>
      <c r="O31" s="73">
        <f t="shared" si="5"/>
        <v>23</v>
      </c>
      <c r="P31" s="71">
        <f t="shared" si="5"/>
        <v>917</v>
      </c>
      <c r="Q31" s="72">
        <f t="shared" si="5"/>
        <v>145</v>
      </c>
      <c r="R31" s="72">
        <f t="shared" si="5"/>
        <v>119</v>
      </c>
      <c r="S31" s="72">
        <f t="shared" si="5"/>
        <v>62</v>
      </c>
      <c r="T31" s="72">
        <f t="shared" si="5"/>
        <v>124</v>
      </c>
      <c r="U31" s="72">
        <f t="shared" si="5"/>
        <v>138</v>
      </c>
      <c r="V31" s="73">
        <f t="shared" si="5"/>
        <v>329</v>
      </c>
      <c r="W31" s="71">
        <f t="shared" si="5"/>
        <v>368</v>
      </c>
      <c r="X31" s="72">
        <f t="shared" si="5"/>
        <v>9</v>
      </c>
      <c r="Y31" s="72">
        <f t="shared" si="5"/>
        <v>44</v>
      </c>
      <c r="Z31" s="72">
        <f t="shared" si="5"/>
        <v>35</v>
      </c>
      <c r="AA31" s="72">
        <f t="shared" si="5"/>
        <v>55</v>
      </c>
      <c r="AB31" s="72">
        <f t="shared" si="5"/>
        <v>90</v>
      </c>
      <c r="AC31" s="73">
        <f t="shared" si="5"/>
        <v>135</v>
      </c>
    </row>
    <row r="32" spans="1:29" s="69" customFormat="1" ht="30" customHeight="1">
      <c r="A32" s="70" t="s">
        <v>26</v>
      </c>
      <c r="B32" s="71">
        <f aca="true" t="shared" si="6" ref="B32:H32">B9+B16+B19+B21+B22+B23</f>
        <v>3049</v>
      </c>
      <c r="C32" s="72">
        <f t="shared" si="6"/>
        <v>323</v>
      </c>
      <c r="D32" s="72">
        <f t="shared" si="6"/>
        <v>724</v>
      </c>
      <c r="E32" s="72">
        <f t="shared" si="6"/>
        <v>501</v>
      </c>
      <c r="F32" s="72">
        <f t="shared" si="6"/>
        <v>586</v>
      </c>
      <c r="G32" s="72">
        <f t="shared" si="6"/>
        <v>449</v>
      </c>
      <c r="H32" s="72">
        <f t="shared" si="6"/>
        <v>466</v>
      </c>
      <c r="I32" s="72">
        <f aca="true" t="shared" si="7" ref="I32:O32">I16+I19+I21+I22+I23</f>
        <v>112</v>
      </c>
      <c r="J32" s="72">
        <f t="shared" si="7"/>
        <v>10</v>
      </c>
      <c r="K32" s="72">
        <f t="shared" si="7"/>
        <v>31</v>
      </c>
      <c r="L32" s="72">
        <f t="shared" si="7"/>
        <v>14</v>
      </c>
      <c r="M32" s="72">
        <f t="shared" si="7"/>
        <v>29</v>
      </c>
      <c r="N32" s="72">
        <f t="shared" si="7"/>
        <v>13</v>
      </c>
      <c r="O32" s="72">
        <f t="shared" si="7"/>
        <v>15</v>
      </c>
      <c r="P32" s="71">
        <f aca="true" t="shared" si="8" ref="P32:AC32">P9+P16+P19+P21+P22+P23</f>
        <v>4438</v>
      </c>
      <c r="Q32" s="72">
        <f t="shared" si="8"/>
        <v>761</v>
      </c>
      <c r="R32" s="72">
        <f t="shared" si="8"/>
        <v>598</v>
      </c>
      <c r="S32" s="72">
        <f t="shared" si="8"/>
        <v>355</v>
      </c>
      <c r="T32" s="72">
        <f t="shared" si="8"/>
        <v>464</v>
      </c>
      <c r="U32" s="72">
        <f t="shared" si="8"/>
        <v>726</v>
      </c>
      <c r="V32" s="73">
        <f t="shared" si="8"/>
        <v>1534</v>
      </c>
      <c r="W32" s="71">
        <f t="shared" si="8"/>
        <v>587</v>
      </c>
      <c r="X32" s="72">
        <f t="shared" si="8"/>
        <v>14</v>
      </c>
      <c r="Y32" s="72">
        <f t="shared" si="8"/>
        <v>51</v>
      </c>
      <c r="Z32" s="72">
        <f t="shared" si="8"/>
        <v>55</v>
      </c>
      <c r="AA32" s="72">
        <f t="shared" si="8"/>
        <v>66</v>
      </c>
      <c r="AB32" s="72">
        <f t="shared" si="8"/>
        <v>118</v>
      </c>
      <c r="AC32" s="73">
        <f t="shared" si="8"/>
        <v>283</v>
      </c>
    </row>
    <row r="33" spans="1:29" s="69" customFormat="1" ht="30" customHeight="1">
      <c r="A33" s="70" t="s">
        <v>27</v>
      </c>
      <c r="B33" s="71">
        <f aca="true" t="shared" si="9" ref="B33:AC33">B12+B15+B18+B24+B25</f>
        <v>2619</v>
      </c>
      <c r="C33" s="72">
        <f t="shared" si="9"/>
        <v>320</v>
      </c>
      <c r="D33" s="72">
        <f t="shared" si="9"/>
        <v>601</v>
      </c>
      <c r="E33" s="72">
        <f t="shared" si="9"/>
        <v>345</v>
      </c>
      <c r="F33" s="72">
        <f t="shared" si="9"/>
        <v>456</v>
      </c>
      <c r="G33" s="72">
        <f t="shared" si="9"/>
        <v>454</v>
      </c>
      <c r="H33" s="72">
        <f t="shared" si="9"/>
        <v>443</v>
      </c>
      <c r="I33" s="72">
        <f t="shared" si="9"/>
        <v>478</v>
      </c>
      <c r="J33" s="72">
        <f t="shared" si="9"/>
        <v>69</v>
      </c>
      <c r="K33" s="72">
        <f t="shared" si="9"/>
        <v>140</v>
      </c>
      <c r="L33" s="72">
        <f t="shared" si="9"/>
        <v>75</v>
      </c>
      <c r="M33" s="72">
        <f t="shared" si="9"/>
        <v>86</v>
      </c>
      <c r="N33" s="72">
        <f t="shared" si="9"/>
        <v>55</v>
      </c>
      <c r="O33" s="73">
        <f t="shared" si="9"/>
        <v>53</v>
      </c>
      <c r="P33" s="71">
        <f t="shared" si="9"/>
        <v>3044</v>
      </c>
      <c r="Q33" s="72">
        <f t="shared" si="9"/>
        <v>338</v>
      </c>
      <c r="R33" s="72">
        <f t="shared" si="9"/>
        <v>276</v>
      </c>
      <c r="S33" s="72">
        <f t="shared" si="9"/>
        <v>182</v>
      </c>
      <c r="T33" s="72">
        <f t="shared" si="9"/>
        <v>331</v>
      </c>
      <c r="U33" s="72">
        <f t="shared" si="9"/>
        <v>559</v>
      </c>
      <c r="V33" s="73">
        <f t="shared" si="9"/>
        <v>1358</v>
      </c>
      <c r="W33" s="71">
        <f t="shared" si="9"/>
        <v>308</v>
      </c>
      <c r="X33" s="72">
        <f t="shared" si="9"/>
        <v>4</v>
      </c>
      <c r="Y33" s="72">
        <f t="shared" si="9"/>
        <v>12</v>
      </c>
      <c r="Z33" s="72">
        <f t="shared" si="9"/>
        <v>16</v>
      </c>
      <c r="AA33" s="72">
        <f t="shared" si="9"/>
        <v>27</v>
      </c>
      <c r="AB33" s="72">
        <f t="shared" si="9"/>
        <v>68</v>
      </c>
      <c r="AC33" s="73">
        <f t="shared" si="9"/>
        <v>181</v>
      </c>
    </row>
    <row r="34" spans="1:29" s="69" customFormat="1" ht="30" customHeight="1">
      <c r="A34" s="86" t="s">
        <v>28</v>
      </c>
      <c r="B34" s="75">
        <f aca="true" t="shared" si="10" ref="B34:AC34">B11+B26+B27+B28</f>
        <v>1192</v>
      </c>
      <c r="C34" s="76">
        <f t="shared" si="10"/>
        <v>136</v>
      </c>
      <c r="D34" s="76">
        <f t="shared" si="10"/>
        <v>313</v>
      </c>
      <c r="E34" s="76">
        <f t="shared" si="10"/>
        <v>160</v>
      </c>
      <c r="F34" s="76">
        <f t="shared" si="10"/>
        <v>208</v>
      </c>
      <c r="G34" s="76">
        <f t="shared" si="10"/>
        <v>198</v>
      </c>
      <c r="H34" s="76">
        <f t="shared" si="10"/>
        <v>177</v>
      </c>
      <c r="I34" s="76">
        <f t="shared" si="10"/>
        <v>378</v>
      </c>
      <c r="J34" s="76">
        <f t="shared" si="10"/>
        <v>55</v>
      </c>
      <c r="K34" s="76">
        <f t="shared" si="10"/>
        <v>112</v>
      </c>
      <c r="L34" s="76">
        <f t="shared" si="10"/>
        <v>45</v>
      </c>
      <c r="M34" s="76">
        <f t="shared" si="10"/>
        <v>65</v>
      </c>
      <c r="N34" s="76">
        <f t="shared" si="10"/>
        <v>54</v>
      </c>
      <c r="O34" s="77">
        <f t="shared" si="10"/>
        <v>47</v>
      </c>
      <c r="P34" s="75">
        <f t="shared" si="10"/>
        <v>1467</v>
      </c>
      <c r="Q34" s="76">
        <f t="shared" si="10"/>
        <v>131</v>
      </c>
      <c r="R34" s="76">
        <f t="shared" si="10"/>
        <v>148</v>
      </c>
      <c r="S34" s="76">
        <f t="shared" si="10"/>
        <v>94</v>
      </c>
      <c r="T34" s="76">
        <f t="shared" si="10"/>
        <v>153</v>
      </c>
      <c r="U34" s="76">
        <f t="shared" si="10"/>
        <v>287</v>
      </c>
      <c r="V34" s="77">
        <f t="shared" si="10"/>
        <v>654</v>
      </c>
      <c r="W34" s="75">
        <f t="shared" si="10"/>
        <v>361</v>
      </c>
      <c r="X34" s="76">
        <f t="shared" si="10"/>
        <v>8</v>
      </c>
      <c r="Y34" s="76">
        <f t="shared" si="10"/>
        <v>63</v>
      </c>
      <c r="Z34" s="76">
        <f t="shared" si="10"/>
        <v>42</v>
      </c>
      <c r="AA34" s="76">
        <f t="shared" si="10"/>
        <v>49</v>
      </c>
      <c r="AB34" s="76">
        <f t="shared" si="10"/>
        <v>69</v>
      </c>
      <c r="AC34" s="77">
        <f t="shared" si="10"/>
        <v>130</v>
      </c>
    </row>
  </sheetData>
  <mergeCells count="7">
    <mergeCell ref="AB1:AC1"/>
    <mergeCell ref="A3:A5"/>
    <mergeCell ref="W3:AC4"/>
    <mergeCell ref="I3:O3"/>
    <mergeCell ref="I4:O4"/>
    <mergeCell ref="B3:H4"/>
    <mergeCell ref="P3:V4"/>
  </mergeCells>
  <printOptions/>
  <pageMargins left="0.5118110236220472" right="0.5905511811023623" top="0.5905511811023623" bottom="0.5905511811023623" header="0" footer="0"/>
  <pageSetup blackAndWhite="1" fitToWidth="0"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codeName="Sheet09">
    <pageSetUpPr fitToPage="1"/>
  </sheetPr>
  <dimension ref="A1:V34"/>
  <sheetViews>
    <sheetView zoomScale="75" zoomScaleNormal="75" zoomScaleSheetLayoutView="75" workbookViewId="0" topLeftCell="A1">
      <pane xSplit="1" ySplit="5" topLeftCell="B6" activePane="bottomRight" state="frozen"/>
      <selection pane="topLeft" activeCell="AA18" sqref="AA18"/>
      <selection pane="topRight" activeCell="AA18" sqref="AA18"/>
      <selection pane="bottomLeft" activeCell="AA18" sqref="AA18"/>
      <selection pane="bottomRight" activeCell="A3" sqref="A3:A5"/>
    </sheetView>
  </sheetViews>
  <sheetFormatPr defaultColWidth="9.00390625" defaultRowHeight="19.5" customHeight="1"/>
  <cols>
    <col min="1" max="1" width="11.75390625" style="43" customWidth="1"/>
    <col min="2" max="12" width="11.00390625" style="42" customWidth="1"/>
    <col min="13" max="14" width="13.50390625" style="42" customWidth="1"/>
    <col min="15" max="15" width="12.625" style="42" customWidth="1"/>
    <col min="16" max="21" width="13.50390625" style="42" customWidth="1"/>
    <col min="22" max="22" width="12.75390625" style="4" customWidth="1"/>
    <col min="23" max="16384" width="10.625" style="4" customWidth="1"/>
  </cols>
  <sheetData>
    <row r="1" spans="1:22" ht="18.75">
      <c r="A1" s="87" t="s">
        <v>89</v>
      </c>
      <c r="B1" s="88"/>
      <c r="C1" s="88"/>
      <c r="D1" s="88"/>
      <c r="E1" s="88"/>
      <c r="F1" s="88"/>
      <c r="G1" s="88"/>
      <c r="H1" s="88"/>
      <c r="I1" s="88"/>
      <c r="J1" s="88"/>
      <c r="K1" s="88"/>
      <c r="L1" s="89"/>
      <c r="M1" s="89"/>
      <c r="N1" s="89"/>
      <c r="U1" s="3" t="s">
        <v>42</v>
      </c>
      <c r="V1" s="3"/>
    </row>
    <row r="2" spans="1:22" s="7" customFormat="1" ht="3.75" customHeight="1">
      <c r="A2" s="5"/>
      <c r="B2" s="90"/>
      <c r="C2" s="90"/>
      <c r="D2" s="90"/>
      <c r="E2" s="90"/>
      <c r="F2" s="90"/>
      <c r="G2" s="90"/>
      <c r="H2" s="90"/>
      <c r="I2" s="90"/>
      <c r="J2" s="90"/>
      <c r="K2" s="90"/>
      <c r="L2" s="91"/>
      <c r="M2" s="91"/>
      <c r="N2" s="91"/>
      <c r="O2" s="92"/>
      <c r="P2" s="92"/>
      <c r="Q2" s="92"/>
      <c r="R2" s="92"/>
      <c r="S2" s="92"/>
      <c r="T2" s="92"/>
      <c r="U2" s="93"/>
      <c r="V2" s="94"/>
    </row>
    <row r="3" spans="1:22" ht="19.5" customHeight="1">
      <c r="A3" s="95" t="s">
        <v>43</v>
      </c>
      <c r="B3" s="9" t="s">
        <v>90</v>
      </c>
      <c r="C3" s="10"/>
      <c r="D3" s="10"/>
      <c r="E3" s="10"/>
      <c r="F3" s="10"/>
      <c r="G3" s="10"/>
      <c r="H3" s="11"/>
      <c r="I3" s="9" t="s">
        <v>91</v>
      </c>
      <c r="J3" s="10"/>
      <c r="K3" s="10"/>
      <c r="L3" s="11"/>
      <c r="M3" s="9" t="s">
        <v>33</v>
      </c>
      <c r="N3" s="10"/>
      <c r="O3" s="11"/>
      <c r="P3" s="9" t="s">
        <v>92</v>
      </c>
      <c r="Q3" s="10"/>
      <c r="R3" s="10"/>
      <c r="S3" s="10"/>
      <c r="T3" s="10"/>
      <c r="U3" s="10"/>
      <c r="V3" s="11"/>
    </row>
    <row r="4" spans="1:22" ht="19.5" customHeight="1">
      <c r="A4" s="96"/>
      <c r="B4" s="97" t="s">
        <v>44</v>
      </c>
      <c r="C4" s="98" t="s">
        <v>93</v>
      </c>
      <c r="D4" s="9" t="s">
        <v>94</v>
      </c>
      <c r="E4" s="10"/>
      <c r="F4" s="10"/>
      <c r="G4" s="10"/>
      <c r="H4" s="11"/>
      <c r="I4" s="97" t="s">
        <v>44</v>
      </c>
      <c r="J4" s="98" t="s">
        <v>93</v>
      </c>
      <c r="K4" s="9" t="s">
        <v>94</v>
      </c>
      <c r="L4" s="11"/>
      <c r="M4" s="9" t="s">
        <v>34</v>
      </c>
      <c r="N4" s="10"/>
      <c r="O4" s="11"/>
      <c r="P4" s="95" t="s">
        <v>44</v>
      </c>
      <c r="Q4" s="98" t="s">
        <v>93</v>
      </c>
      <c r="R4" s="9" t="s">
        <v>94</v>
      </c>
      <c r="S4" s="10"/>
      <c r="T4" s="10"/>
      <c r="U4" s="10"/>
      <c r="V4" s="11"/>
    </row>
    <row r="5" spans="1:22" ht="39.75" customHeight="1">
      <c r="A5" s="99"/>
      <c r="B5" s="100"/>
      <c r="C5" s="101"/>
      <c r="D5" s="102" t="s">
        <v>64</v>
      </c>
      <c r="E5" s="103" t="s">
        <v>95</v>
      </c>
      <c r="F5" s="104" t="s">
        <v>96</v>
      </c>
      <c r="G5" s="103" t="s">
        <v>97</v>
      </c>
      <c r="H5" s="105" t="s">
        <v>98</v>
      </c>
      <c r="I5" s="106"/>
      <c r="J5" s="107"/>
      <c r="K5" s="14" t="s">
        <v>64</v>
      </c>
      <c r="L5" s="53" t="s">
        <v>95</v>
      </c>
      <c r="M5" s="53" t="s">
        <v>96</v>
      </c>
      <c r="N5" s="53" t="s">
        <v>97</v>
      </c>
      <c r="O5" s="14" t="s">
        <v>98</v>
      </c>
      <c r="P5" s="96"/>
      <c r="Q5" s="107"/>
      <c r="R5" s="102" t="s">
        <v>64</v>
      </c>
      <c r="S5" s="103" t="s">
        <v>95</v>
      </c>
      <c r="T5" s="104" t="s">
        <v>96</v>
      </c>
      <c r="U5" s="103" t="s">
        <v>97</v>
      </c>
      <c r="V5" s="105" t="s">
        <v>98</v>
      </c>
    </row>
    <row r="6" spans="1:22" s="109" customFormat="1" ht="39.75" customHeight="1">
      <c r="A6" s="108" t="s">
        <v>0</v>
      </c>
      <c r="B6" s="66">
        <f aca="true" t="shared" si="0" ref="B6:V6">SUM(B7:B8)</f>
        <v>19837</v>
      </c>
      <c r="C6" s="67">
        <f t="shared" si="0"/>
        <v>2326</v>
      </c>
      <c r="D6" s="67">
        <f t="shared" si="0"/>
        <v>359</v>
      </c>
      <c r="E6" s="67">
        <f t="shared" si="0"/>
        <v>44</v>
      </c>
      <c r="F6" s="67">
        <f t="shared" si="0"/>
        <v>0</v>
      </c>
      <c r="G6" s="67">
        <f t="shared" si="0"/>
        <v>1332</v>
      </c>
      <c r="H6" s="67">
        <f t="shared" si="0"/>
        <v>86</v>
      </c>
      <c r="I6" s="67">
        <f t="shared" si="0"/>
        <v>25101</v>
      </c>
      <c r="J6" s="67">
        <f t="shared" si="0"/>
        <v>1712</v>
      </c>
      <c r="K6" s="67">
        <f t="shared" si="0"/>
        <v>440</v>
      </c>
      <c r="L6" s="68">
        <f t="shared" si="0"/>
        <v>16</v>
      </c>
      <c r="M6" s="66">
        <f t="shared" si="0"/>
        <v>10</v>
      </c>
      <c r="N6" s="67">
        <f t="shared" si="0"/>
        <v>895</v>
      </c>
      <c r="O6" s="67">
        <f t="shared" si="0"/>
        <v>43</v>
      </c>
      <c r="P6" s="67">
        <f t="shared" si="0"/>
        <v>26865</v>
      </c>
      <c r="Q6" s="67">
        <f t="shared" si="0"/>
        <v>2181</v>
      </c>
      <c r="R6" s="67">
        <f t="shared" si="0"/>
        <v>433</v>
      </c>
      <c r="S6" s="67">
        <f t="shared" si="0"/>
        <v>73</v>
      </c>
      <c r="T6" s="67">
        <f t="shared" si="0"/>
        <v>0</v>
      </c>
      <c r="U6" s="67">
        <f t="shared" si="0"/>
        <v>880</v>
      </c>
      <c r="V6" s="68">
        <f t="shared" si="0"/>
        <v>165</v>
      </c>
    </row>
    <row r="7" spans="1:22" s="109" customFormat="1" ht="39.75" customHeight="1">
      <c r="A7" s="110" t="s">
        <v>1</v>
      </c>
      <c r="B7" s="71">
        <f aca="true" t="shared" si="1" ref="B7:V7">SUM(B9:B19)</f>
        <v>15711</v>
      </c>
      <c r="C7" s="72">
        <f t="shared" si="1"/>
        <v>1887</v>
      </c>
      <c r="D7" s="72">
        <f t="shared" si="1"/>
        <v>277</v>
      </c>
      <c r="E7" s="72">
        <f t="shared" si="1"/>
        <v>35</v>
      </c>
      <c r="F7" s="72">
        <f t="shared" si="1"/>
        <v>0</v>
      </c>
      <c r="G7" s="72">
        <f t="shared" si="1"/>
        <v>1100</v>
      </c>
      <c r="H7" s="72">
        <f t="shared" si="1"/>
        <v>74</v>
      </c>
      <c r="I7" s="72">
        <f t="shared" si="1"/>
        <v>18695</v>
      </c>
      <c r="J7" s="72">
        <f t="shared" si="1"/>
        <v>1338</v>
      </c>
      <c r="K7" s="72">
        <f t="shared" si="1"/>
        <v>363</v>
      </c>
      <c r="L7" s="73">
        <f t="shared" si="1"/>
        <v>13</v>
      </c>
      <c r="M7" s="71">
        <f t="shared" si="1"/>
        <v>9</v>
      </c>
      <c r="N7" s="72">
        <f t="shared" si="1"/>
        <v>725</v>
      </c>
      <c r="O7" s="72">
        <f t="shared" si="1"/>
        <v>36</v>
      </c>
      <c r="P7" s="72">
        <f t="shared" si="1"/>
        <v>21182</v>
      </c>
      <c r="Q7" s="72">
        <f t="shared" si="1"/>
        <v>1697</v>
      </c>
      <c r="R7" s="72">
        <f t="shared" si="1"/>
        <v>332</v>
      </c>
      <c r="S7" s="72">
        <f t="shared" si="1"/>
        <v>60</v>
      </c>
      <c r="T7" s="72">
        <f t="shared" si="1"/>
        <v>0</v>
      </c>
      <c r="U7" s="72">
        <f t="shared" si="1"/>
        <v>712</v>
      </c>
      <c r="V7" s="73">
        <f t="shared" si="1"/>
        <v>149</v>
      </c>
    </row>
    <row r="8" spans="1:22" s="109" customFormat="1" ht="39.75" customHeight="1">
      <c r="A8" s="86" t="s">
        <v>2</v>
      </c>
      <c r="B8" s="75">
        <f aca="true" t="shared" si="2" ref="B8:V8">SUM(B20:B28)</f>
        <v>4126</v>
      </c>
      <c r="C8" s="76">
        <f t="shared" si="2"/>
        <v>439</v>
      </c>
      <c r="D8" s="76">
        <f t="shared" si="2"/>
        <v>82</v>
      </c>
      <c r="E8" s="76">
        <f t="shared" si="2"/>
        <v>9</v>
      </c>
      <c r="F8" s="76">
        <f t="shared" si="2"/>
        <v>0</v>
      </c>
      <c r="G8" s="76">
        <f t="shared" si="2"/>
        <v>232</v>
      </c>
      <c r="H8" s="76">
        <f t="shared" si="2"/>
        <v>12</v>
      </c>
      <c r="I8" s="76">
        <f t="shared" si="2"/>
        <v>6406</v>
      </c>
      <c r="J8" s="76">
        <f t="shared" si="2"/>
        <v>374</v>
      </c>
      <c r="K8" s="76">
        <f t="shared" si="2"/>
        <v>77</v>
      </c>
      <c r="L8" s="77">
        <f t="shared" si="2"/>
        <v>3</v>
      </c>
      <c r="M8" s="75">
        <f t="shared" si="2"/>
        <v>1</v>
      </c>
      <c r="N8" s="76">
        <f t="shared" si="2"/>
        <v>170</v>
      </c>
      <c r="O8" s="76">
        <f t="shared" si="2"/>
        <v>7</v>
      </c>
      <c r="P8" s="76">
        <f t="shared" si="2"/>
        <v>5683</v>
      </c>
      <c r="Q8" s="76">
        <f t="shared" si="2"/>
        <v>484</v>
      </c>
      <c r="R8" s="76">
        <f t="shared" si="2"/>
        <v>101</v>
      </c>
      <c r="S8" s="76">
        <f t="shared" si="2"/>
        <v>13</v>
      </c>
      <c r="T8" s="76">
        <f t="shared" si="2"/>
        <v>0</v>
      </c>
      <c r="U8" s="76">
        <f t="shared" si="2"/>
        <v>168</v>
      </c>
      <c r="V8" s="77">
        <f t="shared" si="2"/>
        <v>16</v>
      </c>
    </row>
    <row r="9" spans="1:22" s="109" customFormat="1" ht="39.75" customHeight="1">
      <c r="A9" s="108" t="s">
        <v>3</v>
      </c>
      <c r="B9" s="71">
        <v>3688</v>
      </c>
      <c r="C9" s="67">
        <v>484</v>
      </c>
      <c r="D9" s="67">
        <v>66</v>
      </c>
      <c r="E9" s="67">
        <v>13</v>
      </c>
      <c r="F9" s="67">
        <v>0</v>
      </c>
      <c r="G9" s="67">
        <v>318</v>
      </c>
      <c r="H9" s="67">
        <v>0</v>
      </c>
      <c r="I9" s="67">
        <v>4495</v>
      </c>
      <c r="J9" s="67">
        <v>304</v>
      </c>
      <c r="K9" s="67">
        <v>86</v>
      </c>
      <c r="L9" s="68">
        <v>7</v>
      </c>
      <c r="M9" s="66">
        <v>1</v>
      </c>
      <c r="N9" s="67">
        <v>165</v>
      </c>
      <c r="O9" s="67">
        <v>0</v>
      </c>
      <c r="P9" s="67">
        <v>4347</v>
      </c>
      <c r="Q9" s="67">
        <v>350</v>
      </c>
      <c r="R9" s="67">
        <v>87</v>
      </c>
      <c r="S9" s="67">
        <v>12</v>
      </c>
      <c r="T9" s="67">
        <v>0</v>
      </c>
      <c r="U9" s="67">
        <v>163</v>
      </c>
      <c r="V9" s="68">
        <v>0</v>
      </c>
    </row>
    <row r="10" spans="1:22" s="109" customFormat="1" ht="39.75" customHeight="1">
      <c r="A10" s="110" t="s">
        <v>4</v>
      </c>
      <c r="B10" s="71">
        <v>1991</v>
      </c>
      <c r="C10" s="72">
        <v>226</v>
      </c>
      <c r="D10" s="72">
        <v>26</v>
      </c>
      <c r="E10" s="72">
        <v>4</v>
      </c>
      <c r="F10" s="72">
        <v>0</v>
      </c>
      <c r="G10" s="72">
        <v>143</v>
      </c>
      <c r="H10" s="72">
        <v>0</v>
      </c>
      <c r="I10" s="72">
        <v>2410</v>
      </c>
      <c r="J10" s="72">
        <v>177</v>
      </c>
      <c r="K10" s="72">
        <v>35</v>
      </c>
      <c r="L10" s="73">
        <v>3</v>
      </c>
      <c r="M10" s="71">
        <v>3</v>
      </c>
      <c r="N10" s="72">
        <v>116</v>
      </c>
      <c r="O10" s="72">
        <v>0</v>
      </c>
      <c r="P10" s="72">
        <v>2468</v>
      </c>
      <c r="Q10" s="72">
        <v>195</v>
      </c>
      <c r="R10" s="72">
        <v>31</v>
      </c>
      <c r="S10" s="72">
        <v>3</v>
      </c>
      <c r="T10" s="72">
        <v>0</v>
      </c>
      <c r="U10" s="72">
        <v>103</v>
      </c>
      <c r="V10" s="73">
        <v>0</v>
      </c>
    </row>
    <row r="11" spans="1:22" s="109" customFormat="1" ht="39.75" customHeight="1">
      <c r="A11" s="110" t="s">
        <v>5</v>
      </c>
      <c r="B11" s="71">
        <v>1059</v>
      </c>
      <c r="C11" s="72">
        <v>117</v>
      </c>
      <c r="D11" s="72">
        <v>16</v>
      </c>
      <c r="E11" s="72">
        <v>3</v>
      </c>
      <c r="F11" s="72">
        <v>0</v>
      </c>
      <c r="G11" s="72">
        <v>70</v>
      </c>
      <c r="H11" s="72">
        <v>1</v>
      </c>
      <c r="I11" s="72">
        <v>0</v>
      </c>
      <c r="J11" s="72">
        <v>0</v>
      </c>
      <c r="K11" s="72">
        <v>0</v>
      </c>
      <c r="L11" s="73">
        <v>0</v>
      </c>
      <c r="M11" s="71">
        <v>0</v>
      </c>
      <c r="N11" s="72">
        <v>0</v>
      </c>
      <c r="O11" s="72">
        <v>0</v>
      </c>
      <c r="P11" s="72">
        <v>1249</v>
      </c>
      <c r="Q11" s="72">
        <v>112</v>
      </c>
      <c r="R11" s="72">
        <v>27</v>
      </c>
      <c r="S11" s="72">
        <v>5</v>
      </c>
      <c r="T11" s="72">
        <v>0</v>
      </c>
      <c r="U11" s="72">
        <v>45</v>
      </c>
      <c r="V11" s="73">
        <v>1</v>
      </c>
    </row>
    <row r="12" spans="1:22" s="109" customFormat="1" ht="39.75" customHeight="1">
      <c r="A12" s="110" t="s">
        <v>6</v>
      </c>
      <c r="B12" s="71">
        <v>840</v>
      </c>
      <c r="C12" s="72">
        <v>105</v>
      </c>
      <c r="D12" s="72">
        <v>10</v>
      </c>
      <c r="E12" s="72">
        <v>0</v>
      </c>
      <c r="F12" s="72">
        <v>0</v>
      </c>
      <c r="G12" s="72">
        <v>61</v>
      </c>
      <c r="H12" s="72">
        <v>0</v>
      </c>
      <c r="I12" s="72">
        <v>951</v>
      </c>
      <c r="J12" s="72">
        <v>80</v>
      </c>
      <c r="K12" s="72">
        <v>27</v>
      </c>
      <c r="L12" s="73">
        <v>0</v>
      </c>
      <c r="M12" s="71">
        <v>0</v>
      </c>
      <c r="N12" s="72">
        <v>37</v>
      </c>
      <c r="O12" s="72">
        <v>0</v>
      </c>
      <c r="P12" s="72">
        <v>986</v>
      </c>
      <c r="Q12" s="72">
        <v>80</v>
      </c>
      <c r="R12" s="72">
        <v>12</v>
      </c>
      <c r="S12" s="72">
        <v>6</v>
      </c>
      <c r="T12" s="72">
        <v>0</v>
      </c>
      <c r="U12" s="72">
        <v>31</v>
      </c>
      <c r="V12" s="73">
        <v>0</v>
      </c>
    </row>
    <row r="13" spans="1:22" s="109" customFormat="1" ht="39.75" customHeight="1">
      <c r="A13" s="110" t="s">
        <v>7</v>
      </c>
      <c r="B13" s="71">
        <v>456</v>
      </c>
      <c r="C13" s="72">
        <v>64</v>
      </c>
      <c r="D13" s="72">
        <v>5</v>
      </c>
      <c r="E13" s="72">
        <v>1</v>
      </c>
      <c r="F13" s="72">
        <v>0</v>
      </c>
      <c r="G13" s="72">
        <v>40</v>
      </c>
      <c r="H13" s="72">
        <v>18</v>
      </c>
      <c r="I13" s="72">
        <v>453</v>
      </c>
      <c r="J13" s="72">
        <v>30</v>
      </c>
      <c r="K13" s="72">
        <v>7</v>
      </c>
      <c r="L13" s="73">
        <v>0</v>
      </c>
      <c r="M13" s="71">
        <v>0</v>
      </c>
      <c r="N13" s="72">
        <v>17</v>
      </c>
      <c r="O13" s="72">
        <v>6</v>
      </c>
      <c r="P13" s="72">
        <v>2572</v>
      </c>
      <c r="Q13" s="72">
        <v>264</v>
      </c>
      <c r="R13" s="72">
        <v>41</v>
      </c>
      <c r="S13" s="72">
        <v>11</v>
      </c>
      <c r="T13" s="72">
        <v>0</v>
      </c>
      <c r="U13" s="72">
        <v>106</v>
      </c>
      <c r="V13" s="73">
        <v>100</v>
      </c>
    </row>
    <row r="14" spans="1:22" s="109" customFormat="1" ht="39.75" customHeight="1">
      <c r="A14" s="110" t="s">
        <v>8</v>
      </c>
      <c r="B14" s="71">
        <v>1911</v>
      </c>
      <c r="C14" s="72">
        <v>251</v>
      </c>
      <c r="D14" s="72">
        <v>43</v>
      </c>
      <c r="E14" s="72">
        <v>5</v>
      </c>
      <c r="F14" s="72">
        <v>0</v>
      </c>
      <c r="G14" s="72">
        <v>155</v>
      </c>
      <c r="H14" s="72">
        <v>27</v>
      </c>
      <c r="I14" s="72">
        <v>2377</v>
      </c>
      <c r="J14" s="72">
        <v>203</v>
      </c>
      <c r="K14" s="72">
        <v>56</v>
      </c>
      <c r="L14" s="73">
        <v>1</v>
      </c>
      <c r="M14" s="71">
        <v>2</v>
      </c>
      <c r="N14" s="72">
        <v>117</v>
      </c>
      <c r="O14" s="72">
        <v>16</v>
      </c>
      <c r="P14" s="72">
        <v>2181</v>
      </c>
      <c r="Q14" s="72">
        <v>145</v>
      </c>
      <c r="R14" s="72">
        <v>36</v>
      </c>
      <c r="S14" s="72">
        <v>4</v>
      </c>
      <c r="T14" s="72">
        <v>0</v>
      </c>
      <c r="U14" s="72">
        <v>61</v>
      </c>
      <c r="V14" s="73">
        <v>25</v>
      </c>
    </row>
    <row r="15" spans="1:22" s="109" customFormat="1" ht="39.75" customHeight="1">
      <c r="A15" s="110" t="s">
        <v>9</v>
      </c>
      <c r="B15" s="71">
        <v>1178</v>
      </c>
      <c r="C15" s="72">
        <v>139</v>
      </c>
      <c r="D15" s="72">
        <v>30</v>
      </c>
      <c r="E15" s="72">
        <v>0</v>
      </c>
      <c r="F15" s="72">
        <v>0</v>
      </c>
      <c r="G15" s="72">
        <v>95</v>
      </c>
      <c r="H15" s="72">
        <v>0</v>
      </c>
      <c r="I15" s="72">
        <v>1904</v>
      </c>
      <c r="J15" s="72">
        <v>156</v>
      </c>
      <c r="K15" s="72">
        <v>62</v>
      </c>
      <c r="L15" s="73">
        <v>0</v>
      </c>
      <c r="M15" s="71">
        <v>0</v>
      </c>
      <c r="N15" s="72">
        <v>83</v>
      </c>
      <c r="O15" s="72">
        <v>0</v>
      </c>
      <c r="P15" s="72">
        <v>1671</v>
      </c>
      <c r="Q15" s="72">
        <v>112</v>
      </c>
      <c r="R15" s="72">
        <v>50</v>
      </c>
      <c r="S15" s="72">
        <v>4</v>
      </c>
      <c r="T15" s="72">
        <v>0</v>
      </c>
      <c r="U15" s="72">
        <v>47</v>
      </c>
      <c r="V15" s="73">
        <v>0</v>
      </c>
    </row>
    <row r="16" spans="1:22" s="109" customFormat="1" ht="39.75" customHeight="1">
      <c r="A16" s="110" t="s">
        <v>10</v>
      </c>
      <c r="B16" s="71">
        <v>819</v>
      </c>
      <c r="C16" s="72">
        <v>87</v>
      </c>
      <c r="D16" s="72">
        <v>13</v>
      </c>
      <c r="E16" s="72">
        <v>2</v>
      </c>
      <c r="F16" s="72">
        <v>0</v>
      </c>
      <c r="G16" s="72">
        <v>45</v>
      </c>
      <c r="H16" s="72">
        <v>25</v>
      </c>
      <c r="I16" s="72">
        <v>834</v>
      </c>
      <c r="J16" s="72">
        <v>53</v>
      </c>
      <c r="K16" s="72">
        <v>16</v>
      </c>
      <c r="L16" s="73">
        <v>0</v>
      </c>
      <c r="M16" s="71">
        <v>0</v>
      </c>
      <c r="N16" s="72">
        <v>22</v>
      </c>
      <c r="O16" s="72">
        <v>12</v>
      </c>
      <c r="P16" s="72">
        <v>1072</v>
      </c>
      <c r="Q16" s="72">
        <v>67</v>
      </c>
      <c r="R16" s="72">
        <v>8</v>
      </c>
      <c r="S16" s="72">
        <v>2</v>
      </c>
      <c r="T16" s="72">
        <v>0</v>
      </c>
      <c r="U16" s="72">
        <v>34</v>
      </c>
      <c r="V16" s="73">
        <v>20</v>
      </c>
    </row>
    <row r="17" spans="1:22" s="109" customFormat="1" ht="39.75" customHeight="1">
      <c r="A17" s="110" t="s">
        <v>11</v>
      </c>
      <c r="B17" s="71">
        <v>875</v>
      </c>
      <c r="C17" s="72">
        <v>114</v>
      </c>
      <c r="D17" s="72">
        <v>25</v>
      </c>
      <c r="E17" s="72">
        <v>4</v>
      </c>
      <c r="F17" s="72">
        <v>0</v>
      </c>
      <c r="G17" s="72">
        <v>53</v>
      </c>
      <c r="H17" s="72">
        <v>0</v>
      </c>
      <c r="I17" s="72">
        <v>927</v>
      </c>
      <c r="J17" s="72">
        <v>55</v>
      </c>
      <c r="K17" s="72">
        <v>14</v>
      </c>
      <c r="L17" s="73">
        <v>0</v>
      </c>
      <c r="M17" s="71">
        <v>1</v>
      </c>
      <c r="N17" s="72">
        <v>27</v>
      </c>
      <c r="O17" s="72">
        <v>0</v>
      </c>
      <c r="P17" s="72">
        <v>1002</v>
      </c>
      <c r="Q17" s="72">
        <v>77</v>
      </c>
      <c r="R17" s="72">
        <v>8</v>
      </c>
      <c r="S17" s="72">
        <v>1</v>
      </c>
      <c r="T17" s="72">
        <v>0</v>
      </c>
      <c r="U17" s="72">
        <v>43</v>
      </c>
      <c r="V17" s="73">
        <v>0</v>
      </c>
    </row>
    <row r="18" spans="1:22" s="109" customFormat="1" ht="39.75" customHeight="1">
      <c r="A18" s="110" t="s">
        <v>12</v>
      </c>
      <c r="B18" s="71">
        <v>1933</v>
      </c>
      <c r="C18" s="72">
        <v>209</v>
      </c>
      <c r="D18" s="72">
        <v>26</v>
      </c>
      <c r="E18" s="72">
        <v>0</v>
      </c>
      <c r="F18" s="72">
        <v>0</v>
      </c>
      <c r="G18" s="72">
        <v>66</v>
      </c>
      <c r="H18" s="72">
        <v>0</v>
      </c>
      <c r="I18" s="72">
        <v>3254</v>
      </c>
      <c r="J18" s="72">
        <v>200</v>
      </c>
      <c r="K18" s="72">
        <v>38</v>
      </c>
      <c r="L18" s="73">
        <v>2</v>
      </c>
      <c r="M18" s="71">
        <v>2</v>
      </c>
      <c r="N18" s="72">
        <v>100</v>
      </c>
      <c r="O18" s="72">
        <v>1</v>
      </c>
      <c r="P18" s="72">
        <v>2452</v>
      </c>
      <c r="Q18" s="72">
        <v>208</v>
      </c>
      <c r="R18" s="72">
        <v>18</v>
      </c>
      <c r="S18" s="72">
        <v>12</v>
      </c>
      <c r="T18" s="72">
        <v>0</v>
      </c>
      <c r="U18" s="72">
        <v>32</v>
      </c>
      <c r="V18" s="73">
        <v>0</v>
      </c>
    </row>
    <row r="19" spans="1:22" s="109" customFormat="1" ht="39.75" customHeight="1">
      <c r="A19" s="110" t="s">
        <v>13</v>
      </c>
      <c r="B19" s="71">
        <v>961</v>
      </c>
      <c r="C19" s="72">
        <v>91</v>
      </c>
      <c r="D19" s="72">
        <v>17</v>
      </c>
      <c r="E19" s="72">
        <v>3</v>
      </c>
      <c r="F19" s="72">
        <v>0</v>
      </c>
      <c r="G19" s="72">
        <v>54</v>
      </c>
      <c r="H19" s="72">
        <v>3</v>
      </c>
      <c r="I19" s="72">
        <v>1090</v>
      </c>
      <c r="J19" s="72">
        <v>80</v>
      </c>
      <c r="K19" s="72">
        <v>22</v>
      </c>
      <c r="L19" s="73">
        <v>0</v>
      </c>
      <c r="M19" s="71">
        <v>0</v>
      </c>
      <c r="N19" s="72">
        <v>41</v>
      </c>
      <c r="O19" s="72">
        <v>1</v>
      </c>
      <c r="P19" s="72">
        <v>1182</v>
      </c>
      <c r="Q19" s="72">
        <v>87</v>
      </c>
      <c r="R19" s="72">
        <v>14</v>
      </c>
      <c r="S19" s="72">
        <v>0</v>
      </c>
      <c r="T19" s="72">
        <v>0</v>
      </c>
      <c r="U19" s="72">
        <v>47</v>
      </c>
      <c r="V19" s="73">
        <v>3</v>
      </c>
    </row>
    <row r="20" spans="1:22" s="109" customFormat="1" ht="39.75" customHeight="1">
      <c r="A20" s="111" t="s">
        <v>14</v>
      </c>
      <c r="B20" s="79">
        <v>349</v>
      </c>
      <c r="C20" s="80">
        <v>42</v>
      </c>
      <c r="D20" s="80">
        <v>10</v>
      </c>
      <c r="E20" s="80">
        <v>1</v>
      </c>
      <c r="F20" s="80">
        <v>0</v>
      </c>
      <c r="G20" s="80">
        <v>22</v>
      </c>
      <c r="H20" s="80">
        <v>0</v>
      </c>
      <c r="I20" s="80">
        <v>410</v>
      </c>
      <c r="J20" s="80">
        <v>38</v>
      </c>
      <c r="K20" s="80">
        <v>11</v>
      </c>
      <c r="L20" s="81">
        <v>1</v>
      </c>
      <c r="M20" s="79">
        <v>0</v>
      </c>
      <c r="N20" s="80">
        <v>18</v>
      </c>
      <c r="O20" s="80">
        <v>0</v>
      </c>
      <c r="P20" s="80">
        <v>424</v>
      </c>
      <c r="Q20" s="80">
        <v>42</v>
      </c>
      <c r="R20" s="80">
        <v>7</v>
      </c>
      <c r="S20" s="80">
        <v>2</v>
      </c>
      <c r="T20" s="80">
        <v>0</v>
      </c>
      <c r="U20" s="80">
        <v>21</v>
      </c>
      <c r="V20" s="81">
        <v>0</v>
      </c>
    </row>
    <row r="21" spans="1:22" s="109" customFormat="1" ht="39.75" customHeight="1">
      <c r="A21" s="111" t="s">
        <v>15</v>
      </c>
      <c r="B21" s="79">
        <v>391</v>
      </c>
      <c r="C21" s="80">
        <v>38</v>
      </c>
      <c r="D21" s="80">
        <v>2</v>
      </c>
      <c r="E21" s="80">
        <v>0</v>
      </c>
      <c r="F21" s="80">
        <v>0</v>
      </c>
      <c r="G21" s="80">
        <v>11</v>
      </c>
      <c r="H21" s="80">
        <v>0</v>
      </c>
      <c r="I21" s="80">
        <v>1176</v>
      </c>
      <c r="J21" s="80">
        <v>81</v>
      </c>
      <c r="K21" s="80">
        <v>6</v>
      </c>
      <c r="L21" s="81">
        <v>0</v>
      </c>
      <c r="M21" s="79">
        <v>0</v>
      </c>
      <c r="N21" s="80">
        <v>28</v>
      </c>
      <c r="O21" s="80">
        <v>2</v>
      </c>
      <c r="P21" s="80">
        <v>753</v>
      </c>
      <c r="Q21" s="80">
        <v>63</v>
      </c>
      <c r="R21" s="80">
        <v>11</v>
      </c>
      <c r="S21" s="80">
        <v>1</v>
      </c>
      <c r="T21" s="80">
        <v>0</v>
      </c>
      <c r="U21" s="80">
        <v>6</v>
      </c>
      <c r="V21" s="81">
        <v>0</v>
      </c>
    </row>
    <row r="22" spans="1:22" s="109" customFormat="1" ht="39.75" customHeight="1">
      <c r="A22" s="110" t="s">
        <v>16</v>
      </c>
      <c r="B22" s="71">
        <v>751</v>
      </c>
      <c r="C22" s="72">
        <v>62</v>
      </c>
      <c r="D22" s="72">
        <v>8</v>
      </c>
      <c r="E22" s="72">
        <v>0</v>
      </c>
      <c r="F22" s="72">
        <v>0</v>
      </c>
      <c r="G22" s="72">
        <v>35</v>
      </c>
      <c r="H22" s="72">
        <v>0</v>
      </c>
      <c r="I22" s="72">
        <v>919</v>
      </c>
      <c r="J22" s="72">
        <v>69</v>
      </c>
      <c r="K22" s="72">
        <v>13</v>
      </c>
      <c r="L22" s="73">
        <v>0</v>
      </c>
      <c r="M22" s="71">
        <v>1</v>
      </c>
      <c r="N22" s="72">
        <v>34</v>
      </c>
      <c r="O22" s="72">
        <v>0</v>
      </c>
      <c r="P22" s="72">
        <v>923</v>
      </c>
      <c r="Q22" s="72">
        <v>77</v>
      </c>
      <c r="R22" s="72">
        <v>15</v>
      </c>
      <c r="S22" s="72">
        <v>1</v>
      </c>
      <c r="T22" s="72">
        <v>0</v>
      </c>
      <c r="U22" s="72">
        <v>27</v>
      </c>
      <c r="V22" s="73">
        <v>0</v>
      </c>
    </row>
    <row r="23" spans="1:22" s="109" customFormat="1" ht="39.75" customHeight="1">
      <c r="A23" s="110" t="s">
        <v>17</v>
      </c>
      <c r="B23" s="71">
        <v>307</v>
      </c>
      <c r="C23" s="72">
        <v>42</v>
      </c>
      <c r="D23" s="72">
        <v>10</v>
      </c>
      <c r="E23" s="72">
        <v>0</v>
      </c>
      <c r="F23" s="72">
        <v>0</v>
      </c>
      <c r="G23" s="72">
        <v>19</v>
      </c>
      <c r="H23" s="72">
        <v>0</v>
      </c>
      <c r="I23" s="72">
        <v>682</v>
      </c>
      <c r="J23" s="72">
        <v>31</v>
      </c>
      <c r="K23" s="72">
        <v>12</v>
      </c>
      <c r="L23" s="73">
        <v>0</v>
      </c>
      <c r="M23" s="71">
        <v>0</v>
      </c>
      <c r="N23" s="72">
        <v>12</v>
      </c>
      <c r="O23" s="72">
        <v>0</v>
      </c>
      <c r="P23" s="72">
        <v>479</v>
      </c>
      <c r="Q23" s="72">
        <v>42</v>
      </c>
      <c r="R23" s="72">
        <v>13</v>
      </c>
      <c r="S23" s="72">
        <v>1</v>
      </c>
      <c r="T23" s="72">
        <v>0</v>
      </c>
      <c r="U23" s="72">
        <v>12</v>
      </c>
      <c r="V23" s="73">
        <v>0</v>
      </c>
    </row>
    <row r="24" spans="1:22" s="109" customFormat="1" ht="39.75" customHeight="1">
      <c r="A24" s="111" t="s">
        <v>18</v>
      </c>
      <c r="B24" s="79">
        <v>452</v>
      </c>
      <c r="C24" s="80">
        <v>49</v>
      </c>
      <c r="D24" s="80">
        <v>7</v>
      </c>
      <c r="E24" s="80">
        <v>2</v>
      </c>
      <c r="F24" s="80">
        <v>0</v>
      </c>
      <c r="G24" s="80">
        <v>30</v>
      </c>
      <c r="H24" s="80">
        <v>0</v>
      </c>
      <c r="I24" s="80">
        <v>795</v>
      </c>
      <c r="J24" s="80">
        <v>54</v>
      </c>
      <c r="K24" s="80">
        <v>11</v>
      </c>
      <c r="L24" s="81">
        <v>0</v>
      </c>
      <c r="M24" s="79">
        <v>0</v>
      </c>
      <c r="N24" s="80">
        <v>26</v>
      </c>
      <c r="O24" s="80">
        <v>0</v>
      </c>
      <c r="P24" s="80">
        <v>603</v>
      </c>
      <c r="Q24" s="80">
        <v>32</v>
      </c>
      <c r="R24" s="80">
        <v>11</v>
      </c>
      <c r="S24" s="80">
        <v>1</v>
      </c>
      <c r="T24" s="80">
        <v>0</v>
      </c>
      <c r="U24" s="80">
        <v>12</v>
      </c>
      <c r="V24" s="81">
        <v>0</v>
      </c>
    </row>
    <row r="25" spans="1:22" s="109" customFormat="1" ht="39.75" customHeight="1">
      <c r="A25" s="111" t="s">
        <v>19</v>
      </c>
      <c r="B25" s="79">
        <v>466</v>
      </c>
      <c r="C25" s="80">
        <v>47</v>
      </c>
      <c r="D25" s="80">
        <v>8</v>
      </c>
      <c r="E25" s="80">
        <v>0</v>
      </c>
      <c r="F25" s="80">
        <v>0</v>
      </c>
      <c r="G25" s="80">
        <v>29</v>
      </c>
      <c r="H25" s="80">
        <v>7</v>
      </c>
      <c r="I25" s="80">
        <v>701</v>
      </c>
      <c r="J25" s="80">
        <v>36</v>
      </c>
      <c r="K25" s="80">
        <v>8</v>
      </c>
      <c r="L25" s="81">
        <v>1</v>
      </c>
      <c r="M25" s="79">
        <v>0</v>
      </c>
      <c r="N25" s="80">
        <v>19</v>
      </c>
      <c r="O25" s="80">
        <v>5</v>
      </c>
      <c r="P25" s="80">
        <v>597</v>
      </c>
      <c r="Q25" s="80">
        <v>58</v>
      </c>
      <c r="R25" s="80">
        <v>12</v>
      </c>
      <c r="S25" s="80">
        <v>3</v>
      </c>
      <c r="T25" s="80">
        <v>0</v>
      </c>
      <c r="U25" s="80">
        <v>18</v>
      </c>
      <c r="V25" s="81">
        <v>10</v>
      </c>
    </row>
    <row r="26" spans="1:22" s="109" customFormat="1" ht="39.75" customHeight="1">
      <c r="A26" s="110" t="s">
        <v>20</v>
      </c>
      <c r="B26" s="71">
        <v>198</v>
      </c>
      <c r="C26" s="72">
        <v>24</v>
      </c>
      <c r="D26" s="72">
        <v>11</v>
      </c>
      <c r="E26" s="72">
        <v>1</v>
      </c>
      <c r="F26" s="72">
        <v>0</v>
      </c>
      <c r="G26" s="72">
        <v>7</v>
      </c>
      <c r="H26" s="72">
        <v>5</v>
      </c>
      <c r="I26" s="72">
        <v>79</v>
      </c>
      <c r="J26" s="72">
        <v>3</v>
      </c>
      <c r="K26" s="72">
        <v>0</v>
      </c>
      <c r="L26" s="73">
        <v>0</v>
      </c>
      <c r="M26" s="71">
        <v>0</v>
      </c>
      <c r="N26" s="72">
        <v>1</v>
      </c>
      <c r="O26" s="72">
        <v>0</v>
      </c>
      <c r="P26" s="72">
        <v>220</v>
      </c>
      <c r="Q26" s="72">
        <v>23</v>
      </c>
      <c r="R26" s="72">
        <v>7</v>
      </c>
      <c r="S26" s="72">
        <v>0</v>
      </c>
      <c r="T26" s="72">
        <v>0</v>
      </c>
      <c r="U26" s="72">
        <v>10</v>
      </c>
      <c r="V26" s="73">
        <v>6</v>
      </c>
    </row>
    <row r="27" spans="1:22" s="109" customFormat="1" ht="39.75" customHeight="1">
      <c r="A27" s="110" t="s">
        <v>21</v>
      </c>
      <c r="B27" s="71">
        <v>556</v>
      </c>
      <c r="C27" s="72">
        <v>72</v>
      </c>
      <c r="D27" s="72">
        <v>19</v>
      </c>
      <c r="E27" s="72">
        <v>2</v>
      </c>
      <c r="F27" s="72">
        <v>0</v>
      </c>
      <c r="G27" s="72">
        <v>43</v>
      </c>
      <c r="H27" s="72">
        <v>0</v>
      </c>
      <c r="I27" s="72">
        <v>107</v>
      </c>
      <c r="J27" s="72">
        <v>13</v>
      </c>
      <c r="K27" s="72">
        <v>1</v>
      </c>
      <c r="L27" s="73">
        <v>0</v>
      </c>
      <c r="M27" s="71">
        <v>0</v>
      </c>
      <c r="N27" s="72">
        <v>10</v>
      </c>
      <c r="O27" s="72">
        <v>0</v>
      </c>
      <c r="P27" s="72">
        <v>640</v>
      </c>
      <c r="Q27" s="72">
        <v>56</v>
      </c>
      <c r="R27" s="72">
        <v>16</v>
      </c>
      <c r="S27" s="72">
        <v>1</v>
      </c>
      <c r="T27" s="72">
        <v>0</v>
      </c>
      <c r="U27" s="72">
        <v>24</v>
      </c>
      <c r="V27" s="73">
        <v>0</v>
      </c>
    </row>
    <row r="28" spans="1:22" s="109" customFormat="1" ht="39.75" customHeight="1" thickBot="1">
      <c r="A28" s="112" t="s">
        <v>22</v>
      </c>
      <c r="B28" s="83">
        <v>656</v>
      </c>
      <c r="C28" s="84">
        <v>63</v>
      </c>
      <c r="D28" s="84">
        <v>7</v>
      </c>
      <c r="E28" s="84">
        <v>3</v>
      </c>
      <c r="F28" s="84">
        <v>0</v>
      </c>
      <c r="G28" s="84">
        <v>36</v>
      </c>
      <c r="H28" s="84">
        <v>0</v>
      </c>
      <c r="I28" s="84">
        <v>1537</v>
      </c>
      <c r="J28" s="84">
        <v>49</v>
      </c>
      <c r="K28" s="84">
        <v>15</v>
      </c>
      <c r="L28" s="85">
        <v>1</v>
      </c>
      <c r="M28" s="83">
        <v>0</v>
      </c>
      <c r="N28" s="84">
        <v>22</v>
      </c>
      <c r="O28" s="84">
        <v>0</v>
      </c>
      <c r="P28" s="84">
        <v>1044</v>
      </c>
      <c r="Q28" s="84">
        <v>91</v>
      </c>
      <c r="R28" s="84">
        <v>9</v>
      </c>
      <c r="S28" s="84">
        <v>3</v>
      </c>
      <c r="T28" s="84">
        <v>0</v>
      </c>
      <c r="U28" s="84">
        <v>38</v>
      </c>
      <c r="V28" s="85">
        <v>0</v>
      </c>
    </row>
    <row r="29" spans="1:22" s="109" customFormat="1" ht="39.75" customHeight="1" thickTop="1">
      <c r="A29" s="110" t="s">
        <v>23</v>
      </c>
      <c r="B29" s="71">
        <f aca="true" t="shared" si="3" ref="B29:V29">B17</f>
        <v>875</v>
      </c>
      <c r="C29" s="72">
        <f t="shared" si="3"/>
        <v>114</v>
      </c>
      <c r="D29" s="72">
        <f t="shared" si="3"/>
        <v>25</v>
      </c>
      <c r="E29" s="72">
        <f t="shared" si="3"/>
        <v>4</v>
      </c>
      <c r="F29" s="72">
        <f t="shared" si="3"/>
        <v>0</v>
      </c>
      <c r="G29" s="72">
        <f t="shared" si="3"/>
        <v>53</v>
      </c>
      <c r="H29" s="72">
        <f t="shared" si="3"/>
        <v>0</v>
      </c>
      <c r="I29" s="72">
        <f t="shared" si="3"/>
        <v>927</v>
      </c>
      <c r="J29" s="72">
        <f t="shared" si="3"/>
        <v>55</v>
      </c>
      <c r="K29" s="72">
        <f t="shared" si="3"/>
        <v>14</v>
      </c>
      <c r="L29" s="73">
        <f t="shared" si="3"/>
        <v>0</v>
      </c>
      <c r="M29" s="71">
        <f t="shared" si="3"/>
        <v>1</v>
      </c>
      <c r="N29" s="72">
        <f t="shared" si="3"/>
        <v>27</v>
      </c>
      <c r="O29" s="72">
        <f t="shared" si="3"/>
        <v>0</v>
      </c>
      <c r="P29" s="72">
        <f t="shared" si="3"/>
        <v>1002</v>
      </c>
      <c r="Q29" s="72">
        <f t="shared" si="3"/>
        <v>77</v>
      </c>
      <c r="R29" s="72">
        <f t="shared" si="3"/>
        <v>8</v>
      </c>
      <c r="S29" s="72">
        <f t="shared" si="3"/>
        <v>1</v>
      </c>
      <c r="T29" s="72">
        <f t="shared" si="3"/>
        <v>0</v>
      </c>
      <c r="U29" s="72">
        <f t="shared" si="3"/>
        <v>43</v>
      </c>
      <c r="V29" s="113">
        <f t="shared" si="3"/>
        <v>0</v>
      </c>
    </row>
    <row r="30" spans="1:22" s="109" customFormat="1" ht="39.75" customHeight="1">
      <c r="A30" s="110" t="s">
        <v>24</v>
      </c>
      <c r="B30" s="71">
        <f aca="true" t="shared" si="4" ref="B30:V30">B13+B14</f>
        <v>2367</v>
      </c>
      <c r="C30" s="72">
        <f t="shared" si="4"/>
        <v>315</v>
      </c>
      <c r="D30" s="72">
        <f t="shared" si="4"/>
        <v>48</v>
      </c>
      <c r="E30" s="72">
        <f t="shared" si="4"/>
        <v>6</v>
      </c>
      <c r="F30" s="72">
        <f t="shared" si="4"/>
        <v>0</v>
      </c>
      <c r="G30" s="72">
        <f t="shared" si="4"/>
        <v>195</v>
      </c>
      <c r="H30" s="72">
        <f t="shared" si="4"/>
        <v>45</v>
      </c>
      <c r="I30" s="72">
        <f t="shared" si="4"/>
        <v>2830</v>
      </c>
      <c r="J30" s="72">
        <f t="shared" si="4"/>
        <v>233</v>
      </c>
      <c r="K30" s="72">
        <f t="shared" si="4"/>
        <v>63</v>
      </c>
      <c r="L30" s="73">
        <f t="shared" si="4"/>
        <v>1</v>
      </c>
      <c r="M30" s="71">
        <f t="shared" si="4"/>
        <v>2</v>
      </c>
      <c r="N30" s="72">
        <f t="shared" si="4"/>
        <v>134</v>
      </c>
      <c r="O30" s="72">
        <f t="shared" si="4"/>
        <v>22</v>
      </c>
      <c r="P30" s="72">
        <f t="shared" si="4"/>
        <v>4753</v>
      </c>
      <c r="Q30" s="72">
        <f t="shared" si="4"/>
        <v>409</v>
      </c>
      <c r="R30" s="72">
        <f t="shared" si="4"/>
        <v>77</v>
      </c>
      <c r="S30" s="72">
        <f t="shared" si="4"/>
        <v>15</v>
      </c>
      <c r="T30" s="72">
        <f t="shared" si="4"/>
        <v>0</v>
      </c>
      <c r="U30" s="72">
        <f t="shared" si="4"/>
        <v>167</v>
      </c>
      <c r="V30" s="73">
        <f t="shared" si="4"/>
        <v>125</v>
      </c>
    </row>
    <row r="31" spans="1:22" s="109" customFormat="1" ht="39.75" customHeight="1">
      <c r="A31" s="110" t="s">
        <v>25</v>
      </c>
      <c r="B31" s="71">
        <f aca="true" t="shared" si="5" ref="B31:V31">B10+B20</f>
        <v>2340</v>
      </c>
      <c r="C31" s="72">
        <f t="shared" si="5"/>
        <v>268</v>
      </c>
      <c r="D31" s="72">
        <f t="shared" si="5"/>
        <v>36</v>
      </c>
      <c r="E31" s="72">
        <f t="shared" si="5"/>
        <v>5</v>
      </c>
      <c r="F31" s="72">
        <f t="shared" si="5"/>
        <v>0</v>
      </c>
      <c r="G31" s="72">
        <f t="shared" si="5"/>
        <v>165</v>
      </c>
      <c r="H31" s="72">
        <f t="shared" si="5"/>
        <v>0</v>
      </c>
      <c r="I31" s="72">
        <f t="shared" si="5"/>
        <v>2820</v>
      </c>
      <c r="J31" s="72">
        <f t="shared" si="5"/>
        <v>215</v>
      </c>
      <c r="K31" s="72">
        <f t="shared" si="5"/>
        <v>46</v>
      </c>
      <c r="L31" s="73">
        <f t="shared" si="5"/>
        <v>4</v>
      </c>
      <c r="M31" s="71">
        <f t="shared" si="5"/>
        <v>3</v>
      </c>
      <c r="N31" s="72">
        <f t="shared" si="5"/>
        <v>134</v>
      </c>
      <c r="O31" s="72">
        <f t="shared" si="5"/>
        <v>0</v>
      </c>
      <c r="P31" s="72">
        <f t="shared" si="5"/>
        <v>2892</v>
      </c>
      <c r="Q31" s="72">
        <f t="shared" si="5"/>
        <v>237</v>
      </c>
      <c r="R31" s="72">
        <f t="shared" si="5"/>
        <v>38</v>
      </c>
      <c r="S31" s="72">
        <f t="shared" si="5"/>
        <v>5</v>
      </c>
      <c r="T31" s="72">
        <f t="shared" si="5"/>
        <v>0</v>
      </c>
      <c r="U31" s="72">
        <f t="shared" si="5"/>
        <v>124</v>
      </c>
      <c r="V31" s="73">
        <f t="shared" si="5"/>
        <v>0</v>
      </c>
    </row>
    <row r="32" spans="1:22" s="109" customFormat="1" ht="39.75" customHeight="1">
      <c r="A32" s="110" t="s">
        <v>26</v>
      </c>
      <c r="B32" s="71">
        <f aca="true" t="shared" si="6" ref="B32:V32">B9+B16+B19+B21+B22+B23</f>
        <v>6917</v>
      </c>
      <c r="C32" s="72">
        <f t="shared" si="6"/>
        <v>804</v>
      </c>
      <c r="D32" s="72">
        <f t="shared" si="6"/>
        <v>116</v>
      </c>
      <c r="E32" s="72">
        <f t="shared" si="6"/>
        <v>18</v>
      </c>
      <c r="F32" s="72">
        <f t="shared" si="6"/>
        <v>0</v>
      </c>
      <c r="G32" s="72">
        <f t="shared" si="6"/>
        <v>482</v>
      </c>
      <c r="H32" s="72">
        <f t="shared" si="6"/>
        <v>28</v>
      </c>
      <c r="I32" s="72">
        <f t="shared" si="6"/>
        <v>9196</v>
      </c>
      <c r="J32" s="72">
        <f t="shared" si="6"/>
        <v>618</v>
      </c>
      <c r="K32" s="72">
        <f t="shared" si="6"/>
        <v>155</v>
      </c>
      <c r="L32" s="73">
        <f t="shared" si="6"/>
        <v>7</v>
      </c>
      <c r="M32" s="71">
        <f t="shared" si="6"/>
        <v>2</v>
      </c>
      <c r="N32" s="72">
        <f t="shared" si="6"/>
        <v>302</v>
      </c>
      <c r="O32" s="72">
        <f t="shared" si="6"/>
        <v>15</v>
      </c>
      <c r="P32" s="72">
        <f t="shared" si="6"/>
        <v>8756</v>
      </c>
      <c r="Q32" s="72">
        <f t="shared" si="6"/>
        <v>686</v>
      </c>
      <c r="R32" s="72">
        <f t="shared" si="6"/>
        <v>148</v>
      </c>
      <c r="S32" s="72">
        <f t="shared" si="6"/>
        <v>17</v>
      </c>
      <c r="T32" s="72">
        <f t="shared" si="6"/>
        <v>0</v>
      </c>
      <c r="U32" s="72">
        <f t="shared" si="6"/>
        <v>289</v>
      </c>
      <c r="V32" s="73">
        <f t="shared" si="6"/>
        <v>23</v>
      </c>
    </row>
    <row r="33" spans="1:22" s="109" customFormat="1" ht="39.75" customHeight="1">
      <c r="A33" s="110" t="s">
        <v>27</v>
      </c>
      <c r="B33" s="71">
        <f aca="true" t="shared" si="7" ref="B33:V33">B12+B15+B18+B24+B25</f>
        <v>4869</v>
      </c>
      <c r="C33" s="72">
        <f t="shared" si="7"/>
        <v>549</v>
      </c>
      <c r="D33" s="72">
        <f t="shared" si="7"/>
        <v>81</v>
      </c>
      <c r="E33" s="72">
        <f t="shared" si="7"/>
        <v>2</v>
      </c>
      <c r="F33" s="72">
        <f t="shared" si="7"/>
        <v>0</v>
      </c>
      <c r="G33" s="72">
        <f t="shared" si="7"/>
        <v>281</v>
      </c>
      <c r="H33" s="72">
        <f t="shared" si="7"/>
        <v>7</v>
      </c>
      <c r="I33" s="72">
        <f t="shared" si="7"/>
        <v>7605</v>
      </c>
      <c r="J33" s="72">
        <f t="shared" si="7"/>
        <v>526</v>
      </c>
      <c r="K33" s="72">
        <f t="shared" si="7"/>
        <v>146</v>
      </c>
      <c r="L33" s="73">
        <f t="shared" si="7"/>
        <v>3</v>
      </c>
      <c r="M33" s="71">
        <f t="shared" si="7"/>
        <v>2</v>
      </c>
      <c r="N33" s="72">
        <f t="shared" si="7"/>
        <v>265</v>
      </c>
      <c r="O33" s="72">
        <f t="shared" si="7"/>
        <v>6</v>
      </c>
      <c r="P33" s="72">
        <f t="shared" si="7"/>
        <v>6309</v>
      </c>
      <c r="Q33" s="72">
        <f t="shared" si="7"/>
        <v>490</v>
      </c>
      <c r="R33" s="72">
        <f t="shared" si="7"/>
        <v>103</v>
      </c>
      <c r="S33" s="72">
        <f t="shared" si="7"/>
        <v>26</v>
      </c>
      <c r="T33" s="72">
        <f t="shared" si="7"/>
        <v>0</v>
      </c>
      <c r="U33" s="72">
        <f t="shared" si="7"/>
        <v>140</v>
      </c>
      <c r="V33" s="73">
        <f t="shared" si="7"/>
        <v>10</v>
      </c>
    </row>
    <row r="34" spans="1:22" s="109" customFormat="1" ht="39.75" customHeight="1">
      <c r="A34" s="86" t="s">
        <v>28</v>
      </c>
      <c r="B34" s="75">
        <f aca="true" t="shared" si="8" ref="B34:V34">B11+B26+B27+B28</f>
        <v>2469</v>
      </c>
      <c r="C34" s="76">
        <f t="shared" si="8"/>
        <v>276</v>
      </c>
      <c r="D34" s="76">
        <f t="shared" si="8"/>
        <v>53</v>
      </c>
      <c r="E34" s="76">
        <f t="shared" si="8"/>
        <v>9</v>
      </c>
      <c r="F34" s="76">
        <f t="shared" si="8"/>
        <v>0</v>
      </c>
      <c r="G34" s="76">
        <f t="shared" si="8"/>
        <v>156</v>
      </c>
      <c r="H34" s="76">
        <f t="shared" si="8"/>
        <v>6</v>
      </c>
      <c r="I34" s="76">
        <f t="shared" si="8"/>
        <v>1723</v>
      </c>
      <c r="J34" s="76">
        <f t="shared" si="8"/>
        <v>65</v>
      </c>
      <c r="K34" s="76">
        <f t="shared" si="8"/>
        <v>16</v>
      </c>
      <c r="L34" s="77">
        <f t="shared" si="8"/>
        <v>1</v>
      </c>
      <c r="M34" s="75">
        <f t="shared" si="8"/>
        <v>0</v>
      </c>
      <c r="N34" s="76">
        <f t="shared" si="8"/>
        <v>33</v>
      </c>
      <c r="O34" s="76">
        <f t="shared" si="8"/>
        <v>0</v>
      </c>
      <c r="P34" s="76">
        <f t="shared" si="8"/>
        <v>3153</v>
      </c>
      <c r="Q34" s="76">
        <f t="shared" si="8"/>
        <v>282</v>
      </c>
      <c r="R34" s="76">
        <f t="shared" si="8"/>
        <v>59</v>
      </c>
      <c r="S34" s="76">
        <f t="shared" si="8"/>
        <v>9</v>
      </c>
      <c r="T34" s="76">
        <f t="shared" si="8"/>
        <v>0</v>
      </c>
      <c r="U34" s="76">
        <f t="shared" si="8"/>
        <v>117</v>
      </c>
      <c r="V34" s="77">
        <f t="shared" si="8"/>
        <v>7</v>
      </c>
    </row>
  </sheetData>
  <mergeCells count="16">
    <mergeCell ref="K4:L4"/>
    <mergeCell ref="Q4:Q5"/>
    <mergeCell ref="B4:B5"/>
    <mergeCell ref="D4:H4"/>
    <mergeCell ref="C4:C5"/>
    <mergeCell ref="M4:O4"/>
    <mergeCell ref="R4:V4"/>
    <mergeCell ref="A3:A5"/>
    <mergeCell ref="B3:H3"/>
    <mergeCell ref="U1:V1"/>
    <mergeCell ref="P3:V3"/>
    <mergeCell ref="I4:I5"/>
    <mergeCell ref="P4:P5"/>
    <mergeCell ref="J4:J5"/>
    <mergeCell ref="I3:L3"/>
    <mergeCell ref="M3:O3"/>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4" r:id="rId1"/>
  <colBreaks count="2" manualBreakCount="2">
    <brk id="12" max="61" man="1"/>
    <brk id="22" max="61" man="1"/>
  </col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V34"/>
  <sheetViews>
    <sheetView zoomScale="75" zoomScaleNormal="75" zoomScaleSheetLayoutView="75" workbookViewId="0" topLeftCell="A1">
      <pane xSplit="1" ySplit="5" topLeftCell="B24" activePane="bottomRight" state="frozen"/>
      <selection pane="topLeft" activeCell="AA18" sqref="AA18"/>
      <selection pane="topRight" activeCell="AA18" sqref="AA18"/>
      <selection pane="bottomLeft" activeCell="AA18" sqref="AA18"/>
      <selection pane="bottomRight" activeCell="A3" sqref="A3:A5"/>
    </sheetView>
  </sheetViews>
  <sheetFormatPr defaultColWidth="9.00390625" defaultRowHeight="19.5" customHeight="1"/>
  <cols>
    <col min="1" max="1" width="11.75390625" style="43" customWidth="1"/>
    <col min="2" max="12" width="10.875" style="42" customWidth="1"/>
    <col min="13" max="14" width="13.50390625" style="42" customWidth="1"/>
    <col min="15" max="15" width="12.625" style="42" customWidth="1"/>
    <col min="16" max="21" width="13.50390625" style="42" customWidth="1"/>
    <col min="22" max="22" width="12.625" style="4" customWidth="1"/>
    <col min="23" max="16384" width="10.625" style="4" customWidth="1"/>
  </cols>
  <sheetData>
    <row r="1" spans="1:22" ht="18.75">
      <c r="A1" s="87" t="s">
        <v>99</v>
      </c>
      <c r="B1" s="88"/>
      <c r="C1" s="88"/>
      <c r="D1" s="88"/>
      <c r="E1" s="88"/>
      <c r="F1" s="88"/>
      <c r="G1" s="88"/>
      <c r="H1" s="88"/>
      <c r="I1" s="88"/>
      <c r="J1" s="88"/>
      <c r="K1" s="88"/>
      <c r="L1" s="88"/>
      <c r="M1" s="89"/>
      <c r="N1" s="89"/>
      <c r="U1" s="3" t="s">
        <v>42</v>
      </c>
      <c r="V1" s="3"/>
    </row>
    <row r="2" spans="1:22" s="7" customFormat="1" ht="3.75" customHeight="1">
      <c r="A2" s="5"/>
      <c r="B2" s="90"/>
      <c r="C2" s="90"/>
      <c r="D2" s="90"/>
      <c r="E2" s="90"/>
      <c r="F2" s="90"/>
      <c r="G2" s="90"/>
      <c r="H2" s="90"/>
      <c r="I2" s="90"/>
      <c r="J2" s="90"/>
      <c r="K2" s="90"/>
      <c r="L2" s="90"/>
      <c r="M2" s="91"/>
      <c r="N2" s="91"/>
      <c r="O2" s="92"/>
      <c r="P2" s="92"/>
      <c r="Q2" s="92"/>
      <c r="R2" s="92"/>
      <c r="S2" s="92"/>
      <c r="T2" s="92"/>
      <c r="U2" s="92"/>
      <c r="V2" s="94"/>
    </row>
    <row r="3" spans="1:22" ht="19.5" customHeight="1">
      <c r="A3" s="46" t="s">
        <v>43</v>
      </c>
      <c r="B3" s="114" t="s">
        <v>100</v>
      </c>
      <c r="C3" s="115"/>
      <c r="D3" s="115"/>
      <c r="E3" s="115"/>
      <c r="F3" s="115"/>
      <c r="G3" s="115"/>
      <c r="H3" s="116"/>
      <c r="I3" s="9" t="s">
        <v>101</v>
      </c>
      <c r="J3" s="10"/>
      <c r="K3" s="10"/>
      <c r="L3" s="11"/>
      <c r="M3" s="9" t="s">
        <v>35</v>
      </c>
      <c r="N3" s="10"/>
      <c r="O3" s="11"/>
      <c r="P3" s="10" t="s">
        <v>102</v>
      </c>
      <c r="Q3" s="10"/>
      <c r="R3" s="10"/>
      <c r="S3" s="10"/>
      <c r="T3" s="10"/>
      <c r="U3" s="10"/>
      <c r="V3" s="11"/>
    </row>
    <row r="4" spans="1:22" ht="15" customHeight="1">
      <c r="A4" s="46"/>
      <c r="B4" s="117" t="s">
        <v>36</v>
      </c>
      <c r="C4" s="118" t="s">
        <v>93</v>
      </c>
      <c r="D4" s="117" t="s">
        <v>34</v>
      </c>
      <c r="E4" s="117"/>
      <c r="F4" s="117"/>
      <c r="G4" s="117"/>
      <c r="H4" s="117"/>
      <c r="I4" s="97" t="s">
        <v>36</v>
      </c>
      <c r="J4" s="98" t="s">
        <v>103</v>
      </c>
      <c r="K4" s="9" t="s">
        <v>34</v>
      </c>
      <c r="L4" s="11"/>
      <c r="M4" s="9" t="s">
        <v>34</v>
      </c>
      <c r="N4" s="10"/>
      <c r="O4" s="11"/>
      <c r="P4" s="119" t="s">
        <v>36</v>
      </c>
      <c r="Q4" s="98" t="s">
        <v>103</v>
      </c>
      <c r="R4" s="9" t="s">
        <v>34</v>
      </c>
      <c r="S4" s="10"/>
      <c r="T4" s="10"/>
      <c r="U4" s="10"/>
      <c r="V4" s="11"/>
    </row>
    <row r="5" spans="1:22" ht="39.75" customHeight="1">
      <c r="A5" s="46"/>
      <c r="B5" s="117"/>
      <c r="C5" s="117"/>
      <c r="D5" s="120" t="s">
        <v>104</v>
      </c>
      <c r="E5" s="120" t="s">
        <v>105</v>
      </c>
      <c r="F5" s="120" t="s">
        <v>37</v>
      </c>
      <c r="G5" s="120" t="s">
        <v>38</v>
      </c>
      <c r="H5" s="121" t="s">
        <v>39</v>
      </c>
      <c r="I5" s="106"/>
      <c r="J5" s="107"/>
      <c r="K5" s="14" t="s">
        <v>40</v>
      </c>
      <c r="L5" s="53" t="s">
        <v>105</v>
      </c>
      <c r="M5" s="53" t="s">
        <v>37</v>
      </c>
      <c r="N5" s="53" t="s">
        <v>38</v>
      </c>
      <c r="O5" s="14" t="s">
        <v>39</v>
      </c>
      <c r="P5" s="122"/>
      <c r="Q5" s="107"/>
      <c r="R5" s="102" t="s">
        <v>40</v>
      </c>
      <c r="S5" s="103" t="s">
        <v>105</v>
      </c>
      <c r="T5" s="104" t="s">
        <v>37</v>
      </c>
      <c r="U5" s="103" t="s">
        <v>38</v>
      </c>
      <c r="V5" s="105" t="s">
        <v>39</v>
      </c>
    </row>
    <row r="6" spans="1:22" s="127" customFormat="1" ht="39.75" customHeight="1">
      <c r="A6" s="123" t="s">
        <v>0</v>
      </c>
      <c r="B6" s="124">
        <f aca="true" t="shared" si="0" ref="B6:V6">SUM(B7:B8)</f>
        <v>32511</v>
      </c>
      <c r="C6" s="125">
        <f t="shared" si="0"/>
        <v>2726</v>
      </c>
      <c r="D6" s="125">
        <f t="shared" si="0"/>
        <v>511</v>
      </c>
      <c r="E6" s="125">
        <f t="shared" si="0"/>
        <v>22</v>
      </c>
      <c r="F6" s="125">
        <f t="shared" si="0"/>
        <v>2</v>
      </c>
      <c r="G6" s="125">
        <f t="shared" si="0"/>
        <v>1766</v>
      </c>
      <c r="H6" s="125">
        <f t="shared" si="0"/>
        <v>61</v>
      </c>
      <c r="I6" s="125">
        <f t="shared" si="0"/>
        <v>45634</v>
      </c>
      <c r="J6" s="125">
        <f t="shared" si="0"/>
        <v>2199</v>
      </c>
      <c r="K6" s="125">
        <f t="shared" si="0"/>
        <v>687</v>
      </c>
      <c r="L6" s="126">
        <f t="shared" si="0"/>
        <v>14</v>
      </c>
      <c r="M6" s="124">
        <f t="shared" si="0"/>
        <v>11</v>
      </c>
      <c r="N6" s="125">
        <f t="shared" si="0"/>
        <v>1129</v>
      </c>
      <c r="O6" s="125">
        <f t="shared" si="0"/>
        <v>64</v>
      </c>
      <c r="P6" s="125">
        <f t="shared" si="0"/>
        <v>47360</v>
      </c>
      <c r="Q6" s="125">
        <f t="shared" si="0"/>
        <v>2818</v>
      </c>
      <c r="R6" s="125">
        <f t="shared" si="0"/>
        <v>916</v>
      </c>
      <c r="S6" s="125">
        <f t="shared" si="0"/>
        <v>61</v>
      </c>
      <c r="T6" s="125">
        <f t="shared" si="0"/>
        <v>0</v>
      </c>
      <c r="U6" s="125">
        <f t="shared" si="0"/>
        <v>994</v>
      </c>
      <c r="V6" s="126">
        <f t="shared" si="0"/>
        <v>215</v>
      </c>
    </row>
    <row r="7" spans="1:22" s="127" customFormat="1" ht="39.75" customHeight="1">
      <c r="A7" s="128" t="s">
        <v>1</v>
      </c>
      <c r="B7" s="129">
        <f aca="true" t="shared" si="1" ref="B7:V7">SUM(B9:B19)</f>
        <v>26589</v>
      </c>
      <c r="C7" s="130">
        <f t="shared" si="1"/>
        <v>2208</v>
      </c>
      <c r="D7" s="130">
        <f t="shared" si="1"/>
        <v>401</v>
      </c>
      <c r="E7" s="130">
        <f t="shared" si="1"/>
        <v>16</v>
      </c>
      <c r="F7" s="130">
        <f t="shared" si="1"/>
        <v>2</v>
      </c>
      <c r="G7" s="130">
        <f t="shared" si="1"/>
        <v>1453</v>
      </c>
      <c r="H7" s="130">
        <f t="shared" si="1"/>
        <v>54</v>
      </c>
      <c r="I7" s="130">
        <f t="shared" si="1"/>
        <v>34672</v>
      </c>
      <c r="J7" s="130">
        <f t="shared" si="1"/>
        <v>1760</v>
      </c>
      <c r="K7" s="130">
        <f t="shared" si="1"/>
        <v>573</v>
      </c>
      <c r="L7" s="131">
        <f t="shared" si="1"/>
        <v>12</v>
      </c>
      <c r="M7" s="129">
        <f t="shared" si="1"/>
        <v>7</v>
      </c>
      <c r="N7" s="130">
        <f t="shared" si="1"/>
        <v>941</v>
      </c>
      <c r="O7" s="130">
        <f t="shared" si="1"/>
        <v>51</v>
      </c>
      <c r="P7" s="130">
        <f t="shared" si="1"/>
        <v>38539</v>
      </c>
      <c r="Q7" s="130">
        <f t="shared" si="1"/>
        <v>2300</v>
      </c>
      <c r="R7" s="130">
        <f t="shared" si="1"/>
        <v>772</v>
      </c>
      <c r="S7" s="130">
        <f t="shared" si="1"/>
        <v>51</v>
      </c>
      <c r="T7" s="130">
        <f t="shared" si="1"/>
        <v>0</v>
      </c>
      <c r="U7" s="130">
        <f t="shared" si="1"/>
        <v>820</v>
      </c>
      <c r="V7" s="131">
        <f t="shared" si="1"/>
        <v>202</v>
      </c>
    </row>
    <row r="8" spans="1:22" s="127" customFormat="1" ht="39.75" customHeight="1">
      <c r="A8" s="132" t="s">
        <v>2</v>
      </c>
      <c r="B8" s="133">
        <f aca="true" t="shared" si="2" ref="B8:V8">SUM(B20:B28)</f>
        <v>5922</v>
      </c>
      <c r="C8" s="134">
        <f t="shared" si="2"/>
        <v>518</v>
      </c>
      <c r="D8" s="134">
        <f t="shared" si="2"/>
        <v>110</v>
      </c>
      <c r="E8" s="134">
        <f t="shared" si="2"/>
        <v>6</v>
      </c>
      <c r="F8" s="134">
        <f t="shared" si="2"/>
        <v>0</v>
      </c>
      <c r="G8" s="134">
        <f t="shared" si="2"/>
        <v>313</v>
      </c>
      <c r="H8" s="134">
        <f t="shared" si="2"/>
        <v>7</v>
      </c>
      <c r="I8" s="134">
        <f t="shared" si="2"/>
        <v>10962</v>
      </c>
      <c r="J8" s="134">
        <f t="shared" si="2"/>
        <v>439</v>
      </c>
      <c r="K8" s="134">
        <f t="shared" si="2"/>
        <v>114</v>
      </c>
      <c r="L8" s="135">
        <f t="shared" si="2"/>
        <v>2</v>
      </c>
      <c r="M8" s="133">
        <f t="shared" si="2"/>
        <v>4</v>
      </c>
      <c r="N8" s="134">
        <f t="shared" si="2"/>
        <v>188</v>
      </c>
      <c r="O8" s="134">
        <f t="shared" si="2"/>
        <v>13</v>
      </c>
      <c r="P8" s="134">
        <f t="shared" si="2"/>
        <v>8821</v>
      </c>
      <c r="Q8" s="134">
        <f t="shared" si="2"/>
        <v>518</v>
      </c>
      <c r="R8" s="134">
        <f t="shared" si="2"/>
        <v>144</v>
      </c>
      <c r="S8" s="134">
        <f t="shared" si="2"/>
        <v>10</v>
      </c>
      <c r="T8" s="134">
        <f t="shared" si="2"/>
        <v>0</v>
      </c>
      <c r="U8" s="134">
        <f t="shared" si="2"/>
        <v>174</v>
      </c>
      <c r="V8" s="135">
        <f t="shared" si="2"/>
        <v>13</v>
      </c>
    </row>
    <row r="9" spans="1:22" s="127" customFormat="1" ht="39.75" customHeight="1">
      <c r="A9" s="123" t="s">
        <v>3</v>
      </c>
      <c r="B9" s="129">
        <v>7836</v>
      </c>
      <c r="C9" s="125">
        <v>632</v>
      </c>
      <c r="D9" s="125">
        <v>112</v>
      </c>
      <c r="E9" s="125">
        <v>8</v>
      </c>
      <c r="F9" s="125">
        <v>0</v>
      </c>
      <c r="G9" s="125">
        <v>424</v>
      </c>
      <c r="H9" s="125">
        <v>0</v>
      </c>
      <c r="I9" s="125">
        <v>10482</v>
      </c>
      <c r="J9" s="125">
        <v>506</v>
      </c>
      <c r="K9" s="125">
        <v>177</v>
      </c>
      <c r="L9" s="126">
        <v>3</v>
      </c>
      <c r="M9" s="124">
        <v>0</v>
      </c>
      <c r="N9" s="125">
        <v>257</v>
      </c>
      <c r="O9" s="125">
        <v>0</v>
      </c>
      <c r="P9" s="125">
        <v>9683</v>
      </c>
      <c r="Q9" s="125">
        <v>557</v>
      </c>
      <c r="R9" s="125">
        <v>216</v>
      </c>
      <c r="S9" s="125">
        <v>14</v>
      </c>
      <c r="T9" s="125">
        <v>0</v>
      </c>
      <c r="U9" s="125">
        <v>226</v>
      </c>
      <c r="V9" s="126">
        <v>0</v>
      </c>
    </row>
    <row r="10" spans="1:22" s="127" customFormat="1" ht="39.75" customHeight="1">
      <c r="A10" s="128" t="s">
        <v>4</v>
      </c>
      <c r="B10" s="129">
        <v>3275</v>
      </c>
      <c r="C10" s="130">
        <v>312</v>
      </c>
      <c r="D10" s="130">
        <v>50</v>
      </c>
      <c r="E10" s="130">
        <v>2</v>
      </c>
      <c r="F10" s="130">
        <v>0</v>
      </c>
      <c r="G10" s="130">
        <v>234</v>
      </c>
      <c r="H10" s="130">
        <v>0</v>
      </c>
      <c r="I10" s="130">
        <v>3867</v>
      </c>
      <c r="J10" s="130">
        <v>206</v>
      </c>
      <c r="K10" s="130">
        <v>49</v>
      </c>
      <c r="L10" s="131">
        <v>4</v>
      </c>
      <c r="M10" s="129">
        <v>3</v>
      </c>
      <c r="N10" s="130">
        <v>127</v>
      </c>
      <c r="O10" s="130">
        <v>0</v>
      </c>
      <c r="P10" s="130">
        <v>4117</v>
      </c>
      <c r="Q10" s="130">
        <v>217</v>
      </c>
      <c r="R10" s="130">
        <v>58</v>
      </c>
      <c r="S10" s="130">
        <v>4</v>
      </c>
      <c r="T10" s="130">
        <v>0</v>
      </c>
      <c r="U10" s="130">
        <v>103</v>
      </c>
      <c r="V10" s="131">
        <v>0</v>
      </c>
    </row>
    <row r="11" spans="1:22" s="127" customFormat="1" ht="39.75" customHeight="1">
      <c r="A11" s="128" t="s">
        <v>5</v>
      </c>
      <c r="B11" s="129">
        <v>1583</v>
      </c>
      <c r="C11" s="130">
        <v>151</v>
      </c>
      <c r="D11" s="130">
        <v>19</v>
      </c>
      <c r="E11" s="130">
        <v>0</v>
      </c>
      <c r="F11" s="130">
        <v>0</v>
      </c>
      <c r="G11" s="130">
        <v>108</v>
      </c>
      <c r="H11" s="130">
        <v>1</v>
      </c>
      <c r="I11" s="130">
        <v>0</v>
      </c>
      <c r="J11" s="130">
        <v>0</v>
      </c>
      <c r="K11" s="130">
        <v>0</v>
      </c>
      <c r="L11" s="131">
        <v>0</v>
      </c>
      <c r="M11" s="129">
        <v>0</v>
      </c>
      <c r="N11" s="130">
        <v>0</v>
      </c>
      <c r="O11" s="130">
        <v>0</v>
      </c>
      <c r="P11" s="130">
        <v>2076</v>
      </c>
      <c r="Q11" s="130">
        <v>121</v>
      </c>
      <c r="R11" s="130">
        <v>45</v>
      </c>
      <c r="S11" s="130">
        <v>1</v>
      </c>
      <c r="T11" s="130">
        <v>0</v>
      </c>
      <c r="U11" s="130">
        <v>43</v>
      </c>
      <c r="V11" s="131">
        <v>5</v>
      </c>
    </row>
    <row r="12" spans="1:22" s="127" customFormat="1" ht="39.75" customHeight="1">
      <c r="A12" s="128" t="s">
        <v>6</v>
      </c>
      <c r="B12" s="129">
        <v>1049</v>
      </c>
      <c r="C12" s="130">
        <v>79</v>
      </c>
      <c r="D12" s="130">
        <v>13</v>
      </c>
      <c r="E12" s="130">
        <v>0</v>
      </c>
      <c r="F12" s="130">
        <v>0</v>
      </c>
      <c r="G12" s="130">
        <v>48</v>
      </c>
      <c r="H12" s="130">
        <v>0</v>
      </c>
      <c r="I12" s="130">
        <v>1429</v>
      </c>
      <c r="J12" s="130">
        <v>83</v>
      </c>
      <c r="K12" s="130">
        <v>24</v>
      </c>
      <c r="L12" s="131">
        <v>1</v>
      </c>
      <c r="M12" s="129">
        <v>0</v>
      </c>
      <c r="N12" s="130">
        <v>46</v>
      </c>
      <c r="O12" s="130">
        <v>0</v>
      </c>
      <c r="P12" s="130">
        <v>1366</v>
      </c>
      <c r="Q12" s="130">
        <v>95</v>
      </c>
      <c r="R12" s="130">
        <v>28</v>
      </c>
      <c r="S12" s="130">
        <v>0</v>
      </c>
      <c r="T12" s="130">
        <v>0</v>
      </c>
      <c r="U12" s="130">
        <v>30</v>
      </c>
      <c r="V12" s="131">
        <v>0</v>
      </c>
    </row>
    <row r="13" spans="1:22" s="127" customFormat="1" ht="39.75" customHeight="1">
      <c r="A13" s="128" t="s">
        <v>7</v>
      </c>
      <c r="B13" s="129">
        <v>755</v>
      </c>
      <c r="C13" s="130">
        <v>79</v>
      </c>
      <c r="D13" s="130">
        <v>13</v>
      </c>
      <c r="E13" s="130">
        <v>0</v>
      </c>
      <c r="F13" s="130">
        <v>1</v>
      </c>
      <c r="G13" s="130">
        <v>56</v>
      </c>
      <c r="H13" s="130">
        <v>9</v>
      </c>
      <c r="I13" s="130">
        <v>731</v>
      </c>
      <c r="J13" s="130">
        <v>23</v>
      </c>
      <c r="K13" s="130">
        <v>6</v>
      </c>
      <c r="L13" s="131">
        <v>0</v>
      </c>
      <c r="M13" s="129">
        <v>0</v>
      </c>
      <c r="N13" s="130">
        <v>10</v>
      </c>
      <c r="O13" s="130">
        <v>7</v>
      </c>
      <c r="P13" s="130">
        <v>5211</v>
      </c>
      <c r="Q13" s="130">
        <v>400</v>
      </c>
      <c r="R13" s="130">
        <v>99</v>
      </c>
      <c r="S13" s="130">
        <v>11</v>
      </c>
      <c r="T13" s="130">
        <v>0</v>
      </c>
      <c r="U13" s="130">
        <v>133</v>
      </c>
      <c r="V13" s="131">
        <v>151</v>
      </c>
    </row>
    <row r="14" spans="1:22" s="127" customFormat="1" ht="39.75" customHeight="1">
      <c r="A14" s="128" t="s">
        <v>8</v>
      </c>
      <c r="B14" s="129">
        <v>3798</v>
      </c>
      <c r="C14" s="130">
        <v>333</v>
      </c>
      <c r="D14" s="130">
        <v>60</v>
      </c>
      <c r="E14" s="130">
        <v>2</v>
      </c>
      <c r="F14" s="130">
        <v>0</v>
      </c>
      <c r="G14" s="130">
        <v>233</v>
      </c>
      <c r="H14" s="130">
        <v>19</v>
      </c>
      <c r="I14" s="130">
        <v>4783</v>
      </c>
      <c r="J14" s="130">
        <v>286</v>
      </c>
      <c r="K14" s="130">
        <v>103</v>
      </c>
      <c r="L14" s="131">
        <v>2</v>
      </c>
      <c r="M14" s="129">
        <v>0</v>
      </c>
      <c r="N14" s="130">
        <v>143</v>
      </c>
      <c r="O14" s="130">
        <v>29</v>
      </c>
      <c r="P14" s="130">
        <v>4334</v>
      </c>
      <c r="Q14" s="130">
        <v>231</v>
      </c>
      <c r="R14" s="130">
        <v>106</v>
      </c>
      <c r="S14" s="130">
        <v>5</v>
      </c>
      <c r="T14" s="130">
        <v>0</v>
      </c>
      <c r="U14" s="130">
        <v>76</v>
      </c>
      <c r="V14" s="131">
        <v>26</v>
      </c>
    </row>
    <row r="15" spans="1:22" s="127" customFormat="1" ht="39.75" customHeight="1">
      <c r="A15" s="128" t="s">
        <v>9</v>
      </c>
      <c r="B15" s="129">
        <v>1635</v>
      </c>
      <c r="C15" s="130">
        <v>132</v>
      </c>
      <c r="D15" s="130">
        <v>39</v>
      </c>
      <c r="E15" s="130">
        <v>0</v>
      </c>
      <c r="F15" s="130">
        <v>1</v>
      </c>
      <c r="G15" s="130">
        <v>82</v>
      </c>
      <c r="H15" s="130">
        <v>0</v>
      </c>
      <c r="I15" s="130">
        <v>3112</v>
      </c>
      <c r="J15" s="130">
        <v>225</v>
      </c>
      <c r="K15" s="130">
        <v>78</v>
      </c>
      <c r="L15" s="131">
        <v>0</v>
      </c>
      <c r="M15" s="129">
        <v>4</v>
      </c>
      <c r="N15" s="130">
        <v>139</v>
      </c>
      <c r="O15" s="130">
        <v>0</v>
      </c>
      <c r="P15" s="130">
        <v>2685</v>
      </c>
      <c r="Q15" s="130">
        <v>134</v>
      </c>
      <c r="R15" s="130">
        <v>70</v>
      </c>
      <c r="S15" s="130">
        <v>1</v>
      </c>
      <c r="T15" s="130">
        <v>0</v>
      </c>
      <c r="U15" s="130">
        <v>45</v>
      </c>
      <c r="V15" s="131">
        <v>0</v>
      </c>
    </row>
    <row r="16" spans="1:22" s="127" customFormat="1" ht="39.75" customHeight="1">
      <c r="A16" s="128" t="s">
        <v>10</v>
      </c>
      <c r="B16" s="129">
        <v>1231</v>
      </c>
      <c r="C16" s="130">
        <v>96</v>
      </c>
      <c r="D16" s="130">
        <v>23</v>
      </c>
      <c r="E16" s="130">
        <v>0</v>
      </c>
      <c r="F16" s="130">
        <v>0</v>
      </c>
      <c r="G16" s="130">
        <v>49</v>
      </c>
      <c r="H16" s="130">
        <v>22</v>
      </c>
      <c r="I16" s="130">
        <v>1605</v>
      </c>
      <c r="J16" s="130">
        <v>75</v>
      </c>
      <c r="K16" s="130">
        <v>25</v>
      </c>
      <c r="L16" s="131">
        <v>1</v>
      </c>
      <c r="M16" s="129">
        <v>0</v>
      </c>
      <c r="N16" s="130">
        <v>33</v>
      </c>
      <c r="O16" s="130">
        <v>15</v>
      </c>
      <c r="P16" s="130">
        <v>1721</v>
      </c>
      <c r="Q16" s="130">
        <v>87</v>
      </c>
      <c r="R16" s="130">
        <v>39</v>
      </c>
      <c r="S16" s="130">
        <v>0</v>
      </c>
      <c r="T16" s="130">
        <v>0</v>
      </c>
      <c r="U16" s="130">
        <v>26</v>
      </c>
      <c r="V16" s="131">
        <v>18</v>
      </c>
    </row>
    <row r="17" spans="1:22" s="127" customFormat="1" ht="39.75" customHeight="1">
      <c r="A17" s="128" t="s">
        <v>11</v>
      </c>
      <c r="B17" s="129">
        <v>1441</v>
      </c>
      <c r="C17" s="130">
        <v>122</v>
      </c>
      <c r="D17" s="130">
        <v>27</v>
      </c>
      <c r="E17" s="130">
        <v>2</v>
      </c>
      <c r="F17" s="130">
        <v>0</v>
      </c>
      <c r="G17" s="130">
        <v>83</v>
      </c>
      <c r="H17" s="130">
        <v>0</v>
      </c>
      <c r="I17" s="130">
        <v>1628</v>
      </c>
      <c r="J17" s="130">
        <v>61</v>
      </c>
      <c r="K17" s="130">
        <v>18</v>
      </c>
      <c r="L17" s="131">
        <v>1</v>
      </c>
      <c r="M17" s="129">
        <v>0</v>
      </c>
      <c r="N17" s="130">
        <v>34</v>
      </c>
      <c r="O17" s="130">
        <v>0</v>
      </c>
      <c r="P17" s="130">
        <v>1791</v>
      </c>
      <c r="Q17" s="130">
        <v>113</v>
      </c>
      <c r="R17" s="130">
        <v>28</v>
      </c>
      <c r="S17" s="130">
        <v>1</v>
      </c>
      <c r="T17" s="130">
        <v>0</v>
      </c>
      <c r="U17" s="130">
        <v>48</v>
      </c>
      <c r="V17" s="131">
        <v>0</v>
      </c>
    </row>
    <row r="18" spans="1:22" s="127" customFormat="1" ht="39.75" customHeight="1">
      <c r="A18" s="128" t="s">
        <v>12</v>
      </c>
      <c r="B18" s="129">
        <v>2439</v>
      </c>
      <c r="C18" s="130">
        <v>192</v>
      </c>
      <c r="D18" s="130">
        <v>30</v>
      </c>
      <c r="E18" s="130">
        <v>0</v>
      </c>
      <c r="F18" s="130">
        <v>0</v>
      </c>
      <c r="G18" s="130">
        <v>84</v>
      </c>
      <c r="H18" s="130">
        <v>0</v>
      </c>
      <c r="I18" s="130">
        <v>5109</v>
      </c>
      <c r="J18" s="130">
        <v>222</v>
      </c>
      <c r="K18" s="130">
        <v>71</v>
      </c>
      <c r="L18" s="131">
        <v>0</v>
      </c>
      <c r="M18" s="129">
        <v>0</v>
      </c>
      <c r="N18" s="130">
        <v>108</v>
      </c>
      <c r="O18" s="130">
        <v>0</v>
      </c>
      <c r="P18" s="130">
        <v>3643</v>
      </c>
      <c r="Q18" s="130">
        <v>254</v>
      </c>
      <c r="R18" s="130">
        <v>52</v>
      </c>
      <c r="S18" s="130">
        <v>13</v>
      </c>
      <c r="T18" s="130">
        <v>0</v>
      </c>
      <c r="U18" s="130">
        <v>50</v>
      </c>
      <c r="V18" s="131">
        <v>0</v>
      </c>
    </row>
    <row r="19" spans="1:22" s="127" customFormat="1" ht="39.75" customHeight="1">
      <c r="A19" s="128" t="s">
        <v>13</v>
      </c>
      <c r="B19" s="129">
        <v>1547</v>
      </c>
      <c r="C19" s="130">
        <v>80</v>
      </c>
      <c r="D19" s="130">
        <v>15</v>
      </c>
      <c r="E19" s="130">
        <v>2</v>
      </c>
      <c r="F19" s="130">
        <v>0</v>
      </c>
      <c r="G19" s="130">
        <v>52</v>
      </c>
      <c r="H19" s="130">
        <v>3</v>
      </c>
      <c r="I19" s="130">
        <v>1926</v>
      </c>
      <c r="J19" s="130">
        <v>73</v>
      </c>
      <c r="K19" s="130">
        <v>22</v>
      </c>
      <c r="L19" s="131">
        <v>0</v>
      </c>
      <c r="M19" s="129">
        <v>0</v>
      </c>
      <c r="N19" s="130">
        <v>44</v>
      </c>
      <c r="O19" s="130">
        <v>0</v>
      </c>
      <c r="P19" s="130">
        <v>1912</v>
      </c>
      <c r="Q19" s="130">
        <v>91</v>
      </c>
      <c r="R19" s="130">
        <v>31</v>
      </c>
      <c r="S19" s="130">
        <v>1</v>
      </c>
      <c r="T19" s="130">
        <v>0</v>
      </c>
      <c r="U19" s="130">
        <v>40</v>
      </c>
      <c r="V19" s="131">
        <v>2</v>
      </c>
    </row>
    <row r="20" spans="1:22" s="127" customFormat="1" ht="39.75" customHeight="1">
      <c r="A20" s="136" t="s">
        <v>14</v>
      </c>
      <c r="B20" s="137">
        <v>551</v>
      </c>
      <c r="C20" s="138">
        <v>39</v>
      </c>
      <c r="D20" s="138">
        <v>7</v>
      </c>
      <c r="E20" s="138">
        <v>2</v>
      </c>
      <c r="F20" s="138">
        <v>0</v>
      </c>
      <c r="G20" s="138">
        <v>20</v>
      </c>
      <c r="H20" s="138">
        <v>0</v>
      </c>
      <c r="I20" s="138">
        <v>702</v>
      </c>
      <c r="J20" s="138">
        <v>20</v>
      </c>
      <c r="K20" s="138">
        <v>7</v>
      </c>
      <c r="L20" s="139">
        <v>1</v>
      </c>
      <c r="M20" s="137">
        <v>0</v>
      </c>
      <c r="N20" s="138">
        <v>8</v>
      </c>
      <c r="O20" s="138">
        <v>0</v>
      </c>
      <c r="P20" s="138">
        <v>710</v>
      </c>
      <c r="Q20" s="138">
        <v>35</v>
      </c>
      <c r="R20" s="138">
        <v>8</v>
      </c>
      <c r="S20" s="138">
        <v>0</v>
      </c>
      <c r="T20" s="138">
        <v>0</v>
      </c>
      <c r="U20" s="138">
        <v>14</v>
      </c>
      <c r="V20" s="139">
        <v>0</v>
      </c>
    </row>
    <row r="21" spans="1:22" s="127" customFormat="1" ht="39.75" customHeight="1">
      <c r="A21" s="136" t="s">
        <v>15</v>
      </c>
      <c r="B21" s="137">
        <v>479</v>
      </c>
      <c r="C21" s="138">
        <v>43</v>
      </c>
      <c r="D21" s="138">
        <v>2</v>
      </c>
      <c r="E21" s="138">
        <v>0</v>
      </c>
      <c r="F21" s="138">
        <v>0</v>
      </c>
      <c r="G21" s="138">
        <v>16</v>
      </c>
      <c r="H21" s="138">
        <v>0</v>
      </c>
      <c r="I21" s="138">
        <v>1777</v>
      </c>
      <c r="J21" s="138">
        <v>120</v>
      </c>
      <c r="K21" s="138">
        <v>15</v>
      </c>
      <c r="L21" s="139">
        <v>0</v>
      </c>
      <c r="M21" s="137">
        <v>0</v>
      </c>
      <c r="N21" s="138">
        <v>30</v>
      </c>
      <c r="O21" s="138">
        <v>6</v>
      </c>
      <c r="P21" s="138">
        <v>994</v>
      </c>
      <c r="Q21" s="138">
        <v>68</v>
      </c>
      <c r="R21" s="138">
        <v>8</v>
      </c>
      <c r="S21" s="138">
        <v>0</v>
      </c>
      <c r="T21" s="138">
        <v>0</v>
      </c>
      <c r="U21" s="138">
        <v>10</v>
      </c>
      <c r="V21" s="139">
        <v>0</v>
      </c>
    </row>
    <row r="22" spans="1:22" s="127" customFormat="1" ht="39.75" customHeight="1">
      <c r="A22" s="128" t="s">
        <v>16</v>
      </c>
      <c r="B22" s="129">
        <v>1188</v>
      </c>
      <c r="C22" s="130">
        <v>91</v>
      </c>
      <c r="D22" s="130">
        <v>13</v>
      </c>
      <c r="E22" s="130">
        <v>1</v>
      </c>
      <c r="F22" s="130">
        <v>0</v>
      </c>
      <c r="G22" s="130">
        <v>64</v>
      </c>
      <c r="H22" s="130">
        <v>0</v>
      </c>
      <c r="I22" s="130">
        <v>1542</v>
      </c>
      <c r="J22" s="130">
        <v>59</v>
      </c>
      <c r="K22" s="130">
        <v>12</v>
      </c>
      <c r="L22" s="131">
        <v>0</v>
      </c>
      <c r="M22" s="129">
        <v>1</v>
      </c>
      <c r="N22" s="130">
        <v>38</v>
      </c>
      <c r="O22" s="130">
        <v>0</v>
      </c>
      <c r="P22" s="130">
        <v>1560</v>
      </c>
      <c r="Q22" s="130">
        <v>72</v>
      </c>
      <c r="R22" s="130">
        <v>19</v>
      </c>
      <c r="S22" s="130">
        <v>4</v>
      </c>
      <c r="T22" s="130">
        <v>0</v>
      </c>
      <c r="U22" s="130">
        <v>27</v>
      </c>
      <c r="V22" s="131">
        <v>0</v>
      </c>
    </row>
    <row r="23" spans="1:22" s="127" customFormat="1" ht="39.75" customHeight="1">
      <c r="A23" s="128" t="s">
        <v>17</v>
      </c>
      <c r="B23" s="129">
        <v>454</v>
      </c>
      <c r="C23" s="130">
        <v>43</v>
      </c>
      <c r="D23" s="130">
        <v>10</v>
      </c>
      <c r="E23" s="130">
        <v>1</v>
      </c>
      <c r="F23" s="130">
        <v>0</v>
      </c>
      <c r="G23" s="130">
        <v>25</v>
      </c>
      <c r="H23" s="130">
        <v>0</v>
      </c>
      <c r="I23" s="130">
        <v>1170</v>
      </c>
      <c r="J23" s="130">
        <v>37</v>
      </c>
      <c r="K23" s="130">
        <v>13</v>
      </c>
      <c r="L23" s="131">
        <v>0</v>
      </c>
      <c r="M23" s="129">
        <v>0</v>
      </c>
      <c r="N23" s="130">
        <v>15</v>
      </c>
      <c r="O23" s="130">
        <v>0</v>
      </c>
      <c r="P23" s="130">
        <v>697</v>
      </c>
      <c r="Q23" s="130">
        <v>38</v>
      </c>
      <c r="R23" s="130">
        <v>9</v>
      </c>
      <c r="S23" s="130">
        <v>0</v>
      </c>
      <c r="T23" s="130">
        <v>0</v>
      </c>
      <c r="U23" s="130">
        <v>12</v>
      </c>
      <c r="V23" s="131">
        <v>0</v>
      </c>
    </row>
    <row r="24" spans="1:22" s="127" customFormat="1" ht="39.75" customHeight="1">
      <c r="A24" s="136" t="s">
        <v>18</v>
      </c>
      <c r="B24" s="137">
        <v>635</v>
      </c>
      <c r="C24" s="138">
        <v>54</v>
      </c>
      <c r="D24" s="138">
        <v>7</v>
      </c>
      <c r="E24" s="138">
        <v>1</v>
      </c>
      <c r="F24" s="138">
        <v>0</v>
      </c>
      <c r="G24" s="138">
        <v>37</v>
      </c>
      <c r="H24" s="138">
        <v>0</v>
      </c>
      <c r="I24" s="138">
        <v>1484</v>
      </c>
      <c r="J24" s="138">
        <v>79</v>
      </c>
      <c r="K24" s="138">
        <v>28</v>
      </c>
      <c r="L24" s="139">
        <v>0</v>
      </c>
      <c r="M24" s="137">
        <v>2</v>
      </c>
      <c r="N24" s="138">
        <v>36</v>
      </c>
      <c r="O24" s="138">
        <v>0</v>
      </c>
      <c r="P24" s="138">
        <v>942</v>
      </c>
      <c r="Q24" s="138">
        <v>47</v>
      </c>
      <c r="R24" s="138">
        <v>20</v>
      </c>
      <c r="S24" s="138">
        <v>1</v>
      </c>
      <c r="T24" s="138">
        <v>0</v>
      </c>
      <c r="U24" s="138">
        <v>12</v>
      </c>
      <c r="V24" s="139">
        <v>0</v>
      </c>
    </row>
    <row r="25" spans="1:22" s="127" customFormat="1" ht="39.75" customHeight="1">
      <c r="A25" s="136" t="s">
        <v>19</v>
      </c>
      <c r="B25" s="137">
        <v>734</v>
      </c>
      <c r="C25" s="138">
        <v>73</v>
      </c>
      <c r="D25" s="138">
        <v>22</v>
      </c>
      <c r="E25" s="138">
        <v>0</v>
      </c>
      <c r="F25" s="138">
        <v>0</v>
      </c>
      <c r="G25" s="138">
        <v>44</v>
      </c>
      <c r="H25" s="138">
        <v>6</v>
      </c>
      <c r="I25" s="138">
        <v>1210</v>
      </c>
      <c r="J25" s="138">
        <v>32</v>
      </c>
      <c r="K25" s="138">
        <v>11</v>
      </c>
      <c r="L25" s="139">
        <v>0</v>
      </c>
      <c r="M25" s="137">
        <v>0</v>
      </c>
      <c r="N25" s="138">
        <v>12</v>
      </c>
      <c r="O25" s="138">
        <v>5</v>
      </c>
      <c r="P25" s="138">
        <v>947</v>
      </c>
      <c r="Q25" s="138">
        <v>48</v>
      </c>
      <c r="R25" s="138">
        <v>16</v>
      </c>
      <c r="S25" s="138">
        <v>2</v>
      </c>
      <c r="T25" s="138">
        <v>0</v>
      </c>
      <c r="U25" s="138">
        <v>19</v>
      </c>
      <c r="V25" s="139">
        <v>5</v>
      </c>
    </row>
    <row r="26" spans="1:22" s="127" customFormat="1" ht="39.75" customHeight="1">
      <c r="A26" s="128" t="s">
        <v>20</v>
      </c>
      <c r="B26" s="129">
        <v>211</v>
      </c>
      <c r="C26" s="130">
        <v>20</v>
      </c>
      <c r="D26" s="130">
        <v>8</v>
      </c>
      <c r="E26" s="130">
        <v>0</v>
      </c>
      <c r="F26" s="130">
        <v>0</v>
      </c>
      <c r="G26" s="130">
        <v>11</v>
      </c>
      <c r="H26" s="130">
        <v>1</v>
      </c>
      <c r="I26" s="130">
        <v>103</v>
      </c>
      <c r="J26" s="130">
        <v>8</v>
      </c>
      <c r="K26" s="130">
        <v>1</v>
      </c>
      <c r="L26" s="131">
        <v>0</v>
      </c>
      <c r="M26" s="129">
        <v>0</v>
      </c>
      <c r="N26" s="130">
        <v>5</v>
      </c>
      <c r="O26" s="130">
        <v>2</v>
      </c>
      <c r="P26" s="130">
        <v>277</v>
      </c>
      <c r="Q26" s="130">
        <v>22</v>
      </c>
      <c r="R26" s="130">
        <v>5</v>
      </c>
      <c r="S26" s="130">
        <v>1</v>
      </c>
      <c r="T26" s="130">
        <v>0</v>
      </c>
      <c r="U26" s="130">
        <v>8</v>
      </c>
      <c r="V26" s="131">
        <v>8</v>
      </c>
    </row>
    <row r="27" spans="1:22" s="127" customFormat="1" ht="39.75" customHeight="1">
      <c r="A27" s="128" t="s">
        <v>21</v>
      </c>
      <c r="B27" s="129">
        <v>660</v>
      </c>
      <c r="C27" s="130">
        <v>73</v>
      </c>
      <c r="D27" s="130">
        <v>24</v>
      </c>
      <c r="E27" s="130">
        <v>0</v>
      </c>
      <c r="F27" s="130">
        <v>0</v>
      </c>
      <c r="G27" s="130">
        <v>39</v>
      </c>
      <c r="H27" s="130">
        <v>0</v>
      </c>
      <c r="I27" s="130">
        <v>112</v>
      </c>
      <c r="J27" s="130">
        <v>14</v>
      </c>
      <c r="K27" s="130">
        <v>0</v>
      </c>
      <c r="L27" s="131">
        <v>0</v>
      </c>
      <c r="M27" s="129">
        <v>1</v>
      </c>
      <c r="N27" s="130">
        <v>13</v>
      </c>
      <c r="O27" s="130">
        <v>0</v>
      </c>
      <c r="P27" s="130">
        <v>854</v>
      </c>
      <c r="Q27" s="130">
        <v>48</v>
      </c>
      <c r="R27" s="130">
        <v>16</v>
      </c>
      <c r="S27" s="130">
        <v>1</v>
      </c>
      <c r="T27" s="130">
        <v>0</v>
      </c>
      <c r="U27" s="130">
        <v>23</v>
      </c>
      <c r="V27" s="131">
        <v>0</v>
      </c>
    </row>
    <row r="28" spans="1:22" s="127" customFormat="1" ht="39.75" customHeight="1" thickBot="1">
      <c r="A28" s="140" t="s">
        <v>22</v>
      </c>
      <c r="B28" s="141">
        <v>1010</v>
      </c>
      <c r="C28" s="142">
        <v>82</v>
      </c>
      <c r="D28" s="142">
        <v>17</v>
      </c>
      <c r="E28" s="142">
        <v>1</v>
      </c>
      <c r="F28" s="142">
        <v>0</v>
      </c>
      <c r="G28" s="142">
        <v>57</v>
      </c>
      <c r="H28" s="142">
        <v>0</v>
      </c>
      <c r="I28" s="142">
        <v>2862</v>
      </c>
      <c r="J28" s="142">
        <v>70</v>
      </c>
      <c r="K28" s="142">
        <v>27</v>
      </c>
      <c r="L28" s="143">
        <v>1</v>
      </c>
      <c r="M28" s="141">
        <v>0</v>
      </c>
      <c r="N28" s="142">
        <v>31</v>
      </c>
      <c r="O28" s="142">
        <v>0</v>
      </c>
      <c r="P28" s="142">
        <v>1840</v>
      </c>
      <c r="Q28" s="142">
        <v>140</v>
      </c>
      <c r="R28" s="142">
        <v>43</v>
      </c>
      <c r="S28" s="142">
        <v>1</v>
      </c>
      <c r="T28" s="142">
        <v>0</v>
      </c>
      <c r="U28" s="142">
        <v>49</v>
      </c>
      <c r="V28" s="143">
        <v>0</v>
      </c>
    </row>
    <row r="29" spans="1:22" s="127" customFormat="1" ht="39.75" customHeight="1" thickTop="1">
      <c r="A29" s="128" t="s">
        <v>23</v>
      </c>
      <c r="B29" s="129">
        <f aca="true" t="shared" si="3" ref="B29:V29">B17</f>
        <v>1441</v>
      </c>
      <c r="C29" s="130">
        <f t="shared" si="3"/>
        <v>122</v>
      </c>
      <c r="D29" s="130">
        <f t="shared" si="3"/>
        <v>27</v>
      </c>
      <c r="E29" s="130">
        <f t="shared" si="3"/>
        <v>2</v>
      </c>
      <c r="F29" s="130">
        <f t="shared" si="3"/>
        <v>0</v>
      </c>
      <c r="G29" s="130">
        <f t="shared" si="3"/>
        <v>83</v>
      </c>
      <c r="H29" s="130">
        <f t="shared" si="3"/>
        <v>0</v>
      </c>
      <c r="I29" s="130">
        <f t="shared" si="3"/>
        <v>1628</v>
      </c>
      <c r="J29" s="130">
        <f t="shared" si="3"/>
        <v>61</v>
      </c>
      <c r="K29" s="130">
        <f t="shared" si="3"/>
        <v>18</v>
      </c>
      <c r="L29" s="131">
        <f t="shared" si="3"/>
        <v>1</v>
      </c>
      <c r="M29" s="129">
        <f t="shared" si="3"/>
        <v>0</v>
      </c>
      <c r="N29" s="130">
        <f t="shared" si="3"/>
        <v>34</v>
      </c>
      <c r="O29" s="130">
        <f t="shared" si="3"/>
        <v>0</v>
      </c>
      <c r="P29" s="130">
        <f t="shared" si="3"/>
        <v>1791</v>
      </c>
      <c r="Q29" s="130">
        <f t="shared" si="3"/>
        <v>113</v>
      </c>
      <c r="R29" s="130">
        <f t="shared" si="3"/>
        <v>28</v>
      </c>
      <c r="S29" s="130">
        <f t="shared" si="3"/>
        <v>1</v>
      </c>
      <c r="T29" s="130">
        <f t="shared" si="3"/>
        <v>0</v>
      </c>
      <c r="U29" s="130">
        <f t="shared" si="3"/>
        <v>48</v>
      </c>
      <c r="V29" s="131">
        <f t="shared" si="3"/>
        <v>0</v>
      </c>
    </row>
    <row r="30" spans="1:22" s="127" customFormat="1" ht="39.75" customHeight="1">
      <c r="A30" s="128" t="s">
        <v>24</v>
      </c>
      <c r="B30" s="129">
        <f aca="true" t="shared" si="4" ref="B30:V30">B13+B14</f>
        <v>4553</v>
      </c>
      <c r="C30" s="130">
        <f t="shared" si="4"/>
        <v>412</v>
      </c>
      <c r="D30" s="130">
        <f t="shared" si="4"/>
        <v>73</v>
      </c>
      <c r="E30" s="130">
        <f t="shared" si="4"/>
        <v>2</v>
      </c>
      <c r="F30" s="130">
        <f t="shared" si="4"/>
        <v>1</v>
      </c>
      <c r="G30" s="130">
        <f t="shared" si="4"/>
        <v>289</v>
      </c>
      <c r="H30" s="130">
        <f t="shared" si="4"/>
        <v>28</v>
      </c>
      <c r="I30" s="130">
        <f t="shared" si="4"/>
        <v>5514</v>
      </c>
      <c r="J30" s="130">
        <f t="shared" si="4"/>
        <v>309</v>
      </c>
      <c r="K30" s="130">
        <f t="shared" si="4"/>
        <v>109</v>
      </c>
      <c r="L30" s="131">
        <f t="shared" si="4"/>
        <v>2</v>
      </c>
      <c r="M30" s="129">
        <f t="shared" si="4"/>
        <v>0</v>
      </c>
      <c r="N30" s="130">
        <f t="shared" si="4"/>
        <v>153</v>
      </c>
      <c r="O30" s="130">
        <f t="shared" si="4"/>
        <v>36</v>
      </c>
      <c r="P30" s="130">
        <f t="shared" si="4"/>
        <v>9545</v>
      </c>
      <c r="Q30" s="130">
        <f t="shared" si="4"/>
        <v>631</v>
      </c>
      <c r="R30" s="130">
        <f t="shared" si="4"/>
        <v>205</v>
      </c>
      <c r="S30" s="130">
        <f t="shared" si="4"/>
        <v>16</v>
      </c>
      <c r="T30" s="130">
        <f t="shared" si="4"/>
        <v>0</v>
      </c>
      <c r="U30" s="130">
        <f t="shared" si="4"/>
        <v>209</v>
      </c>
      <c r="V30" s="131">
        <f t="shared" si="4"/>
        <v>177</v>
      </c>
    </row>
    <row r="31" spans="1:22" s="127" customFormat="1" ht="39.75" customHeight="1">
      <c r="A31" s="128" t="s">
        <v>25</v>
      </c>
      <c r="B31" s="129">
        <f aca="true" t="shared" si="5" ref="B31:V31">B10+B20</f>
        <v>3826</v>
      </c>
      <c r="C31" s="130">
        <f t="shared" si="5"/>
        <v>351</v>
      </c>
      <c r="D31" s="130">
        <f t="shared" si="5"/>
        <v>57</v>
      </c>
      <c r="E31" s="130">
        <f t="shared" si="5"/>
        <v>4</v>
      </c>
      <c r="F31" s="130">
        <f t="shared" si="5"/>
        <v>0</v>
      </c>
      <c r="G31" s="130">
        <f t="shared" si="5"/>
        <v>254</v>
      </c>
      <c r="H31" s="130">
        <f t="shared" si="5"/>
        <v>0</v>
      </c>
      <c r="I31" s="130">
        <f t="shared" si="5"/>
        <v>4569</v>
      </c>
      <c r="J31" s="130">
        <f t="shared" si="5"/>
        <v>226</v>
      </c>
      <c r="K31" s="130">
        <f t="shared" si="5"/>
        <v>56</v>
      </c>
      <c r="L31" s="131">
        <f t="shared" si="5"/>
        <v>5</v>
      </c>
      <c r="M31" s="129">
        <f t="shared" si="5"/>
        <v>3</v>
      </c>
      <c r="N31" s="130">
        <f t="shared" si="5"/>
        <v>135</v>
      </c>
      <c r="O31" s="130">
        <f t="shared" si="5"/>
        <v>0</v>
      </c>
      <c r="P31" s="130">
        <f t="shared" si="5"/>
        <v>4827</v>
      </c>
      <c r="Q31" s="130">
        <f t="shared" si="5"/>
        <v>252</v>
      </c>
      <c r="R31" s="130">
        <f t="shared" si="5"/>
        <v>66</v>
      </c>
      <c r="S31" s="130">
        <f t="shared" si="5"/>
        <v>4</v>
      </c>
      <c r="T31" s="130">
        <f t="shared" si="5"/>
        <v>0</v>
      </c>
      <c r="U31" s="130">
        <f t="shared" si="5"/>
        <v>117</v>
      </c>
      <c r="V31" s="131">
        <f t="shared" si="5"/>
        <v>0</v>
      </c>
    </row>
    <row r="32" spans="1:22" s="127" customFormat="1" ht="39.75" customHeight="1">
      <c r="A32" s="128" t="s">
        <v>26</v>
      </c>
      <c r="B32" s="129">
        <f aca="true" t="shared" si="6" ref="B32:V32">B9+B16+B19+B21+B22+B23</f>
        <v>12735</v>
      </c>
      <c r="C32" s="130">
        <f t="shared" si="6"/>
        <v>985</v>
      </c>
      <c r="D32" s="130">
        <f t="shared" si="6"/>
        <v>175</v>
      </c>
      <c r="E32" s="130">
        <f t="shared" si="6"/>
        <v>12</v>
      </c>
      <c r="F32" s="130">
        <f t="shared" si="6"/>
        <v>0</v>
      </c>
      <c r="G32" s="130">
        <f t="shared" si="6"/>
        <v>630</v>
      </c>
      <c r="H32" s="130">
        <f t="shared" si="6"/>
        <v>25</v>
      </c>
      <c r="I32" s="130">
        <f t="shared" si="6"/>
        <v>18502</v>
      </c>
      <c r="J32" s="130">
        <f t="shared" si="6"/>
        <v>870</v>
      </c>
      <c r="K32" s="130">
        <f t="shared" si="6"/>
        <v>264</v>
      </c>
      <c r="L32" s="131">
        <f t="shared" si="6"/>
        <v>4</v>
      </c>
      <c r="M32" s="129">
        <f t="shared" si="6"/>
        <v>1</v>
      </c>
      <c r="N32" s="130">
        <f t="shared" si="6"/>
        <v>417</v>
      </c>
      <c r="O32" s="130">
        <f t="shared" si="6"/>
        <v>21</v>
      </c>
      <c r="P32" s="130">
        <f t="shared" si="6"/>
        <v>16567</v>
      </c>
      <c r="Q32" s="130">
        <f t="shared" si="6"/>
        <v>913</v>
      </c>
      <c r="R32" s="130">
        <f t="shared" si="6"/>
        <v>322</v>
      </c>
      <c r="S32" s="130">
        <f t="shared" si="6"/>
        <v>19</v>
      </c>
      <c r="T32" s="130">
        <f t="shared" si="6"/>
        <v>0</v>
      </c>
      <c r="U32" s="130">
        <f t="shared" si="6"/>
        <v>341</v>
      </c>
      <c r="V32" s="131">
        <f t="shared" si="6"/>
        <v>20</v>
      </c>
    </row>
    <row r="33" spans="1:22" s="127" customFormat="1" ht="39.75" customHeight="1">
      <c r="A33" s="128" t="s">
        <v>27</v>
      </c>
      <c r="B33" s="129">
        <f aca="true" t="shared" si="7" ref="B33:V33">B12+B15+B18+B24+B25</f>
        <v>6492</v>
      </c>
      <c r="C33" s="130">
        <f t="shared" si="7"/>
        <v>530</v>
      </c>
      <c r="D33" s="130">
        <f t="shared" si="7"/>
        <v>111</v>
      </c>
      <c r="E33" s="130">
        <f t="shared" si="7"/>
        <v>1</v>
      </c>
      <c r="F33" s="130">
        <f t="shared" si="7"/>
        <v>1</v>
      </c>
      <c r="G33" s="130">
        <f t="shared" si="7"/>
        <v>295</v>
      </c>
      <c r="H33" s="130">
        <f t="shared" si="7"/>
        <v>6</v>
      </c>
      <c r="I33" s="130">
        <f t="shared" si="7"/>
        <v>12344</v>
      </c>
      <c r="J33" s="130">
        <f t="shared" si="7"/>
        <v>641</v>
      </c>
      <c r="K33" s="130">
        <f t="shared" si="7"/>
        <v>212</v>
      </c>
      <c r="L33" s="131">
        <f t="shared" si="7"/>
        <v>1</v>
      </c>
      <c r="M33" s="129">
        <f t="shared" si="7"/>
        <v>6</v>
      </c>
      <c r="N33" s="130">
        <f t="shared" si="7"/>
        <v>341</v>
      </c>
      <c r="O33" s="130">
        <f t="shared" si="7"/>
        <v>5</v>
      </c>
      <c r="P33" s="130">
        <f t="shared" si="7"/>
        <v>9583</v>
      </c>
      <c r="Q33" s="130">
        <f t="shared" si="7"/>
        <v>578</v>
      </c>
      <c r="R33" s="130">
        <f t="shared" si="7"/>
        <v>186</v>
      </c>
      <c r="S33" s="130">
        <f t="shared" si="7"/>
        <v>17</v>
      </c>
      <c r="T33" s="130">
        <f t="shared" si="7"/>
        <v>0</v>
      </c>
      <c r="U33" s="130">
        <f t="shared" si="7"/>
        <v>156</v>
      </c>
      <c r="V33" s="131">
        <f t="shared" si="7"/>
        <v>5</v>
      </c>
    </row>
    <row r="34" spans="1:22" s="127" customFormat="1" ht="39.75" customHeight="1">
      <c r="A34" s="132" t="s">
        <v>28</v>
      </c>
      <c r="B34" s="133">
        <f aca="true" t="shared" si="8" ref="B34:V34">B11+B26+B27+B28</f>
        <v>3464</v>
      </c>
      <c r="C34" s="134">
        <f t="shared" si="8"/>
        <v>326</v>
      </c>
      <c r="D34" s="134">
        <f t="shared" si="8"/>
        <v>68</v>
      </c>
      <c r="E34" s="134">
        <f t="shared" si="8"/>
        <v>1</v>
      </c>
      <c r="F34" s="134">
        <f t="shared" si="8"/>
        <v>0</v>
      </c>
      <c r="G34" s="134">
        <f t="shared" si="8"/>
        <v>215</v>
      </c>
      <c r="H34" s="134">
        <f t="shared" si="8"/>
        <v>2</v>
      </c>
      <c r="I34" s="134">
        <f t="shared" si="8"/>
        <v>3077</v>
      </c>
      <c r="J34" s="134">
        <f t="shared" si="8"/>
        <v>92</v>
      </c>
      <c r="K34" s="134">
        <f t="shared" si="8"/>
        <v>28</v>
      </c>
      <c r="L34" s="135">
        <f t="shared" si="8"/>
        <v>1</v>
      </c>
      <c r="M34" s="133">
        <f t="shared" si="8"/>
        <v>1</v>
      </c>
      <c r="N34" s="134">
        <f t="shared" si="8"/>
        <v>49</v>
      </c>
      <c r="O34" s="134">
        <f t="shared" si="8"/>
        <v>2</v>
      </c>
      <c r="P34" s="134">
        <f t="shared" si="8"/>
        <v>5047</v>
      </c>
      <c r="Q34" s="134">
        <f t="shared" si="8"/>
        <v>331</v>
      </c>
      <c r="R34" s="134">
        <f t="shared" si="8"/>
        <v>109</v>
      </c>
      <c r="S34" s="134">
        <f t="shared" si="8"/>
        <v>4</v>
      </c>
      <c r="T34" s="134">
        <f t="shared" si="8"/>
        <v>0</v>
      </c>
      <c r="U34" s="134">
        <f t="shared" si="8"/>
        <v>123</v>
      </c>
      <c r="V34" s="135">
        <f t="shared" si="8"/>
        <v>13</v>
      </c>
    </row>
  </sheetData>
  <mergeCells count="16">
    <mergeCell ref="A3:A5"/>
    <mergeCell ref="B3:H3"/>
    <mergeCell ref="B4:B5"/>
    <mergeCell ref="J4:J5"/>
    <mergeCell ref="C4:C5"/>
    <mergeCell ref="I4:I5"/>
    <mergeCell ref="P4:P5"/>
    <mergeCell ref="D4:H4"/>
    <mergeCell ref="U1:V1"/>
    <mergeCell ref="I3:L3"/>
    <mergeCell ref="M3:O3"/>
    <mergeCell ref="K4:L4"/>
    <mergeCell ref="M4:O4"/>
    <mergeCell ref="R4:V4"/>
    <mergeCell ref="P3:V3"/>
    <mergeCell ref="Q4:Q5"/>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4" r:id="rId1"/>
  <colBreaks count="1" manualBreakCount="1">
    <brk id="12" max="94" man="1"/>
  </colBreaks>
</worksheet>
</file>

<file path=xl/worksheets/sheet8.xml><?xml version="1.0" encoding="utf-8"?>
<worksheet xmlns="http://schemas.openxmlformats.org/spreadsheetml/2006/main" xmlns:r="http://schemas.openxmlformats.org/officeDocument/2006/relationships">
  <sheetPr codeName="Sheet11"/>
  <dimension ref="A1:V34"/>
  <sheetViews>
    <sheetView zoomScale="75" zoomScaleNormal="75" zoomScaleSheetLayoutView="75" workbookViewId="0" topLeftCell="A1">
      <pane xSplit="1" ySplit="5" topLeftCell="B21" activePane="bottomRight" state="frozen"/>
      <selection pane="topLeft" activeCell="AA18" sqref="AA18"/>
      <selection pane="topRight" activeCell="AA18" sqref="AA18"/>
      <selection pane="bottomLeft" activeCell="AA18" sqref="AA18"/>
      <selection pane="bottomRight" activeCell="A3" sqref="A3:A5"/>
    </sheetView>
  </sheetViews>
  <sheetFormatPr defaultColWidth="9.00390625" defaultRowHeight="19.5" customHeight="1"/>
  <cols>
    <col min="1" max="1" width="11.75390625" style="154" customWidth="1"/>
    <col min="2" max="12" width="11.125" style="147" customWidth="1"/>
    <col min="13" max="21" width="13.50390625" style="147" customWidth="1"/>
    <col min="22" max="22" width="13.50390625" style="148" customWidth="1"/>
    <col min="23" max="16384" width="10.625" style="148" customWidth="1"/>
  </cols>
  <sheetData>
    <row r="1" spans="1:22" ht="18.75">
      <c r="A1" s="144" t="s">
        <v>106</v>
      </c>
      <c r="B1" s="145"/>
      <c r="C1" s="145"/>
      <c r="D1" s="145"/>
      <c r="E1" s="145"/>
      <c r="F1" s="145"/>
      <c r="G1" s="145"/>
      <c r="H1" s="145"/>
      <c r="I1" s="145"/>
      <c r="J1" s="145"/>
      <c r="K1" s="145"/>
      <c r="L1" s="145"/>
      <c r="M1" s="146"/>
      <c r="N1" s="146"/>
      <c r="U1" s="3" t="s">
        <v>42</v>
      </c>
      <c r="V1" s="3"/>
    </row>
    <row r="2" spans="1:22" s="153" customFormat="1" ht="3.75" customHeight="1">
      <c r="A2" s="149"/>
      <c r="B2" s="150"/>
      <c r="C2" s="150"/>
      <c r="D2" s="150"/>
      <c r="E2" s="150"/>
      <c r="F2" s="150"/>
      <c r="G2" s="150"/>
      <c r="H2" s="150"/>
      <c r="I2" s="150"/>
      <c r="J2" s="150"/>
      <c r="K2" s="150"/>
      <c r="L2" s="150"/>
      <c r="M2" s="151"/>
      <c r="N2" s="151"/>
      <c r="O2" s="152"/>
      <c r="P2" s="152"/>
      <c r="Q2" s="152"/>
      <c r="R2" s="152"/>
      <c r="S2" s="152"/>
      <c r="T2" s="152"/>
      <c r="U2" s="152"/>
      <c r="V2" s="94"/>
    </row>
    <row r="3" spans="1:22" ht="19.5" customHeight="1">
      <c r="A3" s="46" t="s">
        <v>43</v>
      </c>
      <c r="B3" s="114" t="s">
        <v>107</v>
      </c>
      <c r="C3" s="115"/>
      <c r="D3" s="115"/>
      <c r="E3" s="115"/>
      <c r="F3" s="115"/>
      <c r="G3" s="115"/>
      <c r="H3" s="116"/>
      <c r="I3" s="114" t="s">
        <v>108</v>
      </c>
      <c r="J3" s="115"/>
      <c r="K3" s="115"/>
      <c r="L3" s="116"/>
      <c r="M3" s="114" t="s">
        <v>109</v>
      </c>
      <c r="N3" s="115"/>
      <c r="O3" s="116"/>
      <c r="P3" s="117" t="s">
        <v>110</v>
      </c>
      <c r="Q3" s="117"/>
      <c r="R3" s="117"/>
      <c r="S3" s="117"/>
      <c r="T3" s="117"/>
      <c r="U3" s="117"/>
      <c r="V3" s="117"/>
    </row>
    <row r="4" spans="1:22" ht="15" customHeight="1">
      <c r="A4" s="46"/>
      <c r="B4" s="117" t="s">
        <v>36</v>
      </c>
      <c r="C4" s="118" t="s">
        <v>93</v>
      </c>
      <c r="D4" s="117" t="s">
        <v>34</v>
      </c>
      <c r="E4" s="117"/>
      <c r="F4" s="117"/>
      <c r="G4" s="117"/>
      <c r="H4" s="117"/>
      <c r="I4" s="117" t="s">
        <v>36</v>
      </c>
      <c r="J4" s="118" t="s">
        <v>93</v>
      </c>
      <c r="K4" s="114" t="s">
        <v>34</v>
      </c>
      <c r="L4" s="116"/>
      <c r="M4" s="114" t="s">
        <v>34</v>
      </c>
      <c r="N4" s="115"/>
      <c r="O4" s="116"/>
      <c r="P4" s="117" t="s">
        <v>36</v>
      </c>
      <c r="Q4" s="118" t="s">
        <v>93</v>
      </c>
      <c r="R4" s="117" t="s">
        <v>34</v>
      </c>
      <c r="S4" s="117"/>
      <c r="T4" s="117"/>
      <c r="U4" s="117"/>
      <c r="V4" s="117"/>
    </row>
    <row r="5" spans="1:22" ht="39.75" customHeight="1">
      <c r="A5" s="46"/>
      <c r="B5" s="117"/>
      <c r="C5" s="117"/>
      <c r="D5" s="120" t="s">
        <v>104</v>
      </c>
      <c r="E5" s="120" t="s">
        <v>105</v>
      </c>
      <c r="F5" s="120" t="s">
        <v>37</v>
      </c>
      <c r="G5" s="120" t="s">
        <v>38</v>
      </c>
      <c r="H5" s="121" t="s">
        <v>39</v>
      </c>
      <c r="I5" s="117"/>
      <c r="J5" s="117"/>
      <c r="K5" s="121" t="s">
        <v>40</v>
      </c>
      <c r="L5" s="120" t="s">
        <v>105</v>
      </c>
      <c r="M5" s="120" t="s">
        <v>37</v>
      </c>
      <c r="N5" s="120" t="s">
        <v>38</v>
      </c>
      <c r="O5" s="121" t="s">
        <v>39</v>
      </c>
      <c r="P5" s="117"/>
      <c r="Q5" s="117"/>
      <c r="R5" s="121" t="s">
        <v>40</v>
      </c>
      <c r="S5" s="120" t="s">
        <v>105</v>
      </c>
      <c r="T5" s="120" t="s">
        <v>37</v>
      </c>
      <c r="U5" s="120" t="s">
        <v>38</v>
      </c>
      <c r="V5" s="121" t="s">
        <v>39</v>
      </c>
    </row>
    <row r="6" spans="1:22" s="127" customFormat="1" ht="39.75" customHeight="1">
      <c r="A6" s="123" t="s">
        <v>0</v>
      </c>
      <c r="B6" s="124">
        <f aca="true" t="shared" si="0" ref="B6:V6">SUM(B7:B8)</f>
        <v>29361</v>
      </c>
      <c r="C6" s="125">
        <f t="shared" si="0"/>
        <v>174</v>
      </c>
      <c r="D6" s="125">
        <f t="shared" si="0"/>
        <v>22</v>
      </c>
      <c r="E6" s="125">
        <f t="shared" si="0"/>
        <v>16</v>
      </c>
      <c r="F6" s="125">
        <f t="shared" si="0"/>
        <v>6</v>
      </c>
      <c r="G6" s="125">
        <f t="shared" si="0"/>
        <v>57</v>
      </c>
      <c r="H6" s="125">
        <f t="shared" si="0"/>
        <v>10</v>
      </c>
      <c r="I6" s="125">
        <f t="shared" si="0"/>
        <v>128</v>
      </c>
      <c r="J6" s="125">
        <f t="shared" si="0"/>
        <v>3</v>
      </c>
      <c r="K6" s="125">
        <f t="shared" si="0"/>
        <v>0</v>
      </c>
      <c r="L6" s="126">
        <f t="shared" si="0"/>
        <v>1</v>
      </c>
      <c r="M6" s="124">
        <f t="shared" si="0"/>
        <v>0</v>
      </c>
      <c r="N6" s="125">
        <f t="shared" si="0"/>
        <v>1</v>
      </c>
      <c r="O6" s="125">
        <f t="shared" si="0"/>
        <v>0</v>
      </c>
      <c r="P6" s="125">
        <f t="shared" si="0"/>
        <v>10826</v>
      </c>
      <c r="Q6" s="125">
        <f t="shared" si="0"/>
        <v>667</v>
      </c>
      <c r="R6" s="125">
        <f t="shared" si="0"/>
        <v>242</v>
      </c>
      <c r="S6" s="125">
        <f t="shared" si="0"/>
        <v>21</v>
      </c>
      <c r="T6" s="125">
        <f t="shared" si="0"/>
        <v>2</v>
      </c>
      <c r="U6" s="125">
        <f t="shared" si="0"/>
        <v>320</v>
      </c>
      <c r="V6" s="126">
        <f t="shared" si="0"/>
        <v>21</v>
      </c>
    </row>
    <row r="7" spans="1:22" s="127" customFormat="1" ht="39.75" customHeight="1">
      <c r="A7" s="128" t="s">
        <v>1</v>
      </c>
      <c r="B7" s="129">
        <f aca="true" t="shared" si="1" ref="B7:V7">SUM(B9:B19)</f>
        <v>22382</v>
      </c>
      <c r="C7" s="130">
        <f t="shared" si="1"/>
        <v>129</v>
      </c>
      <c r="D7" s="130">
        <f t="shared" si="1"/>
        <v>18</v>
      </c>
      <c r="E7" s="130">
        <f t="shared" si="1"/>
        <v>13</v>
      </c>
      <c r="F7" s="130">
        <f t="shared" si="1"/>
        <v>5</v>
      </c>
      <c r="G7" s="130">
        <f t="shared" si="1"/>
        <v>43</v>
      </c>
      <c r="H7" s="130">
        <f t="shared" si="1"/>
        <v>10</v>
      </c>
      <c r="I7" s="130">
        <f t="shared" si="1"/>
        <v>128</v>
      </c>
      <c r="J7" s="130">
        <f t="shared" si="1"/>
        <v>3</v>
      </c>
      <c r="K7" s="130">
        <f t="shared" si="1"/>
        <v>0</v>
      </c>
      <c r="L7" s="131">
        <f t="shared" si="1"/>
        <v>1</v>
      </c>
      <c r="M7" s="129">
        <f t="shared" si="1"/>
        <v>0</v>
      </c>
      <c r="N7" s="130">
        <f t="shared" si="1"/>
        <v>1</v>
      </c>
      <c r="O7" s="130">
        <f t="shared" si="1"/>
        <v>0</v>
      </c>
      <c r="P7" s="130">
        <f t="shared" si="1"/>
        <v>9146</v>
      </c>
      <c r="Q7" s="130">
        <f t="shared" si="1"/>
        <v>560</v>
      </c>
      <c r="R7" s="130">
        <f t="shared" si="1"/>
        <v>202</v>
      </c>
      <c r="S7" s="130">
        <f t="shared" si="1"/>
        <v>18</v>
      </c>
      <c r="T7" s="130">
        <f t="shared" si="1"/>
        <v>2</v>
      </c>
      <c r="U7" s="130">
        <f t="shared" si="1"/>
        <v>278</v>
      </c>
      <c r="V7" s="131">
        <f t="shared" si="1"/>
        <v>21</v>
      </c>
    </row>
    <row r="8" spans="1:22" s="127" customFormat="1" ht="39.75" customHeight="1">
      <c r="A8" s="132" t="s">
        <v>2</v>
      </c>
      <c r="B8" s="133">
        <f aca="true" t="shared" si="2" ref="B8:V8">SUM(B20:B28)</f>
        <v>6979</v>
      </c>
      <c r="C8" s="134">
        <f t="shared" si="2"/>
        <v>45</v>
      </c>
      <c r="D8" s="134">
        <f t="shared" si="2"/>
        <v>4</v>
      </c>
      <c r="E8" s="134">
        <f t="shared" si="2"/>
        <v>3</v>
      </c>
      <c r="F8" s="134">
        <f t="shared" si="2"/>
        <v>1</v>
      </c>
      <c r="G8" s="134">
        <f t="shared" si="2"/>
        <v>14</v>
      </c>
      <c r="H8" s="134">
        <f t="shared" si="2"/>
        <v>0</v>
      </c>
      <c r="I8" s="134">
        <f t="shared" si="2"/>
        <v>0</v>
      </c>
      <c r="J8" s="134">
        <f t="shared" si="2"/>
        <v>0</v>
      </c>
      <c r="K8" s="134">
        <f t="shared" si="2"/>
        <v>0</v>
      </c>
      <c r="L8" s="135">
        <f t="shared" si="2"/>
        <v>0</v>
      </c>
      <c r="M8" s="133">
        <f t="shared" si="2"/>
        <v>0</v>
      </c>
      <c r="N8" s="134">
        <f t="shared" si="2"/>
        <v>0</v>
      </c>
      <c r="O8" s="134">
        <f t="shared" si="2"/>
        <v>0</v>
      </c>
      <c r="P8" s="134">
        <f t="shared" si="2"/>
        <v>1680</v>
      </c>
      <c r="Q8" s="134">
        <f t="shared" si="2"/>
        <v>107</v>
      </c>
      <c r="R8" s="134">
        <f t="shared" si="2"/>
        <v>40</v>
      </c>
      <c r="S8" s="134">
        <f t="shared" si="2"/>
        <v>3</v>
      </c>
      <c r="T8" s="134">
        <f t="shared" si="2"/>
        <v>0</v>
      </c>
      <c r="U8" s="134">
        <f t="shared" si="2"/>
        <v>42</v>
      </c>
      <c r="V8" s="135">
        <f t="shared" si="2"/>
        <v>0</v>
      </c>
    </row>
    <row r="9" spans="1:22" s="127" customFormat="1" ht="39.75" customHeight="1">
      <c r="A9" s="123" t="s">
        <v>3</v>
      </c>
      <c r="B9" s="129">
        <v>3636</v>
      </c>
      <c r="C9" s="125">
        <v>18</v>
      </c>
      <c r="D9" s="125">
        <v>2</v>
      </c>
      <c r="E9" s="125">
        <v>1</v>
      </c>
      <c r="F9" s="125">
        <v>0</v>
      </c>
      <c r="G9" s="125">
        <v>9</v>
      </c>
      <c r="H9" s="125">
        <v>0</v>
      </c>
      <c r="I9" s="125">
        <v>103</v>
      </c>
      <c r="J9" s="125">
        <v>2</v>
      </c>
      <c r="K9" s="125">
        <v>0</v>
      </c>
      <c r="L9" s="126">
        <v>1</v>
      </c>
      <c r="M9" s="124">
        <v>0</v>
      </c>
      <c r="N9" s="125">
        <v>0</v>
      </c>
      <c r="O9" s="125">
        <v>0</v>
      </c>
      <c r="P9" s="125">
        <v>5036</v>
      </c>
      <c r="Q9" s="125">
        <v>276</v>
      </c>
      <c r="R9" s="125">
        <v>98</v>
      </c>
      <c r="S9" s="125">
        <v>12</v>
      </c>
      <c r="T9" s="125">
        <v>0</v>
      </c>
      <c r="U9" s="125">
        <v>140</v>
      </c>
      <c r="V9" s="126">
        <v>2</v>
      </c>
    </row>
    <row r="10" spans="1:22" s="127" customFormat="1" ht="39.75" customHeight="1">
      <c r="A10" s="128" t="s">
        <v>4</v>
      </c>
      <c r="B10" s="129">
        <v>3076</v>
      </c>
      <c r="C10" s="130">
        <v>21</v>
      </c>
      <c r="D10" s="130">
        <v>4</v>
      </c>
      <c r="E10" s="130">
        <v>2</v>
      </c>
      <c r="F10" s="130">
        <v>0</v>
      </c>
      <c r="G10" s="130">
        <v>11</v>
      </c>
      <c r="H10" s="130">
        <v>0</v>
      </c>
      <c r="I10" s="130">
        <v>0</v>
      </c>
      <c r="J10" s="130">
        <v>0</v>
      </c>
      <c r="K10" s="130">
        <v>0</v>
      </c>
      <c r="L10" s="131">
        <v>0</v>
      </c>
      <c r="M10" s="129">
        <v>0</v>
      </c>
      <c r="N10" s="130">
        <v>0</v>
      </c>
      <c r="O10" s="130">
        <v>0</v>
      </c>
      <c r="P10" s="130">
        <v>2379</v>
      </c>
      <c r="Q10" s="130">
        <v>159</v>
      </c>
      <c r="R10" s="130">
        <v>62</v>
      </c>
      <c r="S10" s="130">
        <v>2</v>
      </c>
      <c r="T10" s="130">
        <v>2</v>
      </c>
      <c r="U10" s="130">
        <v>83</v>
      </c>
      <c r="V10" s="131">
        <v>0</v>
      </c>
    </row>
    <row r="11" spans="1:22" s="127" customFormat="1" ht="39.75" customHeight="1">
      <c r="A11" s="128" t="s">
        <v>5</v>
      </c>
      <c r="B11" s="129">
        <v>1904</v>
      </c>
      <c r="C11" s="130">
        <v>14</v>
      </c>
      <c r="D11" s="130">
        <v>1</v>
      </c>
      <c r="E11" s="130">
        <v>0</v>
      </c>
      <c r="F11" s="130">
        <v>1</v>
      </c>
      <c r="G11" s="130">
        <v>3</v>
      </c>
      <c r="H11" s="130">
        <v>1</v>
      </c>
      <c r="I11" s="130">
        <v>0</v>
      </c>
      <c r="J11" s="130">
        <v>0</v>
      </c>
      <c r="K11" s="130">
        <v>0</v>
      </c>
      <c r="L11" s="131">
        <v>0</v>
      </c>
      <c r="M11" s="129">
        <v>0</v>
      </c>
      <c r="N11" s="130">
        <v>0</v>
      </c>
      <c r="O11" s="130">
        <v>0</v>
      </c>
      <c r="P11" s="130">
        <v>0</v>
      </c>
      <c r="Q11" s="130">
        <v>0</v>
      </c>
      <c r="R11" s="130">
        <v>0</v>
      </c>
      <c r="S11" s="130">
        <v>0</v>
      </c>
      <c r="T11" s="130">
        <v>0</v>
      </c>
      <c r="U11" s="130">
        <v>0</v>
      </c>
      <c r="V11" s="131">
        <v>0</v>
      </c>
    </row>
    <row r="12" spans="1:22" s="127" customFormat="1" ht="39.75" customHeight="1">
      <c r="A12" s="128" t="s">
        <v>6</v>
      </c>
      <c r="B12" s="129">
        <v>811</v>
      </c>
      <c r="C12" s="130">
        <v>17</v>
      </c>
      <c r="D12" s="130">
        <v>0</v>
      </c>
      <c r="E12" s="130">
        <v>1</v>
      </c>
      <c r="F12" s="130">
        <v>0</v>
      </c>
      <c r="G12" s="130">
        <v>7</v>
      </c>
      <c r="H12" s="130">
        <v>0</v>
      </c>
      <c r="I12" s="130">
        <v>21</v>
      </c>
      <c r="J12" s="130">
        <v>1</v>
      </c>
      <c r="K12" s="130">
        <v>0</v>
      </c>
      <c r="L12" s="131">
        <v>0</v>
      </c>
      <c r="M12" s="129">
        <v>0</v>
      </c>
      <c r="N12" s="130">
        <v>1</v>
      </c>
      <c r="O12" s="130">
        <v>0</v>
      </c>
      <c r="P12" s="130">
        <v>0</v>
      </c>
      <c r="Q12" s="130">
        <v>0</v>
      </c>
      <c r="R12" s="130">
        <v>0</v>
      </c>
      <c r="S12" s="130">
        <v>0</v>
      </c>
      <c r="T12" s="130">
        <v>0</v>
      </c>
      <c r="U12" s="130">
        <v>0</v>
      </c>
      <c r="V12" s="131">
        <v>0</v>
      </c>
    </row>
    <row r="13" spans="1:22" s="127" customFormat="1" ht="39.75" customHeight="1">
      <c r="A13" s="128" t="s">
        <v>7</v>
      </c>
      <c r="B13" s="129">
        <v>503</v>
      </c>
      <c r="C13" s="130">
        <v>1</v>
      </c>
      <c r="D13" s="130">
        <v>1</v>
      </c>
      <c r="E13" s="130">
        <v>0</v>
      </c>
      <c r="F13" s="130">
        <v>0</v>
      </c>
      <c r="G13" s="130">
        <v>0</v>
      </c>
      <c r="H13" s="130">
        <v>0</v>
      </c>
      <c r="I13" s="130">
        <v>0</v>
      </c>
      <c r="J13" s="130">
        <v>0</v>
      </c>
      <c r="K13" s="130">
        <v>0</v>
      </c>
      <c r="L13" s="131">
        <v>0</v>
      </c>
      <c r="M13" s="129">
        <v>0</v>
      </c>
      <c r="N13" s="130">
        <v>0</v>
      </c>
      <c r="O13" s="130">
        <v>0</v>
      </c>
      <c r="P13" s="130">
        <v>0</v>
      </c>
      <c r="Q13" s="130">
        <v>0</v>
      </c>
      <c r="R13" s="130">
        <v>0</v>
      </c>
      <c r="S13" s="130">
        <v>0</v>
      </c>
      <c r="T13" s="130">
        <v>0</v>
      </c>
      <c r="U13" s="130">
        <v>0</v>
      </c>
      <c r="V13" s="131">
        <v>0</v>
      </c>
    </row>
    <row r="14" spans="1:22" s="127" customFormat="1" ht="39.75" customHeight="1">
      <c r="A14" s="128" t="s">
        <v>8</v>
      </c>
      <c r="B14" s="129">
        <v>3153</v>
      </c>
      <c r="C14" s="130">
        <v>15</v>
      </c>
      <c r="D14" s="130">
        <v>2</v>
      </c>
      <c r="E14" s="130">
        <v>6</v>
      </c>
      <c r="F14" s="130">
        <v>0</v>
      </c>
      <c r="G14" s="130">
        <v>0</v>
      </c>
      <c r="H14" s="130">
        <v>7</v>
      </c>
      <c r="I14" s="130">
        <v>0</v>
      </c>
      <c r="J14" s="130">
        <v>0</v>
      </c>
      <c r="K14" s="130">
        <v>0</v>
      </c>
      <c r="L14" s="131">
        <v>0</v>
      </c>
      <c r="M14" s="129">
        <v>0</v>
      </c>
      <c r="N14" s="130">
        <v>0</v>
      </c>
      <c r="O14" s="130">
        <v>0</v>
      </c>
      <c r="P14" s="130">
        <v>0</v>
      </c>
      <c r="Q14" s="130">
        <v>0</v>
      </c>
      <c r="R14" s="130">
        <v>0</v>
      </c>
      <c r="S14" s="130">
        <v>0</v>
      </c>
      <c r="T14" s="130">
        <v>0</v>
      </c>
      <c r="U14" s="130">
        <v>0</v>
      </c>
      <c r="V14" s="131">
        <v>0</v>
      </c>
    </row>
    <row r="15" spans="1:22" s="127" customFormat="1" ht="39.75" customHeight="1">
      <c r="A15" s="128" t="s">
        <v>9</v>
      </c>
      <c r="B15" s="129">
        <v>2024</v>
      </c>
      <c r="C15" s="130">
        <v>4</v>
      </c>
      <c r="D15" s="130">
        <v>1</v>
      </c>
      <c r="E15" s="130">
        <v>0</v>
      </c>
      <c r="F15" s="130">
        <v>2</v>
      </c>
      <c r="G15" s="130">
        <v>1</v>
      </c>
      <c r="H15" s="130">
        <v>0</v>
      </c>
      <c r="I15" s="130">
        <v>0</v>
      </c>
      <c r="J15" s="130">
        <v>0</v>
      </c>
      <c r="K15" s="130">
        <v>0</v>
      </c>
      <c r="L15" s="131">
        <v>0</v>
      </c>
      <c r="M15" s="129">
        <v>0</v>
      </c>
      <c r="N15" s="130">
        <v>0</v>
      </c>
      <c r="O15" s="130">
        <v>0</v>
      </c>
      <c r="P15" s="130">
        <v>0</v>
      </c>
      <c r="Q15" s="130">
        <v>0</v>
      </c>
      <c r="R15" s="130">
        <v>0</v>
      </c>
      <c r="S15" s="130">
        <v>0</v>
      </c>
      <c r="T15" s="130">
        <v>0</v>
      </c>
      <c r="U15" s="130">
        <v>0</v>
      </c>
      <c r="V15" s="131">
        <v>0</v>
      </c>
    </row>
    <row r="16" spans="1:22" s="127" customFormat="1" ht="39.75" customHeight="1">
      <c r="A16" s="128" t="s">
        <v>10</v>
      </c>
      <c r="B16" s="129">
        <v>1205</v>
      </c>
      <c r="C16" s="130">
        <v>6</v>
      </c>
      <c r="D16" s="130">
        <v>2</v>
      </c>
      <c r="E16" s="130">
        <v>1</v>
      </c>
      <c r="F16" s="130">
        <v>0</v>
      </c>
      <c r="G16" s="130">
        <v>2</v>
      </c>
      <c r="H16" s="130">
        <v>1</v>
      </c>
      <c r="I16" s="130">
        <v>0</v>
      </c>
      <c r="J16" s="130">
        <v>0</v>
      </c>
      <c r="K16" s="130">
        <v>0</v>
      </c>
      <c r="L16" s="131">
        <v>0</v>
      </c>
      <c r="M16" s="129">
        <v>0</v>
      </c>
      <c r="N16" s="130">
        <v>0</v>
      </c>
      <c r="O16" s="130">
        <v>0</v>
      </c>
      <c r="P16" s="130">
        <v>952</v>
      </c>
      <c r="Q16" s="130">
        <v>50</v>
      </c>
      <c r="R16" s="130">
        <v>23</v>
      </c>
      <c r="S16" s="130">
        <v>3</v>
      </c>
      <c r="T16" s="130">
        <v>0</v>
      </c>
      <c r="U16" s="130">
        <v>6</v>
      </c>
      <c r="V16" s="131">
        <v>16</v>
      </c>
    </row>
    <row r="17" spans="1:22" s="127" customFormat="1" ht="39.75" customHeight="1">
      <c r="A17" s="128" t="s">
        <v>11</v>
      </c>
      <c r="B17" s="129">
        <v>1451</v>
      </c>
      <c r="C17" s="130">
        <v>19</v>
      </c>
      <c r="D17" s="130">
        <v>5</v>
      </c>
      <c r="E17" s="130">
        <v>2</v>
      </c>
      <c r="F17" s="130">
        <v>2</v>
      </c>
      <c r="G17" s="130">
        <v>7</v>
      </c>
      <c r="H17" s="130">
        <v>0</v>
      </c>
      <c r="I17" s="130">
        <v>4</v>
      </c>
      <c r="J17" s="130">
        <v>0</v>
      </c>
      <c r="K17" s="130">
        <v>0</v>
      </c>
      <c r="L17" s="131">
        <v>0</v>
      </c>
      <c r="M17" s="129">
        <v>0</v>
      </c>
      <c r="N17" s="130">
        <v>0</v>
      </c>
      <c r="O17" s="130">
        <v>0</v>
      </c>
      <c r="P17" s="130">
        <v>0</v>
      </c>
      <c r="Q17" s="130">
        <v>0</v>
      </c>
      <c r="R17" s="130">
        <v>0</v>
      </c>
      <c r="S17" s="130">
        <v>0</v>
      </c>
      <c r="T17" s="130">
        <v>0</v>
      </c>
      <c r="U17" s="130">
        <v>0</v>
      </c>
      <c r="V17" s="131">
        <v>0</v>
      </c>
    </row>
    <row r="18" spans="1:22" s="127" customFormat="1" ht="39.75" customHeight="1">
      <c r="A18" s="128" t="s">
        <v>12</v>
      </c>
      <c r="B18" s="129">
        <v>2803</v>
      </c>
      <c r="C18" s="130">
        <v>7</v>
      </c>
      <c r="D18" s="130">
        <v>0</v>
      </c>
      <c r="E18" s="130">
        <v>0</v>
      </c>
      <c r="F18" s="130">
        <v>0</v>
      </c>
      <c r="G18" s="130">
        <v>0</v>
      </c>
      <c r="H18" s="130">
        <v>0</v>
      </c>
      <c r="I18" s="130">
        <v>0</v>
      </c>
      <c r="J18" s="130">
        <v>0</v>
      </c>
      <c r="K18" s="130">
        <v>0</v>
      </c>
      <c r="L18" s="131">
        <v>0</v>
      </c>
      <c r="M18" s="129">
        <v>0</v>
      </c>
      <c r="N18" s="130">
        <v>0</v>
      </c>
      <c r="O18" s="130">
        <v>0</v>
      </c>
      <c r="P18" s="130">
        <v>196</v>
      </c>
      <c r="Q18" s="130">
        <v>16</v>
      </c>
      <c r="R18" s="130">
        <v>1</v>
      </c>
      <c r="S18" s="130">
        <v>0</v>
      </c>
      <c r="T18" s="130">
        <v>0</v>
      </c>
      <c r="U18" s="130">
        <v>15</v>
      </c>
      <c r="V18" s="131">
        <v>0</v>
      </c>
    </row>
    <row r="19" spans="1:22" s="127" customFormat="1" ht="39.75" customHeight="1">
      <c r="A19" s="128" t="s">
        <v>13</v>
      </c>
      <c r="B19" s="129">
        <v>1816</v>
      </c>
      <c r="C19" s="130">
        <v>7</v>
      </c>
      <c r="D19" s="130">
        <v>0</v>
      </c>
      <c r="E19" s="130">
        <v>0</v>
      </c>
      <c r="F19" s="130">
        <v>0</v>
      </c>
      <c r="G19" s="130">
        <v>3</v>
      </c>
      <c r="H19" s="130">
        <v>1</v>
      </c>
      <c r="I19" s="130">
        <v>0</v>
      </c>
      <c r="J19" s="130">
        <v>0</v>
      </c>
      <c r="K19" s="130">
        <v>0</v>
      </c>
      <c r="L19" s="131">
        <v>0</v>
      </c>
      <c r="M19" s="129">
        <v>0</v>
      </c>
      <c r="N19" s="130">
        <v>0</v>
      </c>
      <c r="O19" s="130">
        <v>0</v>
      </c>
      <c r="P19" s="130">
        <v>583</v>
      </c>
      <c r="Q19" s="130">
        <v>59</v>
      </c>
      <c r="R19" s="130">
        <v>18</v>
      </c>
      <c r="S19" s="130">
        <v>1</v>
      </c>
      <c r="T19" s="130">
        <v>0</v>
      </c>
      <c r="U19" s="130">
        <v>34</v>
      </c>
      <c r="V19" s="131">
        <v>3</v>
      </c>
    </row>
    <row r="20" spans="1:22" s="127" customFormat="1" ht="39.75" customHeight="1">
      <c r="A20" s="136" t="s">
        <v>14</v>
      </c>
      <c r="B20" s="137">
        <v>441</v>
      </c>
      <c r="C20" s="138">
        <v>2</v>
      </c>
      <c r="D20" s="138">
        <v>2</v>
      </c>
      <c r="E20" s="138">
        <v>0</v>
      </c>
      <c r="F20" s="138">
        <v>0</v>
      </c>
      <c r="G20" s="138">
        <v>0</v>
      </c>
      <c r="H20" s="138">
        <v>0</v>
      </c>
      <c r="I20" s="138">
        <v>0</v>
      </c>
      <c r="J20" s="138">
        <v>0</v>
      </c>
      <c r="K20" s="138">
        <v>0</v>
      </c>
      <c r="L20" s="139">
        <v>0</v>
      </c>
      <c r="M20" s="137">
        <v>0</v>
      </c>
      <c r="N20" s="138">
        <v>0</v>
      </c>
      <c r="O20" s="138">
        <v>0</v>
      </c>
      <c r="P20" s="138">
        <v>0</v>
      </c>
      <c r="Q20" s="138">
        <v>0</v>
      </c>
      <c r="R20" s="138">
        <v>0</v>
      </c>
      <c r="S20" s="138">
        <v>0</v>
      </c>
      <c r="T20" s="138">
        <v>0</v>
      </c>
      <c r="U20" s="138">
        <v>0</v>
      </c>
      <c r="V20" s="139">
        <v>0</v>
      </c>
    </row>
    <row r="21" spans="1:22" s="127" customFormat="1" ht="39.75" customHeight="1">
      <c r="A21" s="136" t="s">
        <v>15</v>
      </c>
      <c r="B21" s="137">
        <v>821</v>
      </c>
      <c r="C21" s="138">
        <v>16</v>
      </c>
      <c r="D21" s="138">
        <v>0</v>
      </c>
      <c r="E21" s="138">
        <v>0</v>
      </c>
      <c r="F21" s="138">
        <v>0</v>
      </c>
      <c r="G21" s="138">
        <v>0</v>
      </c>
      <c r="H21" s="138">
        <v>0</v>
      </c>
      <c r="I21" s="138">
        <v>0</v>
      </c>
      <c r="J21" s="138">
        <v>0</v>
      </c>
      <c r="K21" s="138">
        <v>0</v>
      </c>
      <c r="L21" s="139">
        <v>0</v>
      </c>
      <c r="M21" s="137">
        <v>0</v>
      </c>
      <c r="N21" s="138">
        <v>0</v>
      </c>
      <c r="O21" s="138">
        <v>0</v>
      </c>
      <c r="P21" s="138">
        <v>0</v>
      </c>
      <c r="Q21" s="138">
        <v>0</v>
      </c>
      <c r="R21" s="138">
        <v>0</v>
      </c>
      <c r="S21" s="138">
        <v>0</v>
      </c>
      <c r="T21" s="138">
        <v>0</v>
      </c>
      <c r="U21" s="138">
        <v>0</v>
      </c>
      <c r="V21" s="139">
        <v>0</v>
      </c>
    </row>
    <row r="22" spans="1:22" s="127" customFormat="1" ht="39.75" customHeight="1">
      <c r="A22" s="128" t="s">
        <v>16</v>
      </c>
      <c r="B22" s="129">
        <v>1355</v>
      </c>
      <c r="C22" s="130">
        <v>5</v>
      </c>
      <c r="D22" s="130">
        <v>0</v>
      </c>
      <c r="E22" s="130">
        <v>1</v>
      </c>
      <c r="F22" s="130">
        <v>0</v>
      </c>
      <c r="G22" s="130">
        <v>2</v>
      </c>
      <c r="H22" s="130">
        <v>0</v>
      </c>
      <c r="I22" s="130">
        <v>0</v>
      </c>
      <c r="J22" s="130">
        <v>0</v>
      </c>
      <c r="K22" s="130">
        <v>0</v>
      </c>
      <c r="L22" s="131">
        <v>0</v>
      </c>
      <c r="M22" s="129">
        <v>0</v>
      </c>
      <c r="N22" s="130">
        <v>0</v>
      </c>
      <c r="O22" s="130">
        <v>0</v>
      </c>
      <c r="P22" s="130">
        <v>1255</v>
      </c>
      <c r="Q22" s="130">
        <v>81</v>
      </c>
      <c r="R22" s="130">
        <v>25</v>
      </c>
      <c r="S22" s="130">
        <v>3</v>
      </c>
      <c r="T22" s="130">
        <v>0</v>
      </c>
      <c r="U22" s="130">
        <v>34</v>
      </c>
      <c r="V22" s="131">
        <v>0</v>
      </c>
    </row>
    <row r="23" spans="1:22" s="127" customFormat="1" ht="39.75" customHeight="1">
      <c r="A23" s="128" t="s">
        <v>17</v>
      </c>
      <c r="B23" s="129">
        <v>551</v>
      </c>
      <c r="C23" s="130">
        <v>12</v>
      </c>
      <c r="D23" s="130">
        <v>0</v>
      </c>
      <c r="E23" s="130">
        <v>0</v>
      </c>
      <c r="F23" s="130">
        <v>1</v>
      </c>
      <c r="G23" s="130">
        <v>6</v>
      </c>
      <c r="H23" s="130">
        <v>0</v>
      </c>
      <c r="I23" s="130">
        <v>0</v>
      </c>
      <c r="J23" s="130">
        <v>0</v>
      </c>
      <c r="K23" s="130">
        <v>0</v>
      </c>
      <c r="L23" s="131">
        <v>0</v>
      </c>
      <c r="M23" s="129">
        <v>0</v>
      </c>
      <c r="N23" s="130">
        <v>0</v>
      </c>
      <c r="O23" s="130">
        <v>0</v>
      </c>
      <c r="P23" s="130">
        <v>425</v>
      </c>
      <c r="Q23" s="130">
        <v>26</v>
      </c>
      <c r="R23" s="130">
        <v>15</v>
      </c>
      <c r="S23" s="130">
        <v>0</v>
      </c>
      <c r="T23" s="130">
        <v>0</v>
      </c>
      <c r="U23" s="130">
        <v>8</v>
      </c>
      <c r="V23" s="131">
        <v>0</v>
      </c>
    </row>
    <row r="24" spans="1:22" s="127" customFormat="1" ht="39.75" customHeight="1">
      <c r="A24" s="136" t="s">
        <v>18</v>
      </c>
      <c r="B24" s="137">
        <v>838</v>
      </c>
      <c r="C24" s="138">
        <v>2</v>
      </c>
      <c r="D24" s="138">
        <v>1</v>
      </c>
      <c r="E24" s="138">
        <v>0</v>
      </c>
      <c r="F24" s="138">
        <v>0</v>
      </c>
      <c r="G24" s="138">
        <v>1</v>
      </c>
      <c r="H24" s="138">
        <v>0</v>
      </c>
      <c r="I24" s="138">
        <v>0</v>
      </c>
      <c r="J24" s="138">
        <v>0</v>
      </c>
      <c r="K24" s="138">
        <v>0</v>
      </c>
      <c r="L24" s="139">
        <v>0</v>
      </c>
      <c r="M24" s="137">
        <v>0</v>
      </c>
      <c r="N24" s="138">
        <v>0</v>
      </c>
      <c r="O24" s="138">
        <v>0</v>
      </c>
      <c r="P24" s="138">
        <v>0</v>
      </c>
      <c r="Q24" s="138">
        <v>0</v>
      </c>
      <c r="R24" s="138">
        <v>0</v>
      </c>
      <c r="S24" s="138">
        <v>0</v>
      </c>
      <c r="T24" s="138">
        <v>0</v>
      </c>
      <c r="U24" s="138">
        <v>0</v>
      </c>
      <c r="V24" s="139">
        <v>0</v>
      </c>
    </row>
    <row r="25" spans="1:22" s="127" customFormat="1" ht="39.75" customHeight="1">
      <c r="A25" s="136" t="s">
        <v>19</v>
      </c>
      <c r="B25" s="137">
        <v>698</v>
      </c>
      <c r="C25" s="138">
        <v>2</v>
      </c>
      <c r="D25" s="138">
        <v>0</v>
      </c>
      <c r="E25" s="138">
        <v>1</v>
      </c>
      <c r="F25" s="138">
        <v>0</v>
      </c>
      <c r="G25" s="138">
        <v>1</v>
      </c>
      <c r="H25" s="138">
        <v>0</v>
      </c>
      <c r="I25" s="138">
        <v>0</v>
      </c>
      <c r="J25" s="138">
        <v>0</v>
      </c>
      <c r="K25" s="138">
        <v>0</v>
      </c>
      <c r="L25" s="139">
        <v>0</v>
      </c>
      <c r="M25" s="137">
        <v>0</v>
      </c>
      <c r="N25" s="138">
        <v>0</v>
      </c>
      <c r="O25" s="138">
        <v>0</v>
      </c>
      <c r="P25" s="138">
        <v>0</v>
      </c>
      <c r="Q25" s="138">
        <v>0</v>
      </c>
      <c r="R25" s="138">
        <v>0</v>
      </c>
      <c r="S25" s="138">
        <v>0</v>
      </c>
      <c r="T25" s="138">
        <v>0</v>
      </c>
      <c r="U25" s="138">
        <v>0</v>
      </c>
      <c r="V25" s="139">
        <v>0</v>
      </c>
    </row>
    <row r="26" spans="1:22" s="127" customFormat="1" ht="39.75" customHeight="1">
      <c r="A26" s="128" t="s">
        <v>20</v>
      </c>
      <c r="B26" s="129">
        <v>229</v>
      </c>
      <c r="C26" s="130">
        <v>1</v>
      </c>
      <c r="D26" s="130">
        <v>0</v>
      </c>
      <c r="E26" s="130">
        <v>0</v>
      </c>
      <c r="F26" s="130">
        <v>0</v>
      </c>
      <c r="G26" s="130">
        <v>1</v>
      </c>
      <c r="H26" s="130">
        <v>0</v>
      </c>
      <c r="I26" s="130">
        <v>0</v>
      </c>
      <c r="J26" s="130">
        <v>0</v>
      </c>
      <c r="K26" s="130">
        <v>0</v>
      </c>
      <c r="L26" s="131">
        <v>0</v>
      </c>
      <c r="M26" s="129">
        <v>0</v>
      </c>
      <c r="N26" s="130">
        <v>0</v>
      </c>
      <c r="O26" s="130">
        <v>0</v>
      </c>
      <c r="P26" s="130">
        <v>0</v>
      </c>
      <c r="Q26" s="130">
        <v>0</v>
      </c>
      <c r="R26" s="130">
        <v>0</v>
      </c>
      <c r="S26" s="130">
        <v>0</v>
      </c>
      <c r="T26" s="130">
        <v>0</v>
      </c>
      <c r="U26" s="130">
        <v>0</v>
      </c>
      <c r="V26" s="131">
        <v>0</v>
      </c>
    </row>
    <row r="27" spans="1:22" s="127" customFormat="1" ht="39.75" customHeight="1">
      <c r="A27" s="128" t="s">
        <v>21</v>
      </c>
      <c r="B27" s="129">
        <v>595</v>
      </c>
      <c r="C27" s="130">
        <v>0</v>
      </c>
      <c r="D27" s="130">
        <v>0</v>
      </c>
      <c r="E27" s="130">
        <v>0</v>
      </c>
      <c r="F27" s="130">
        <v>0</v>
      </c>
      <c r="G27" s="130">
        <v>0</v>
      </c>
      <c r="H27" s="130">
        <v>0</v>
      </c>
      <c r="I27" s="130">
        <v>0</v>
      </c>
      <c r="J27" s="130">
        <v>0</v>
      </c>
      <c r="K27" s="130">
        <v>0</v>
      </c>
      <c r="L27" s="131">
        <v>0</v>
      </c>
      <c r="M27" s="129">
        <v>0</v>
      </c>
      <c r="N27" s="130">
        <v>0</v>
      </c>
      <c r="O27" s="130">
        <v>0</v>
      </c>
      <c r="P27" s="130">
        <v>0</v>
      </c>
      <c r="Q27" s="130">
        <v>0</v>
      </c>
      <c r="R27" s="130">
        <v>0</v>
      </c>
      <c r="S27" s="130">
        <v>0</v>
      </c>
      <c r="T27" s="130">
        <v>0</v>
      </c>
      <c r="U27" s="130">
        <v>0</v>
      </c>
      <c r="V27" s="131">
        <v>0</v>
      </c>
    </row>
    <row r="28" spans="1:22" s="127" customFormat="1" ht="39.75" customHeight="1" thickBot="1">
      <c r="A28" s="140" t="s">
        <v>22</v>
      </c>
      <c r="B28" s="141">
        <v>1451</v>
      </c>
      <c r="C28" s="142">
        <v>5</v>
      </c>
      <c r="D28" s="142">
        <v>1</v>
      </c>
      <c r="E28" s="142">
        <v>1</v>
      </c>
      <c r="F28" s="142">
        <v>0</v>
      </c>
      <c r="G28" s="142">
        <v>3</v>
      </c>
      <c r="H28" s="142">
        <v>0</v>
      </c>
      <c r="I28" s="142">
        <v>0</v>
      </c>
      <c r="J28" s="142">
        <v>0</v>
      </c>
      <c r="K28" s="142">
        <v>0</v>
      </c>
      <c r="L28" s="143">
        <v>0</v>
      </c>
      <c r="M28" s="141">
        <v>0</v>
      </c>
      <c r="N28" s="142">
        <v>0</v>
      </c>
      <c r="O28" s="142">
        <v>0</v>
      </c>
      <c r="P28" s="142">
        <v>0</v>
      </c>
      <c r="Q28" s="142">
        <v>0</v>
      </c>
      <c r="R28" s="142">
        <v>0</v>
      </c>
      <c r="S28" s="142">
        <v>0</v>
      </c>
      <c r="T28" s="142">
        <v>0</v>
      </c>
      <c r="U28" s="142">
        <v>0</v>
      </c>
      <c r="V28" s="143">
        <v>0</v>
      </c>
    </row>
    <row r="29" spans="1:22" s="127" customFormat="1" ht="39.75" customHeight="1" thickTop="1">
      <c r="A29" s="128" t="s">
        <v>23</v>
      </c>
      <c r="B29" s="129">
        <f aca="true" t="shared" si="3" ref="B29:V29">B17</f>
        <v>1451</v>
      </c>
      <c r="C29" s="130">
        <f t="shared" si="3"/>
        <v>19</v>
      </c>
      <c r="D29" s="130">
        <f t="shared" si="3"/>
        <v>5</v>
      </c>
      <c r="E29" s="130">
        <f t="shared" si="3"/>
        <v>2</v>
      </c>
      <c r="F29" s="130">
        <f t="shared" si="3"/>
        <v>2</v>
      </c>
      <c r="G29" s="130">
        <f t="shared" si="3"/>
        <v>7</v>
      </c>
      <c r="H29" s="130">
        <f t="shared" si="3"/>
        <v>0</v>
      </c>
      <c r="I29" s="130">
        <f t="shared" si="3"/>
        <v>4</v>
      </c>
      <c r="J29" s="130">
        <f t="shared" si="3"/>
        <v>0</v>
      </c>
      <c r="K29" s="130">
        <f t="shared" si="3"/>
        <v>0</v>
      </c>
      <c r="L29" s="131">
        <f t="shared" si="3"/>
        <v>0</v>
      </c>
      <c r="M29" s="129">
        <f t="shared" si="3"/>
        <v>0</v>
      </c>
      <c r="N29" s="130">
        <f t="shared" si="3"/>
        <v>0</v>
      </c>
      <c r="O29" s="130">
        <f t="shared" si="3"/>
        <v>0</v>
      </c>
      <c r="P29" s="130">
        <f t="shared" si="3"/>
        <v>0</v>
      </c>
      <c r="Q29" s="130">
        <f t="shared" si="3"/>
        <v>0</v>
      </c>
      <c r="R29" s="130">
        <f t="shared" si="3"/>
        <v>0</v>
      </c>
      <c r="S29" s="130">
        <f t="shared" si="3"/>
        <v>0</v>
      </c>
      <c r="T29" s="130">
        <f t="shared" si="3"/>
        <v>0</v>
      </c>
      <c r="U29" s="130">
        <f t="shared" si="3"/>
        <v>0</v>
      </c>
      <c r="V29" s="131">
        <f t="shared" si="3"/>
        <v>0</v>
      </c>
    </row>
    <row r="30" spans="1:22" s="127" customFormat="1" ht="39.75" customHeight="1">
      <c r="A30" s="128" t="s">
        <v>24</v>
      </c>
      <c r="B30" s="129">
        <f aca="true" t="shared" si="4" ref="B30:V30">B13+B14</f>
        <v>3656</v>
      </c>
      <c r="C30" s="130">
        <f t="shared" si="4"/>
        <v>16</v>
      </c>
      <c r="D30" s="130">
        <f t="shared" si="4"/>
        <v>3</v>
      </c>
      <c r="E30" s="130">
        <f t="shared" si="4"/>
        <v>6</v>
      </c>
      <c r="F30" s="130">
        <f t="shared" si="4"/>
        <v>0</v>
      </c>
      <c r="G30" s="130">
        <f t="shared" si="4"/>
        <v>0</v>
      </c>
      <c r="H30" s="130">
        <f t="shared" si="4"/>
        <v>7</v>
      </c>
      <c r="I30" s="130">
        <f t="shared" si="4"/>
        <v>0</v>
      </c>
      <c r="J30" s="130">
        <f t="shared" si="4"/>
        <v>0</v>
      </c>
      <c r="K30" s="130">
        <f t="shared" si="4"/>
        <v>0</v>
      </c>
      <c r="L30" s="131">
        <f t="shared" si="4"/>
        <v>0</v>
      </c>
      <c r="M30" s="129">
        <f t="shared" si="4"/>
        <v>0</v>
      </c>
      <c r="N30" s="130">
        <f t="shared" si="4"/>
        <v>0</v>
      </c>
      <c r="O30" s="130">
        <f t="shared" si="4"/>
        <v>0</v>
      </c>
      <c r="P30" s="130">
        <f t="shared" si="4"/>
        <v>0</v>
      </c>
      <c r="Q30" s="130">
        <f t="shared" si="4"/>
        <v>0</v>
      </c>
      <c r="R30" s="130">
        <f t="shared" si="4"/>
        <v>0</v>
      </c>
      <c r="S30" s="130">
        <f t="shared" si="4"/>
        <v>0</v>
      </c>
      <c r="T30" s="130">
        <f t="shared" si="4"/>
        <v>0</v>
      </c>
      <c r="U30" s="130">
        <f t="shared" si="4"/>
        <v>0</v>
      </c>
      <c r="V30" s="131">
        <f t="shared" si="4"/>
        <v>0</v>
      </c>
    </row>
    <row r="31" spans="1:22" s="127" customFormat="1" ht="39.75" customHeight="1">
      <c r="A31" s="128" t="s">
        <v>25</v>
      </c>
      <c r="B31" s="129">
        <f aca="true" t="shared" si="5" ref="B31:V31">B10+B20</f>
        <v>3517</v>
      </c>
      <c r="C31" s="130">
        <f t="shared" si="5"/>
        <v>23</v>
      </c>
      <c r="D31" s="130">
        <f t="shared" si="5"/>
        <v>6</v>
      </c>
      <c r="E31" s="130">
        <f t="shared" si="5"/>
        <v>2</v>
      </c>
      <c r="F31" s="130">
        <f t="shared" si="5"/>
        <v>0</v>
      </c>
      <c r="G31" s="130">
        <f t="shared" si="5"/>
        <v>11</v>
      </c>
      <c r="H31" s="130">
        <f t="shared" si="5"/>
        <v>0</v>
      </c>
      <c r="I31" s="130">
        <f t="shared" si="5"/>
        <v>0</v>
      </c>
      <c r="J31" s="130">
        <f t="shared" si="5"/>
        <v>0</v>
      </c>
      <c r="K31" s="130">
        <f t="shared" si="5"/>
        <v>0</v>
      </c>
      <c r="L31" s="131">
        <f t="shared" si="5"/>
        <v>0</v>
      </c>
      <c r="M31" s="129">
        <f t="shared" si="5"/>
        <v>0</v>
      </c>
      <c r="N31" s="130">
        <f t="shared" si="5"/>
        <v>0</v>
      </c>
      <c r="O31" s="130">
        <f t="shared" si="5"/>
        <v>0</v>
      </c>
      <c r="P31" s="130">
        <f t="shared" si="5"/>
        <v>2379</v>
      </c>
      <c r="Q31" s="130">
        <f t="shared" si="5"/>
        <v>159</v>
      </c>
      <c r="R31" s="130">
        <f t="shared" si="5"/>
        <v>62</v>
      </c>
      <c r="S31" s="130">
        <f t="shared" si="5"/>
        <v>2</v>
      </c>
      <c r="T31" s="130">
        <f t="shared" si="5"/>
        <v>2</v>
      </c>
      <c r="U31" s="130">
        <f t="shared" si="5"/>
        <v>83</v>
      </c>
      <c r="V31" s="131">
        <f t="shared" si="5"/>
        <v>0</v>
      </c>
    </row>
    <row r="32" spans="1:22" s="127" customFormat="1" ht="39.75" customHeight="1">
      <c r="A32" s="128" t="s">
        <v>26</v>
      </c>
      <c r="B32" s="129">
        <f aca="true" t="shared" si="6" ref="B32:V32">B9+B16+B19+B21+B22+B23</f>
        <v>9384</v>
      </c>
      <c r="C32" s="130">
        <f t="shared" si="6"/>
        <v>64</v>
      </c>
      <c r="D32" s="130">
        <f t="shared" si="6"/>
        <v>4</v>
      </c>
      <c r="E32" s="130">
        <f t="shared" si="6"/>
        <v>3</v>
      </c>
      <c r="F32" s="130">
        <f t="shared" si="6"/>
        <v>1</v>
      </c>
      <c r="G32" s="130">
        <f t="shared" si="6"/>
        <v>22</v>
      </c>
      <c r="H32" s="130">
        <f t="shared" si="6"/>
        <v>2</v>
      </c>
      <c r="I32" s="130">
        <f t="shared" si="6"/>
        <v>103</v>
      </c>
      <c r="J32" s="130">
        <f t="shared" si="6"/>
        <v>2</v>
      </c>
      <c r="K32" s="130">
        <f t="shared" si="6"/>
        <v>0</v>
      </c>
      <c r="L32" s="131">
        <f t="shared" si="6"/>
        <v>1</v>
      </c>
      <c r="M32" s="129">
        <f t="shared" si="6"/>
        <v>0</v>
      </c>
      <c r="N32" s="130">
        <f t="shared" si="6"/>
        <v>0</v>
      </c>
      <c r="O32" s="130">
        <f t="shared" si="6"/>
        <v>0</v>
      </c>
      <c r="P32" s="130">
        <f t="shared" si="6"/>
        <v>8251</v>
      </c>
      <c r="Q32" s="130">
        <f t="shared" si="6"/>
        <v>492</v>
      </c>
      <c r="R32" s="130">
        <f t="shared" si="6"/>
        <v>179</v>
      </c>
      <c r="S32" s="130">
        <f t="shared" si="6"/>
        <v>19</v>
      </c>
      <c r="T32" s="130">
        <f t="shared" si="6"/>
        <v>0</v>
      </c>
      <c r="U32" s="130">
        <f t="shared" si="6"/>
        <v>222</v>
      </c>
      <c r="V32" s="131">
        <f t="shared" si="6"/>
        <v>21</v>
      </c>
    </row>
    <row r="33" spans="1:22" s="127" customFormat="1" ht="39.75" customHeight="1">
      <c r="A33" s="128" t="s">
        <v>27</v>
      </c>
      <c r="B33" s="129">
        <f aca="true" t="shared" si="7" ref="B33:V33">B12+B15+B18+B24+B25</f>
        <v>7174</v>
      </c>
      <c r="C33" s="130">
        <f t="shared" si="7"/>
        <v>32</v>
      </c>
      <c r="D33" s="130">
        <f t="shared" si="7"/>
        <v>2</v>
      </c>
      <c r="E33" s="130">
        <f t="shared" si="7"/>
        <v>2</v>
      </c>
      <c r="F33" s="130">
        <f t="shared" si="7"/>
        <v>2</v>
      </c>
      <c r="G33" s="130">
        <f t="shared" si="7"/>
        <v>10</v>
      </c>
      <c r="H33" s="130">
        <f t="shared" si="7"/>
        <v>0</v>
      </c>
      <c r="I33" s="130">
        <f t="shared" si="7"/>
        <v>21</v>
      </c>
      <c r="J33" s="130">
        <f t="shared" si="7"/>
        <v>1</v>
      </c>
      <c r="K33" s="130">
        <f t="shared" si="7"/>
        <v>0</v>
      </c>
      <c r="L33" s="131">
        <f t="shared" si="7"/>
        <v>0</v>
      </c>
      <c r="M33" s="129">
        <f t="shared" si="7"/>
        <v>0</v>
      </c>
      <c r="N33" s="130">
        <f t="shared" si="7"/>
        <v>1</v>
      </c>
      <c r="O33" s="130">
        <f t="shared" si="7"/>
        <v>0</v>
      </c>
      <c r="P33" s="130">
        <f t="shared" si="7"/>
        <v>196</v>
      </c>
      <c r="Q33" s="130">
        <f t="shared" si="7"/>
        <v>16</v>
      </c>
      <c r="R33" s="130">
        <f t="shared" si="7"/>
        <v>1</v>
      </c>
      <c r="S33" s="130">
        <f t="shared" si="7"/>
        <v>0</v>
      </c>
      <c r="T33" s="130">
        <f t="shared" si="7"/>
        <v>0</v>
      </c>
      <c r="U33" s="130">
        <f t="shared" si="7"/>
        <v>15</v>
      </c>
      <c r="V33" s="131">
        <f t="shared" si="7"/>
        <v>0</v>
      </c>
    </row>
    <row r="34" spans="1:22" s="127" customFormat="1" ht="39.75" customHeight="1">
      <c r="A34" s="132" t="s">
        <v>28</v>
      </c>
      <c r="B34" s="133">
        <f aca="true" t="shared" si="8" ref="B34:V34">B11+B26+B27+B28</f>
        <v>4179</v>
      </c>
      <c r="C34" s="134">
        <f t="shared" si="8"/>
        <v>20</v>
      </c>
      <c r="D34" s="134">
        <f t="shared" si="8"/>
        <v>2</v>
      </c>
      <c r="E34" s="134">
        <f t="shared" si="8"/>
        <v>1</v>
      </c>
      <c r="F34" s="134">
        <f t="shared" si="8"/>
        <v>1</v>
      </c>
      <c r="G34" s="134">
        <f t="shared" si="8"/>
        <v>7</v>
      </c>
      <c r="H34" s="134">
        <f t="shared" si="8"/>
        <v>1</v>
      </c>
      <c r="I34" s="134">
        <f t="shared" si="8"/>
        <v>0</v>
      </c>
      <c r="J34" s="134">
        <f t="shared" si="8"/>
        <v>0</v>
      </c>
      <c r="K34" s="134">
        <f t="shared" si="8"/>
        <v>0</v>
      </c>
      <c r="L34" s="135">
        <f t="shared" si="8"/>
        <v>0</v>
      </c>
      <c r="M34" s="133">
        <f t="shared" si="8"/>
        <v>0</v>
      </c>
      <c r="N34" s="134">
        <f t="shared" si="8"/>
        <v>0</v>
      </c>
      <c r="O34" s="134">
        <f t="shared" si="8"/>
        <v>0</v>
      </c>
      <c r="P34" s="134">
        <f t="shared" si="8"/>
        <v>0</v>
      </c>
      <c r="Q34" s="134">
        <f t="shared" si="8"/>
        <v>0</v>
      </c>
      <c r="R34" s="134">
        <f t="shared" si="8"/>
        <v>0</v>
      </c>
      <c r="S34" s="134">
        <f t="shared" si="8"/>
        <v>0</v>
      </c>
      <c r="T34" s="134">
        <f t="shared" si="8"/>
        <v>0</v>
      </c>
      <c r="U34" s="134">
        <f t="shared" si="8"/>
        <v>0</v>
      </c>
      <c r="V34" s="135">
        <f t="shared" si="8"/>
        <v>0</v>
      </c>
    </row>
  </sheetData>
  <mergeCells count="16">
    <mergeCell ref="A3:A5"/>
    <mergeCell ref="C4:C5"/>
    <mergeCell ref="J4:J5"/>
    <mergeCell ref="Q4:Q5"/>
    <mergeCell ref="B3:H3"/>
    <mergeCell ref="P3:V3"/>
    <mergeCell ref="B4:B5"/>
    <mergeCell ref="D4:H4"/>
    <mergeCell ref="I4:I5"/>
    <mergeCell ref="P4:P5"/>
    <mergeCell ref="U1:V1"/>
    <mergeCell ref="R4:V4"/>
    <mergeCell ref="I3:L3"/>
    <mergeCell ref="M3:O3"/>
    <mergeCell ref="K4:L4"/>
    <mergeCell ref="M4:O4"/>
  </mergeCells>
  <printOptions horizontalCentered="1"/>
  <pageMargins left="0.64" right="0.48" top="0.5905511811023623" bottom="0.5905511811023623" header="0" footer="0"/>
  <pageSetup blackAndWhite="1" fitToWidth="0" horizontalDpi="300" verticalDpi="300" orientation="portrait" paperSize="9" scale="64" r:id="rId1"/>
  <colBreaks count="1" manualBreakCount="1">
    <brk id="12"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dc:creator>
  <cp:keywords/>
  <dc:description/>
  <cp:lastModifiedBy>愛媛県</cp:lastModifiedBy>
  <dcterms:created xsi:type="dcterms:W3CDTF">2009-01-14T02:11:44Z</dcterms:created>
  <dcterms:modified xsi:type="dcterms:W3CDTF">2009-01-14T02:12:47Z</dcterms:modified>
  <cp:category/>
  <cp:version/>
  <cp:contentType/>
  <cp:contentStatus/>
</cp:coreProperties>
</file>