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50" activeTab="0"/>
  </bookViews>
  <sheets>
    <sheet name="１表 " sheetId="1" r:id="rId1"/>
    <sheet name="２表 " sheetId="2" r:id="rId2"/>
    <sheet name="３表 " sheetId="3" r:id="rId3"/>
    <sheet name="４表 " sheetId="4" r:id="rId4"/>
  </sheets>
  <definedNames>
    <definedName name="_xlnm.Print_Area" localSheetId="0">'１表 '!$A$1:$S$35</definedName>
    <definedName name="_xlnm.Print_Area" localSheetId="2">'３表 '!$A$1:$O$34</definedName>
    <definedName name="_xlnm.Print_Area" localSheetId="3">'４表 '!$A$1:$S$34</definedName>
  </definedNames>
  <calcPr fullCalcOnLoad="1"/>
</workbook>
</file>

<file path=xl/sharedStrings.xml><?xml version="1.0" encoding="utf-8"?>
<sst xmlns="http://schemas.openxmlformats.org/spreadsheetml/2006/main" count="259" uniqueCount="76">
  <si>
    <t>開催回数</t>
  </si>
  <si>
    <t>総数</t>
  </si>
  <si>
    <t>重点健康相談</t>
  </si>
  <si>
    <t>糖尿病</t>
  </si>
  <si>
    <t>高血圧</t>
  </si>
  <si>
    <t>基本健診要指導者</t>
  </si>
  <si>
    <t>要医療者で医師が必要と認めた者</t>
  </si>
  <si>
    <t>集団健康教育</t>
  </si>
  <si>
    <t>歯周疾患</t>
  </si>
  <si>
    <t>骨粗鬆症</t>
  </si>
  <si>
    <t>病態別</t>
  </si>
  <si>
    <t>薬</t>
  </si>
  <si>
    <t>一般</t>
  </si>
  <si>
    <t>市町村
実施</t>
  </si>
  <si>
    <t>高脂血症</t>
  </si>
  <si>
    <t>喫煙</t>
  </si>
  <si>
    <t>医療機
関委託</t>
  </si>
  <si>
    <t>集団健康教育</t>
  </si>
  <si>
    <t>開催回数</t>
  </si>
  <si>
    <t>参加延人員</t>
  </si>
  <si>
    <t>介護家族</t>
  </si>
  <si>
    <t>計</t>
  </si>
  <si>
    <t>開始者</t>
  </si>
  <si>
    <t>終了者</t>
  </si>
  <si>
    <t>介護家族健康相談</t>
  </si>
  <si>
    <t>総合健康相談</t>
  </si>
  <si>
    <t>被指導延人員</t>
  </si>
  <si>
    <t>被指導延人員</t>
  </si>
  <si>
    <t>医療受給者証異動状況</t>
  </si>
  <si>
    <t>健康手帳交付件数</t>
  </si>
  <si>
    <t>新規交付</t>
  </si>
  <si>
    <t>資格喪失</t>
  </si>
  <si>
    <t>年度末現在数</t>
  </si>
  <si>
    <t>40歳～74歳</t>
  </si>
  <si>
    <t>７5歳以上</t>
  </si>
  <si>
    <t>65歳～74歳</t>
  </si>
  <si>
    <t>（再掲）
負担割合が
２割である者</t>
  </si>
  <si>
    <t>第１表　医療受給者証異動状況及び健康手帳の交付・年齢階級別―市町別</t>
  </si>
  <si>
    <t>平成17年度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</si>
  <si>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</si>
  <si>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</si>
  <si>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</si>
  <si>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</si>
  <si>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</si>
  <si>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</si>
  <si>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</si>
  <si>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</si>
  <si>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</si>
  <si>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</si>
  <si>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</si>
  <si>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</si>
  <si>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</si>
  <si>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</si>
  <si>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</si>
  <si>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</si>
  <si>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</si>
  <si>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</si>
  <si>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</si>
  <si>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</si>
  <si>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</si>
  <si>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</si>
  <si>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</si>
  <si>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</si>
  <si>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</si>
  <si>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</si>
  <si>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</si>
  <si>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</si>
  <si>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</si>
  <si>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第２表　個別健康教育の実施状況－市町別</t>
  </si>
  <si>
    <t>第３表　集団健康教育等の実施状況－市町別</t>
  </si>
  <si>
    <t>市町</t>
  </si>
  <si>
    <t>第４表　健康相談の開催回数・被指導延人員－市町別</t>
  </si>
  <si>
    <t>市町</t>
  </si>
  <si>
    <t>７5歳以上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</si>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</sst>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6"/>
      <name val="HG創英角ｺﾞｼｯｸUB"/>
      <family val="3"/>
    </font>
    <font>
      <sz val="10"/>
      <name val="HG丸ｺﾞｼｯｸM-PRO"/>
      <family val="3"/>
    </font>
    <font>
      <sz val="11"/>
      <name val="明朝"/>
      <family val="1"/>
    </font>
    <font>
      <sz val="12"/>
      <name val="HG丸ｺﾞｼｯｸM-PRO"/>
      <family val="3"/>
    </font>
    <font>
      <sz val="14"/>
      <name val="ＭＳ ＰＲゴシック"/>
      <family val="3"/>
    </font>
    <font>
      <sz val="14"/>
      <name val="明朝"/>
      <family val="1"/>
    </font>
    <font>
      <sz val="14"/>
      <name val="HG丸ｺﾞｼｯｸM-PRO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1" fontId="2" fillId="0" borderId="1" xfId="17" applyNumberFormat="1" applyFont="1" applyFill="1" applyBorder="1" applyAlignment="1">
      <alignment horizontal="left" vertical="center"/>
    </xf>
    <xf numFmtId="41" fontId="2" fillId="0" borderId="0" xfId="17" applyNumberFormat="1" applyFont="1" applyFill="1" applyBorder="1" applyAlignment="1">
      <alignment horizontal="left" vertical="center"/>
    </xf>
    <xf numFmtId="49" fontId="6" fillId="0" borderId="2" xfId="17" applyNumberFormat="1" applyFont="1" applyFill="1" applyBorder="1" applyAlignment="1">
      <alignment horizontal="center" vertical="center"/>
    </xf>
    <xf numFmtId="49" fontId="6" fillId="0" borderId="3" xfId="17" applyNumberFormat="1" applyFont="1" applyFill="1" applyBorder="1" applyAlignment="1">
      <alignment horizontal="center" vertical="center"/>
    </xf>
    <xf numFmtId="49" fontId="6" fillId="0" borderId="2" xfId="17" applyNumberFormat="1" applyFont="1" applyFill="1" applyBorder="1" applyAlignment="1">
      <alignment horizontal="center" vertical="center" wrapText="1"/>
    </xf>
    <xf numFmtId="49" fontId="6" fillId="0" borderId="3" xfId="17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/>
    </xf>
    <xf numFmtId="49" fontId="7" fillId="0" borderId="0" xfId="17" applyNumberFormat="1" applyFont="1" applyFill="1" applyBorder="1" applyAlignment="1">
      <alignment horizontal="left" vertical="center"/>
    </xf>
    <xf numFmtId="49" fontId="3" fillId="0" borderId="0" xfId="17" applyNumberFormat="1" applyFont="1" applyFill="1" applyBorder="1" applyAlignment="1">
      <alignment horizontal="left" vertical="center"/>
    </xf>
    <xf numFmtId="49" fontId="6" fillId="0" borderId="0" xfId="17" applyNumberFormat="1" applyFont="1" applyFill="1" applyBorder="1" applyAlignment="1">
      <alignment horizontal="right" vertical="center"/>
    </xf>
    <xf numFmtId="49" fontId="8" fillId="0" borderId="3" xfId="17" applyNumberFormat="1" applyFont="1" applyFill="1" applyBorder="1" applyAlignment="1">
      <alignment horizontal="center" vertical="center" wrapText="1"/>
    </xf>
    <xf numFmtId="49" fontId="8" fillId="0" borderId="2" xfId="17" applyNumberFormat="1" applyFont="1" applyFill="1" applyBorder="1" applyAlignment="1">
      <alignment horizontal="center" vertical="center" wrapText="1"/>
    </xf>
    <xf numFmtId="49" fontId="6" fillId="0" borderId="4" xfId="17" applyNumberFormat="1" applyFont="1" applyFill="1" applyBorder="1" applyAlignment="1">
      <alignment horizontal="center" vertical="center"/>
    </xf>
    <xf numFmtId="49" fontId="8" fillId="0" borderId="5" xfId="17" applyNumberFormat="1" applyFont="1" applyFill="1" applyBorder="1" applyAlignment="1">
      <alignment horizontal="center" vertical="center" wrapText="1"/>
    </xf>
    <xf numFmtId="49" fontId="6" fillId="0" borderId="6" xfId="17" applyNumberFormat="1" applyFont="1" applyFill="1" applyBorder="1" applyAlignment="1">
      <alignment horizontal="center" vertical="center"/>
    </xf>
    <xf numFmtId="49" fontId="6" fillId="0" borderId="7" xfId="17" applyNumberFormat="1" applyFont="1" applyFill="1" applyBorder="1" applyAlignment="1">
      <alignment horizontal="center" vertical="center"/>
    </xf>
    <xf numFmtId="49" fontId="6" fillId="0" borderId="2" xfId="17" applyNumberFormat="1" applyFont="1" applyFill="1" applyBorder="1" applyAlignment="1">
      <alignment horizontal="center" vertical="center" wrapText="1"/>
    </xf>
    <xf numFmtId="49" fontId="6" fillId="0" borderId="5" xfId="17" applyNumberFormat="1" applyFont="1" applyFill="1" applyBorder="1" applyAlignment="1">
      <alignment horizontal="center" vertical="center"/>
    </xf>
    <xf numFmtId="49" fontId="6" fillId="0" borderId="4" xfId="17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0" xfId="17" applyNumberFormat="1" applyFont="1" applyFill="1" applyBorder="1" applyAlignment="1">
      <alignment horizontal="right" vertical="center"/>
    </xf>
    <xf numFmtId="49" fontId="6" fillId="0" borderId="3" xfId="17" applyNumberFormat="1" applyFont="1" applyFill="1" applyBorder="1" applyAlignment="1">
      <alignment horizontal="center" vertical="center"/>
    </xf>
    <xf numFmtId="49" fontId="6" fillId="0" borderId="6" xfId="17" applyNumberFormat="1" applyFont="1" applyFill="1" applyBorder="1" applyAlignment="1">
      <alignment horizontal="center" vertical="center" wrapText="1"/>
    </xf>
    <xf numFmtId="49" fontId="6" fillId="0" borderId="7" xfId="17" applyNumberFormat="1" applyFont="1" applyFill="1" applyBorder="1" applyAlignment="1">
      <alignment horizontal="center" vertical="center" wrapText="1"/>
    </xf>
    <xf numFmtId="49" fontId="6" fillId="0" borderId="3" xfId="17" applyNumberFormat="1" applyFont="1" applyFill="1" applyBorder="1" applyAlignment="1">
      <alignment horizontal="center" vertical="center" shrinkToFit="1"/>
    </xf>
    <xf numFmtId="49" fontId="6" fillId="0" borderId="2" xfId="17" applyNumberFormat="1" applyFont="1" applyFill="1" applyBorder="1" applyAlignment="1">
      <alignment horizontal="center" vertical="center" shrinkToFit="1"/>
    </xf>
    <xf numFmtId="41" fontId="6" fillId="0" borderId="5" xfId="17" applyNumberFormat="1" applyFont="1" applyFill="1" applyBorder="1" applyAlignment="1">
      <alignment horizontal="center" vertical="center"/>
    </xf>
    <xf numFmtId="41" fontId="6" fillId="0" borderId="4" xfId="17" applyNumberFormat="1" applyFont="1" applyFill="1" applyBorder="1" applyAlignment="1">
      <alignment horizontal="center" vertical="center"/>
    </xf>
    <xf numFmtId="41" fontId="6" fillId="0" borderId="3" xfId="17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8" xfId="17" applyNumberFormat="1" applyFont="1" applyFill="1" applyBorder="1" applyAlignment="1">
      <alignment horizontal="center" vertical="center"/>
    </xf>
    <xf numFmtId="49" fontId="6" fillId="0" borderId="9" xfId="17" applyNumberFormat="1" applyFont="1" applyFill="1" applyBorder="1" applyAlignment="1">
      <alignment horizontal="center" vertical="center"/>
    </xf>
    <xf numFmtId="49" fontId="6" fillId="0" borderId="10" xfId="17" applyNumberFormat="1" applyFont="1" applyFill="1" applyBorder="1" applyAlignment="1">
      <alignment horizontal="center" vertical="center"/>
    </xf>
    <xf numFmtId="49" fontId="6" fillId="0" borderId="6" xfId="17" applyNumberFormat="1" applyFont="1" applyFill="1" applyBorder="1" applyAlignment="1">
      <alignment horizontal="center" vertical="center" shrinkToFit="1"/>
    </xf>
    <xf numFmtId="49" fontId="6" fillId="0" borderId="11" xfId="17" applyNumberFormat="1" applyFont="1" applyFill="1" applyBorder="1" applyAlignment="1">
      <alignment horizontal="center" vertical="center" shrinkToFit="1"/>
    </xf>
    <xf numFmtId="49" fontId="6" fillId="0" borderId="1" xfId="17" applyNumberFormat="1" applyFont="1" applyFill="1" applyBorder="1" applyAlignment="1">
      <alignment horizontal="center" vertical="center" shrinkToFit="1"/>
    </xf>
    <xf numFmtId="49" fontId="6" fillId="0" borderId="12" xfId="17" applyNumberFormat="1" applyFont="1" applyFill="1" applyBorder="1" applyAlignment="1">
      <alignment horizontal="center" vertical="center" shrinkToFit="1"/>
    </xf>
    <xf numFmtId="49" fontId="6" fillId="0" borderId="7" xfId="17" applyNumberFormat="1" applyFont="1" applyFill="1" applyBorder="1" applyAlignment="1">
      <alignment horizontal="center" vertical="center" shrinkToFit="1"/>
    </xf>
    <xf numFmtId="49" fontId="6" fillId="0" borderId="5" xfId="17" applyNumberFormat="1" applyFont="1" applyFill="1" applyBorder="1" applyAlignment="1">
      <alignment horizontal="center" vertical="center" shrinkToFit="1"/>
    </xf>
    <xf numFmtId="49" fontId="6" fillId="0" borderId="4" xfId="17" applyNumberFormat="1" applyFont="1" applyFill="1" applyBorder="1" applyAlignment="1">
      <alignment horizontal="center" vertical="center" shrinkToFit="1"/>
    </xf>
    <xf numFmtId="49" fontId="6" fillId="0" borderId="12" xfId="17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" xfId="17" applyNumberFormat="1" applyFont="1" applyFill="1" applyBorder="1" applyAlignment="1">
      <alignment horizontal="center" vertical="center"/>
    </xf>
    <xf numFmtId="41" fontId="0" fillId="0" borderId="0" xfId="17" applyNumberFormat="1" applyFill="1" applyAlignment="1">
      <alignment horizontal="center" vertical="center"/>
    </xf>
    <xf numFmtId="38" fontId="0" fillId="0" borderId="0" xfId="17" applyFill="1" applyAlignment="1">
      <alignment vertical="center"/>
    </xf>
    <xf numFmtId="41" fontId="0" fillId="0" borderId="0" xfId="17" applyNumberForma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49" fontId="10" fillId="0" borderId="8" xfId="17" applyNumberFormat="1" applyFont="1" applyFill="1" applyBorder="1" applyAlignment="1">
      <alignment horizontal="center" vertical="center" shrinkToFit="1"/>
    </xf>
    <xf numFmtId="49" fontId="10" fillId="0" borderId="9" xfId="17" applyNumberFormat="1" applyFont="1" applyFill="1" applyBorder="1" applyAlignment="1">
      <alignment horizontal="center" vertical="center" shrinkToFit="1"/>
    </xf>
    <xf numFmtId="49" fontId="10" fillId="0" borderId="10" xfId="17" applyNumberFormat="1" applyFont="1" applyFill="1" applyBorder="1" applyAlignment="1">
      <alignment horizontal="center" vertical="center" shrinkToFit="1"/>
    </xf>
    <xf numFmtId="38" fontId="0" fillId="0" borderId="0" xfId="17" applyFill="1" applyAlignment="1">
      <alignment vertical="center" wrapText="1"/>
    </xf>
    <xf numFmtId="49" fontId="10" fillId="0" borderId="8" xfId="21" applyNumberFormat="1" applyFont="1" applyBorder="1" applyAlignment="1">
      <alignment horizontal="center" vertical="center" shrinkToFit="1"/>
      <protection/>
    </xf>
    <xf numFmtId="177" fontId="11" fillId="0" borderId="6" xfId="21" applyNumberFormat="1" applyFont="1" applyBorder="1" applyAlignment="1">
      <alignment horizontal="right" vertical="center" shrinkToFit="1"/>
      <protection/>
    </xf>
    <xf numFmtId="177" fontId="11" fillId="0" borderId="13" xfId="21" applyNumberFormat="1" applyFont="1" applyBorder="1" applyAlignment="1">
      <alignment horizontal="right" vertical="center" shrinkToFit="1"/>
      <protection/>
    </xf>
    <xf numFmtId="177" fontId="11" fillId="0" borderId="11" xfId="21" applyNumberFormat="1" applyFont="1" applyBorder="1" applyAlignment="1">
      <alignment horizontal="right" vertical="center" shrinkToFit="1"/>
      <protection/>
    </xf>
    <xf numFmtId="183" fontId="12" fillId="0" borderId="0" xfId="21" applyNumberFormat="1" applyFont="1" applyBorder="1">
      <alignment/>
      <protection/>
    </xf>
    <xf numFmtId="49" fontId="10" fillId="0" borderId="9" xfId="21" applyNumberFormat="1" applyFont="1" applyBorder="1" applyAlignment="1">
      <alignment horizontal="center" vertical="center" shrinkToFit="1"/>
      <protection/>
    </xf>
    <xf numFmtId="177" fontId="11" fillId="0" borderId="14" xfId="21" applyNumberFormat="1" applyFont="1" applyBorder="1" applyAlignment="1">
      <alignment horizontal="right" vertical="center" shrinkToFit="1"/>
      <protection/>
    </xf>
    <xf numFmtId="177" fontId="11" fillId="0" borderId="0" xfId="21" applyNumberFormat="1" applyFont="1" applyBorder="1" applyAlignment="1">
      <alignment horizontal="right" vertical="center" shrinkToFit="1"/>
      <protection/>
    </xf>
    <xf numFmtId="177" fontId="11" fillId="0" borderId="15" xfId="21" applyNumberFormat="1" applyFont="1" applyBorder="1" applyAlignment="1">
      <alignment horizontal="right" vertical="center" shrinkToFit="1"/>
      <protection/>
    </xf>
    <xf numFmtId="49" fontId="10" fillId="0" borderId="10" xfId="21" applyNumberFormat="1" applyFont="1" applyBorder="1" applyAlignment="1">
      <alignment horizontal="center" vertical="center" shrinkToFit="1"/>
      <protection/>
    </xf>
    <xf numFmtId="177" fontId="11" fillId="0" borderId="7" xfId="21" applyNumberFormat="1" applyFont="1" applyBorder="1" applyAlignment="1">
      <alignment horizontal="right" vertical="center" shrinkToFit="1"/>
      <protection/>
    </xf>
    <xf numFmtId="177" fontId="11" fillId="0" borderId="1" xfId="21" applyNumberFormat="1" applyFont="1" applyBorder="1" applyAlignment="1">
      <alignment horizontal="right" vertical="center" shrinkToFit="1"/>
      <protection/>
    </xf>
    <xf numFmtId="177" fontId="11" fillId="0" borderId="12" xfId="21" applyNumberFormat="1" applyFont="1" applyBorder="1" applyAlignment="1">
      <alignment horizontal="right" vertical="center" shrinkToFit="1"/>
      <protection/>
    </xf>
    <xf numFmtId="49" fontId="10" fillId="0" borderId="2" xfId="21" applyNumberFormat="1" applyFont="1" applyBorder="1" applyAlignment="1">
      <alignment horizontal="center" vertical="center" shrinkToFit="1"/>
      <protection/>
    </xf>
    <xf numFmtId="177" fontId="11" fillId="0" borderId="5" xfId="21" applyNumberFormat="1" applyFont="1" applyBorder="1" applyAlignment="1">
      <alignment horizontal="right" vertical="center" shrinkToFit="1"/>
      <protection/>
    </xf>
    <xf numFmtId="177" fontId="11" fillId="0" borderId="4" xfId="21" applyNumberFormat="1" applyFont="1" applyBorder="1" applyAlignment="1">
      <alignment horizontal="right" vertical="center" shrinkToFit="1"/>
      <protection/>
    </xf>
    <xf numFmtId="177" fontId="11" fillId="0" borderId="3" xfId="21" applyNumberFormat="1" applyFont="1" applyBorder="1" applyAlignment="1">
      <alignment horizontal="right" vertical="center" shrinkToFit="1"/>
      <protection/>
    </xf>
    <xf numFmtId="49" fontId="10" fillId="0" borderId="16" xfId="21" applyNumberFormat="1" applyFont="1" applyBorder="1" applyAlignment="1">
      <alignment horizontal="center" vertical="center" shrinkToFit="1"/>
      <protection/>
    </xf>
    <xf numFmtId="177" fontId="11" fillId="0" borderId="17" xfId="21" applyNumberFormat="1" applyFont="1" applyBorder="1" applyAlignment="1">
      <alignment horizontal="right" vertical="center" shrinkToFit="1"/>
      <protection/>
    </xf>
    <xf numFmtId="177" fontId="11" fillId="0" borderId="18" xfId="21" applyNumberFormat="1" applyFont="1" applyBorder="1" applyAlignment="1">
      <alignment horizontal="right" vertical="center" shrinkToFit="1"/>
      <protection/>
    </xf>
    <xf numFmtId="177" fontId="11" fillId="0" borderId="19" xfId="21" applyNumberFormat="1" applyFont="1" applyBorder="1" applyAlignment="1">
      <alignment horizontal="right" vertical="center" shrinkToFit="1"/>
      <protection/>
    </xf>
    <xf numFmtId="41" fontId="0" fillId="0" borderId="0" xfId="17" applyNumberFormat="1" applyFill="1" applyAlignment="1">
      <alignment horizontal="distributed" vertical="center"/>
    </xf>
    <xf numFmtId="38" fontId="0" fillId="0" borderId="0" xfId="17" applyFill="1" applyAlignment="1">
      <alignment horizontal="distributed" vertical="center"/>
    </xf>
    <xf numFmtId="38" fontId="0" fillId="0" borderId="0" xfId="17" applyFill="1" applyAlignment="1">
      <alignment horizontal="center" vertical="center"/>
    </xf>
    <xf numFmtId="41" fontId="0" fillId="0" borderId="0" xfId="17" applyNumberFormat="1" applyFont="1" applyFill="1" applyAlignment="1">
      <alignment horizontal="center" vertical="center"/>
    </xf>
    <xf numFmtId="49" fontId="13" fillId="0" borderId="8" xfId="21" applyNumberFormat="1" applyFont="1" applyBorder="1" applyAlignment="1">
      <alignment horizontal="center" vertical="center"/>
      <protection/>
    </xf>
    <xf numFmtId="49" fontId="13" fillId="0" borderId="9" xfId="21" applyNumberFormat="1" applyFont="1" applyBorder="1" applyAlignment="1">
      <alignment horizontal="center" vertical="center"/>
      <protection/>
    </xf>
    <xf numFmtId="49" fontId="13" fillId="0" borderId="10" xfId="21" applyNumberFormat="1" applyFont="1" applyBorder="1" applyAlignment="1">
      <alignment horizontal="center" vertical="center"/>
      <protection/>
    </xf>
    <xf numFmtId="49" fontId="13" fillId="0" borderId="2" xfId="21" applyNumberFormat="1" applyFont="1" applyBorder="1" applyAlignment="1">
      <alignment horizontal="center" vertical="center"/>
      <protection/>
    </xf>
    <xf numFmtId="49" fontId="13" fillId="0" borderId="16" xfId="21" applyNumberFormat="1" applyFont="1" applyBorder="1" applyAlignment="1">
      <alignment horizontal="center" vertical="center"/>
      <protection/>
    </xf>
    <xf numFmtId="38" fontId="0" fillId="0" borderId="0" xfId="17" applyFill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36"/>
  <sheetViews>
    <sheetView tabSelected="1" zoomScale="75" zoomScaleNormal="75" zoomScaleSheetLayoutView="75" workbookViewId="0" topLeftCell="A1">
      <selection activeCell="A3" sqref="A3:A6"/>
    </sheetView>
  </sheetViews>
  <sheetFormatPr defaultColWidth="9.00390625" defaultRowHeight="22.5" customHeight="1"/>
  <cols>
    <col min="1" max="1" width="11.75390625" style="77" customWidth="1"/>
    <col min="2" max="3" width="12.50390625" style="78" customWidth="1"/>
    <col min="4" max="4" width="12.00390625" style="78" customWidth="1"/>
    <col min="5" max="5" width="12.50390625" style="78" customWidth="1"/>
    <col min="6" max="6" width="12.00390625" style="78" customWidth="1"/>
    <col min="7" max="8" width="12.50390625" style="78" customWidth="1"/>
    <col min="9" max="9" width="12.00390625" style="78" customWidth="1"/>
    <col min="10" max="10" width="13.50390625" style="78" bestFit="1" customWidth="1"/>
    <col min="11" max="11" width="11.875" style="78" customWidth="1"/>
    <col min="12" max="16" width="15.875" style="78" customWidth="1"/>
    <col min="17" max="19" width="16.625" style="78" customWidth="1"/>
    <col min="20" max="16384" width="7.625" style="48" customWidth="1"/>
  </cols>
  <sheetData>
    <row r="1" spans="1:19" ht="18.75">
      <c r="A1" s="8" t="s">
        <v>37</v>
      </c>
      <c r="B1" s="2"/>
      <c r="C1" s="2"/>
      <c r="D1" s="2"/>
      <c r="E1" s="2"/>
      <c r="F1" s="2"/>
      <c r="G1" s="2"/>
      <c r="H1" s="2"/>
      <c r="I1" s="2"/>
      <c r="J1" s="2"/>
      <c r="K1" s="47"/>
      <c r="L1" s="47"/>
      <c r="M1" s="47"/>
      <c r="N1" s="47"/>
      <c r="O1" s="47"/>
      <c r="P1" s="47"/>
      <c r="Q1" s="47"/>
      <c r="R1" s="22" t="s">
        <v>38</v>
      </c>
      <c r="S1" s="22"/>
    </row>
    <row r="2" spans="1:19" s="50" customFormat="1" ht="3.75" customHeight="1">
      <c r="A2" s="9"/>
      <c r="B2" s="1"/>
      <c r="C2" s="1"/>
      <c r="D2" s="1"/>
      <c r="E2" s="1"/>
      <c r="F2" s="1"/>
      <c r="G2" s="1"/>
      <c r="H2" s="1"/>
      <c r="I2" s="1"/>
      <c r="J2" s="2"/>
      <c r="K2" s="49"/>
      <c r="L2" s="49"/>
      <c r="M2" s="49"/>
      <c r="N2" s="49"/>
      <c r="O2" s="49"/>
      <c r="P2" s="49"/>
      <c r="Q2" s="49"/>
      <c r="R2" s="10"/>
      <c r="S2" s="10"/>
    </row>
    <row r="3" spans="1:19" ht="22.5" customHeight="1">
      <c r="A3" s="51" t="s">
        <v>72</v>
      </c>
      <c r="B3" s="18" t="s">
        <v>28</v>
      </c>
      <c r="C3" s="19"/>
      <c r="D3" s="20"/>
      <c r="E3" s="20"/>
      <c r="F3" s="20"/>
      <c r="G3" s="20"/>
      <c r="H3" s="20"/>
      <c r="I3" s="20"/>
      <c r="J3" s="20"/>
      <c r="K3" s="20"/>
      <c r="L3" s="19" t="s">
        <v>28</v>
      </c>
      <c r="M3" s="19"/>
      <c r="N3" s="20"/>
      <c r="O3" s="20"/>
      <c r="P3" s="21"/>
      <c r="Q3" s="18" t="s">
        <v>29</v>
      </c>
      <c r="R3" s="19"/>
      <c r="S3" s="23"/>
    </row>
    <row r="4" spans="1:19" ht="22.5" customHeight="1">
      <c r="A4" s="52"/>
      <c r="B4" s="18" t="s">
        <v>30</v>
      </c>
      <c r="C4" s="19"/>
      <c r="D4" s="19"/>
      <c r="E4" s="19"/>
      <c r="F4" s="23"/>
      <c r="G4" s="18" t="s">
        <v>31</v>
      </c>
      <c r="H4" s="19"/>
      <c r="I4" s="19"/>
      <c r="J4" s="19"/>
      <c r="K4" s="23"/>
      <c r="L4" s="18" t="s">
        <v>32</v>
      </c>
      <c r="M4" s="19"/>
      <c r="N4" s="19"/>
      <c r="O4" s="19"/>
      <c r="P4" s="23"/>
      <c r="Q4" s="17" t="s">
        <v>1</v>
      </c>
      <c r="R4" s="17" t="s">
        <v>33</v>
      </c>
      <c r="S4" s="17" t="s">
        <v>34</v>
      </c>
    </row>
    <row r="5" spans="1:19" ht="14.25" customHeight="1">
      <c r="A5" s="52"/>
      <c r="B5" s="24" t="s">
        <v>1</v>
      </c>
      <c r="C5" s="15" t="s">
        <v>73</v>
      </c>
      <c r="D5" s="13"/>
      <c r="E5" s="15" t="s">
        <v>35</v>
      </c>
      <c r="F5" s="4"/>
      <c r="G5" s="24" t="s">
        <v>1</v>
      </c>
      <c r="H5" s="15" t="s">
        <v>73</v>
      </c>
      <c r="I5" s="13"/>
      <c r="J5" s="15" t="s">
        <v>35</v>
      </c>
      <c r="K5" s="4"/>
      <c r="L5" s="24" t="s">
        <v>1</v>
      </c>
      <c r="M5" s="15" t="s">
        <v>73</v>
      </c>
      <c r="N5" s="13"/>
      <c r="O5" s="15" t="s">
        <v>35</v>
      </c>
      <c r="P5" s="4"/>
      <c r="Q5" s="17"/>
      <c r="R5" s="17"/>
      <c r="S5" s="17"/>
    </row>
    <row r="6" spans="1:19" s="54" customFormat="1" ht="47.25" customHeight="1">
      <c r="A6" s="53"/>
      <c r="B6" s="25"/>
      <c r="C6" s="16"/>
      <c r="D6" s="14" t="s">
        <v>36</v>
      </c>
      <c r="E6" s="16"/>
      <c r="F6" s="14" t="s">
        <v>36</v>
      </c>
      <c r="G6" s="25"/>
      <c r="H6" s="16"/>
      <c r="I6" s="14" t="s">
        <v>36</v>
      </c>
      <c r="J6" s="16"/>
      <c r="K6" s="12" t="s">
        <v>36</v>
      </c>
      <c r="L6" s="25"/>
      <c r="M6" s="16"/>
      <c r="N6" s="14" t="s">
        <v>36</v>
      </c>
      <c r="O6" s="16"/>
      <c r="P6" s="14" t="s">
        <v>36</v>
      </c>
      <c r="Q6" s="17"/>
      <c r="R6" s="17"/>
      <c r="S6" s="17"/>
    </row>
    <row r="7" spans="1:19" s="59" customFormat="1" ht="39.75" customHeight="1">
      <c r="A7" s="55" t="s">
        <v>39</v>
      </c>
      <c r="B7" s="56">
        <f aca="true" t="shared" si="0" ref="B7:S7">SUM(B8:B9)</f>
        <v>3676</v>
      </c>
      <c r="C7" s="57">
        <f t="shared" si="0"/>
        <v>1931</v>
      </c>
      <c r="D7" s="57">
        <f t="shared" si="0"/>
        <v>237</v>
      </c>
      <c r="E7" s="57">
        <f t="shared" si="0"/>
        <v>1745</v>
      </c>
      <c r="F7" s="57">
        <f t="shared" si="0"/>
        <v>167</v>
      </c>
      <c r="G7" s="57">
        <f t="shared" si="0"/>
        <v>12583</v>
      </c>
      <c r="H7" s="57">
        <f t="shared" si="0"/>
        <v>12107</v>
      </c>
      <c r="I7" s="57">
        <f t="shared" si="0"/>
        <v>1043</v>
      </c>
      <c r="J7" s="57">
        <f t="shared" si="0"/>
        <v>476</v>
      </c>
      <c r="K7" s="58">
        <f t="shared" si="0"/>
        <v>56</v>
      </c>
      <c r="L7" s="56">
        <f t="shared" si="0"/>
        <v>208908</v>
      </c>
      <c r="M7" s="57">
        <f t="shared" si="0"/>
        <v>200194</v>
      </c>
      <c r="N7" s="57">
        <f t="shared" si="0"/>
        <v>8088</v>
      </c>
      <c r="O7" s="57">
        <f t="shared" si="0"/>
        <v>8714</v>
      </c>
      <c r="P7" s="57">
        <f t="shared" si="0"/>
        <v>362</v>
      </c>
      <c r="Q7" s="57">
        <f t="shared" si="0"/>
        <v>7795</v>
      </c>
      <c r="R7" s="57">
        <f t="shared" si="0"/>
        <v>7600</v>
      </c>
      <c r="S7" s="58">
        <f t="shared" si="0"/>
        <v>195</v>
      </c>
    </row>
    <row r="8" spans="1:19" s="59" customFormat="1" ht="39.75" customHeight="1">
      <c r="A8" s="60" t="s">
        <v>40</v>
      </c>
      <c r="B8" s="61">
        <f aca="true" t="shared" si="1" ref="B8:S8">SUM(B10:B20)</f>
        <v>3182</v>
      </c>
      <c r="C8" s="62">
        <f t="shared" si="1"/>
        <v>1712</v>
      </c>
      <c r="D8" s="62">
        <f t="shared" si="1"/>
        <v>207</v>
      </c>
      <c r="E8" s="62">
        <f t="shared" si="1"/>
        <v>1470</v>
      </c>
      <c r="F8" s="62">
        <f t="shared" si="1"/>
        <v>160</v>
      </c>
      <c r="G8" s="62">
        <f t="shared" si="1"/>
        <v>10675</v>
      </c>
      <c r="H8" s="62">
        <f t="shared" si="1"/>
        <v>10285</v>
      </c>
      <c r="I8" s="62">
        <f t="shared" si="1"/>
        <v>948</v>
      </c>
      <c r="J8" s="62">
        <f t="shared" si="1"/>
        <v>390</v>
      </c>
      <c r="K8" s="63">
        <f t="shared" si="1"/>
        <v>51</v>
      </c>
      <c r="L8" s="61">
        <f t="shared" si="1"/>
        <v>181698</v>
      </c>
      <c r="M8" s="62">
        <f t="shared" si="1"/>
        <v>173839</v>
      </c>
      <c r="N8" s="62">
        <f t="shared" si="1"/>
        <v>7547</v>
      </c>
      <c r="O8" s="62">
        <f t="shared" si="1"/>
        <v>7859</v>
      </c>
      <c r="P8" s="62">
        <f t="shared" si="1"/>
        <v>345</v>
      </c>
      <c r="Q8" s="62">
        <f t="shared" si="1"/>
        <v>6847</v>
      </c>
      <c r="R8" s="62">
        <f t="shared" si="1"/>
        <v>6686</v>
      </c>
      <c r="S8" s="63">
        <f t="shared" si="1"/>
        <v>161</v>
      </c>
    </row>
    <row r="9" spans="1:19" s="59" customFormat="1" ht="39.75" customHeight="1">
      <c r="A9" s="64" t="s">
        <v>41</v>
      </c>
      <c r="B9" s="65">
        <f aca="true" t="shared" si="2" ref="B9:S9">SUM(B21:B29)</f>
        <v>494</v>
      </c>
      <c r="C9" s="66">
        <f t="shared" si="2"/>
        <v>219</v>
      </c>
      <c r="D9" s="66">
        <f t="shared" si="2"/>
        <v>30</v>
      </c>
      <c r="E9" s="66">
        <f t="shared" si="2"/>
        <v>275</v>
      </c>
      <c r="F9" s="66">
        <f t="shared" si="2"/>
        <v>7</v>
      </c>
      <c r="G9" s="66">
        <f t="shared" si="2"/>
        <v>1908</v>
      </c>
      <c r="H9" s="66">
        <f t="shared" si="2"/>
        <v>1822</v>
      </c>
      <c r="I9" s="66">
        <f t="shared" si="2"/>
        <v>95</v>
      </c>
      <c r="J9" s="66">
        <f t="shared" si="2"/>
        <v>86</v>
      </c>
      <c r="K9" s="67">
        <f t="shared" si="2"/>
        <v>5</v>
      </c>
      <c r="L9" s="65">
        <f t="shared" si="2"/>
        <v>27210</v>
      </c>
      <c r="M9" s="66">
        <f t="shared" si="2"/>
        <v>26355</v>
      </c>
      <c r="N9" s="66">
        <f t="shared" si="2"/>
        <v>541</v>
      </c>
      <c r="O9" s="66">
        <f t="shared" si="2"/>
        <v>855</v>
      </c>
      <c r="P9" s="66">
        <f t="shared" si="2"/>
        <v>17</v>
      </c>
      <c r="Q9" s="66">
        <f t="shared" si="2"/>
        <v>948</v>
      </c>
      <c r="R9" s="66">
        <f t="shared" si="2"/>
        <v>914</v>
      </c>
      <c r="S9" s="67">
        <f t="shared" si="2"/>
        <v>34</v>
      </c>
    </row>
    <row r="10" spans="1:19" s="59" customFormat="1" ht="39.75" customHeight="1">
      <c r="A10" s="55" t="s">
        <v>42</v>
      </c>
      <c r="B10" s="61">
        <v>1222</v>
      </c>
      <c r="C10" s="57">
        <v>836</v>
      </c>
      <c r="D10" s="57">
        <v>50</v>
      </c>
      <c r="E10" s="57">
        <v>386</v>
      </c>
      <c r="F10" s="57">
        <v>31</v>
      </c>
      <c r="G10" s="57">
        <v>3579</v>
      </c>
      <c r="H10" s="57">
        <v>3526</v>
      </c>
      <c r="I10" s="57">
        <v>262</v>
      </c>
      <c r="J10" s="57">
        <v>53</v>
      </c>
      <c r="K10" s="58">
        <v>1</v>
      </c>
      <c r="L10" s="56">
        <v>53412</v>
      </c>
      <c r="M10" s="57">
        <v>51255</v>
      </c>
      <c r="N10" s="57">
        <v>3084</v>
      </c>
      <c r="O10" s="57">
        <v>2157</v>
      </c>
      <c r="P10" s="57">
        <v>105</v>
      </c>
      <c r="Q10" s="57">
        <v>0</v>
      </c>
      <c r="R10" s="57">
        <v>0</v>
      </c>
      <c r="S10" s="58">
        <v>0</v>
      </c>
    </row>
    <row r="11" spans="1:19" s="59" customFormat="1" ht="39.75" customHeight="1">
      <c r="A11" s="60" t="s">
        <v>43</v>
      </c>
      <c r="B11" s="61">
        <v>359</v>
      </c>
      <c r="C11" s="62">
        <v>54</v>
      </c>
      <c r="D11" s="62">
        <v>3</v>
      </c>
      <c r="E11" s="62">
        <v>305</v>
      </c>
      <c r="F11" s="62">
        <v>11</v>
      </c>
      <c r="G11" s="62">
        <v>1659</v>
      </c>
      <c r="H11" s="62">
        <v>1606</v>
      </c>
      <c r="I11" s="62">
        <v>47</v>
      </c>
      <c r="J11" s="62">
        <v>53</v>
      </c>
      <c r="K11" s="63">
        <v>1</v>
      </c>
      <c r="L11" s="61">
        <v>26988</v>
      </c>
      <c r="M11" s="62">
        <v>25716</v>
      </c>
      <c r="N11" s="62">
        <v>1287</v>
      </c>
      <c r="O11" s="62">
        <v>1272</v>
      </c>
      <c r="P11" s="62">
        <v>51</v>
      </c>
      <c r="Q11" s="62">
        <v>1751</v>
      </c>
      <c r="R11" s="62">
        <v>1749</v>
      </c>
      <c r="S11" s="63">
        <v>2</v>
      </c>
    </row>
    <row r="12" spans="1:19" s="59" customFormat="1" ht="39.75" customHeight="1">
      <c r="A12" s="60" t="s">
        <v>44</v>
      </c>
      <c r="B12" s="61">
        <v>270</v>
      </c>
      <c r="C12" s="62">
        <v>209</v>
      </c>
      <c r="D12" s="62">
        <v>19</v>
      </c>
      <c r="E12" s="62">
        <v>61</v>
      </c>
      <c r="F12" s="62">
        <v>3</v>
      </c>
      <c r="G12" s="62">
        <v>642</v>
      </c>
      <c r="H12" s="62">
        <v>578</v>
      </c>
      <c r="I12" s="62">
        <v>50</v>
      </c>
      <c r="J12" s="62">
        <v>64</v>
      </c>
      <c r="K12" s="63">
        <v>0</v>
      </c>
      <c r="L12" s="61">
        <v>15542</v>
      </c>
      <c r="M12" s="62">
        <v>14901</v>
      </c>
      <c r="N12" s="62">
        <v>429</v>
      </c>
      <c r="O12" s="62">
        <v>641</v>
      </c>
      <c r="P12" s="62">
        <v>16</v>
      </c>
      <c r="Q12" s="62">
        <v>591</v>
      </c>
      <c r="R12" s="62">
        <v>587</v>
      </c>
      <c r="S12" s="63">
        <v>4</v>
      </c>
    </row>
    <row r="13" spans="1:19" s="59" customFormat="1" ht="39.75" customHeight="1">
      <c r="A13" s="60" t="s">
        <v>45</v>
      </c>
      <c r="B13" s="61">
        <v>87</v>
      </c>
      <c r="C13" s="62">
        <v>27</v>
      </c>
      <c r="D13" s="62">
        <v>1</v>
      </c>
      <c r="E13" s="62">
        <v>60</v>
      </c>
      <c r="F13" s="62">
        <v>3</v>
      </c>
      <c r="G13" s="62">
        <v>465</v>
      </c>
      <c r="H13" s="62">
        <v>406</v>
      </c>
      <c r="I13" s="62">
        <v>65</v>
      </c>
      <c r="J13" s="62">
        <v>59</v>
      </c>
      <c r="K13" s="63">
        <v>3</v>
      </c>
      <c r="L13" s="61">
        <v>7215</v>
      </c>
      <c r="M13" s="62">
        <v>6897</v>
      </c>
      <c r="N13" s="62">
        <v>241</v>
      </c>
      <c r="O13" s="62">
        <v>318</v>
      </c>
      <c r="P13" s="62">
        <v>10</v>
      </c>
      <c r="Q13" s="62">
        <v>1258</v>
      </c>
      <c r="R13" s="62">
        <v>1231</v>
      </c>
      <c r="S13" s="63">
        <v>27</v>
      </c>
    </row>
    <row r="14" spans="1:19" s="59" customFormat="1" ht="39.75" customHeight="1">
      <c r="A14" s="60" t="s">
        <v>46</v>
      </c>
      <c r="B14" s="61">
        <v>220</v>
      </c>
      <c r="C14" s="62">
        <v>93</v>
      </c>
      <c r="D14" s="62">
        <v>2</v>
      </c>
      <c r="E14" s="62">
        <v>127</v>
      </c>
      <c r="F14" s="62">
        <v>9</v>
      </c>
      <c r="G14" s="62">
        <v>1017</v>
      </c>
      <c r="H14" s="62">
        <v>986</v>
      </c>
      <c r="I14" s="62">
        <v>18</v>
      </c>
      <c r="J14" s="62">
        <v>31</v>
      </c>
      <c r="K14" s="63">
        <v>2</v>
      </c>
      <c r="L14" s="61">
        <v>17795</v>
      </c>
      <c r="M14" s="62">
        <v>17073</v>
      </c>
      <c r="N14" s="62">
        <v>761</v>
      </c>
      <c r="O14" s="62">
        <v>722</v>
      </c>
      <c r="P14" s="62">
        <v>28</v>
      </c>
      <c r="Q14" s="62">
        <v>1118</v>
      </c>
      <c r="R14" s="62">
        <v>1004</v>
      </c>
      <c r="S14" s="63">
        <v>114</v>
      </c>
    </row>
    <row r="15" spans="1:19" s="59" customFormat="1" ht="39.75" customHeight="1">
      <c r="A15" s="60" t="s">
        <v>47</v>
      </c>
      <c r="B15" s="61">
        <v>125</v>
      </c>
      <c r="C15" s="62">
        <v>50</v>
      </c>
      <c r="D15" s="62">
        <v>50</v>
      </c>
      <c r="E15" s="62">
        <v>75</v>
      </c>
      <c r="F15" s="62">
        <v>75</v>
      </c>
      <c r="G15" s="62">
        <v>284</v>
      </c>
      <c r="H15" s="62">
        <v>255</v>
      </c>
      <c r="I15" s="62">
        <v>255</v>
      </c>
      <c r="J15" s="62">
        <v>29</v>
      </c>
      <c r="K15" s="63">
        <v>29</v>
      </c>
      <c r="L15" s="61">
        <v>18422</v>
      </c>
      <c r="M15" s="62">
        <v>17516</v>
      </c>
      <c r="N15" s="62">
        <v>602</v>
      </c>
      <c r="O15" s="62">
        <v>906</v>
      </c>
      <c r="P15" s="62">
        <v>67</v>
      </c>
      <c r="Q15" s="62">
        <v>908</v>
      </c>
      <c r="R15" s="62">
        <v>908</v>
      </c>
      <c r="S15" s="63">
        <v>0</v>
      </c>
    </row>
    <row r="16" spans="1:19" s="59" customFormat="1" ht="39.75" customHeight="1">
      <c r="A16" s="60" t="s">
        <v>48</v>
      </c>
      <c r="B16" s="61">
        <v>89</v>
      </c>
      <c r="C16" s="62">
        <v>39</v>
      </c>
      <c r="D16" s="62">
        <v>0</v>
      </c>
      <c r="E16" s="62">
        <v>50</v>
      </c>
      <c r="F16" s="62">
        <v>3</v>
      </c>
      <c r="G16" s="62">
        <v>561</v>
      </c>
      <c r="H16" s="62">
        <v>548</v>
      </c>
      <c r="I16" s="62">
        <v>44</v>
      </c>
      <c r="J16" s="62">
        <v>13</v>
      </c>
      <c r="K16" s="63">
        <v>0</v>
      </c>
      <c r="L16" s="61">
        <v>8778</v>
      </c>
      <c r="M16" s="62">
        <v>8452</v>
      </c>
      <c r="N16" s="62">
        <v>211</v>
      </c>
      <c r="O16" s="62">
        <v>326</v>
      </c>
      <c r="P16" s="62">
        <v>9</v>
      </c>
      <c r="Q16" s="62">
        <v>292</v>
      </c>
      <c r="R16" s="62">
        <v>282</v>
      </c>
      <c r="S16" s="63">
        <v>10</v>
      </c>
    </row>
    <row r="17" spans="1:19" s="59" customFormat="1" ht="39.75" customHeight="1">
      <c r="A17" s="60" t="s">
        <v>49</v>
      </c>
      <c r="B17" s="61">
        <v>469</v>
      </c>
      <c r="C17" s="62">
        <v>262</v>
      </c>
      <c r="D17" s="62">
        <v>60</v>
      </c>
      <c r="E17" s="62">
        <v>207</v>
      </c>
      <c r="F17" s="62">
        <v>14</v>
      </c>
      <c r="G17" s="62">
        <v>801</v>
      </c>
      <c r="H17" s="62">
        <v>772</v>
      </c>
      <c r="I17" s="62">
        <v>107</v>
      </c>
      <c r="J17" s="62">
        <v>29</v>
      </c>
      <c r="K17" s="63">
        <v>10</v>
      </c>
      <c r="L17" s="61">
        <v>6114</v>
      </c>
      <c r="M17" s="62">
        <v>5765</v>
      </c>
      <c r="N17" s="62">
        <v>130</v>
      </c>
      <c r="O17" s="62">
        <v>349</v>
      </c>
      <c r="P17" s="62">
        <v>12</v>
      </c>
      <c r="Q17" s="62">
        <v>246</v>
      </c>
      <c r="R17" s="62">
        <v>242</v>
      </c>
      <c r="S17" s="63">
        <v>4</v>
      </c>
    </row>
    <row r="18" spans="1:19" s="59" customFormat="1" ht="39.75" customHeight="1">
      <c r="A18" s="60" t="s">
        <v>50</v>
      </c>
      <c r="B18" s="61">
        <v>178</v>
      </c>
      <c r="C18" s="62">
        <v>52</v>
      </c>
      <c r="D18" s="62">
        <v>0</v>
      </c>
      <c r="E18" s="62">
        <v>126</v>
      </c>
      <c r="F18" s="62">
        <v>9</v>
      </c>
      <c r="G18" s="62">
        <v>817</v>
      </c>
      <c r="H18" s="62">
        <v>778</v>
      </c>
      <c r="I18" s="62">
        <v>25</v>
      </c>
      <c r="J18" s="62">
        <v>39</v>
      </c>
      <c r="K18" s="63">
        <v>2</v>
      </c>
      <c r="L18" s="61">
        <v>13111</v>
      </c>
      <c r="M18" s="62">
        <v>12429</v>
      </c>
      <c r="N18" s="62">
        <v>537</v>
      </c>
      <c r="O18" s="62">
        <v>682</v>
      </c>
      <c r="P18" s="62">
        <v>33</v>
      </c>
      <c r="Q18" s="62">
        <v>123</v>
      </c>
      <c r="R18" s="62">
        <v>123</v>
      </c>
      <c r="S18" s="63">
        <v>0</v>
      </c>
    </row>
    <row r="19" spans="1:19" s="59" customFormat="1" ht="39.75" customHeight="1">
      <c r="A19" s="60" t="s">
        <v>51</v>
      </c>
      <c r="B19" s="61">
        <v>70</v>
      </c>
      <c r="C19" s="62">
        <v>23</v>
      </c>
      <c r="D19" s="62">
        <v>20</v>
      </c>
      <c r="E19" s="62">
        <v>47</v>
      </c>
      <c r="F19" s="62">
        <v>0</v>
      </c>
      <c r="G19" s="62">
        <v>600</v>
      </c>
      <c r="H19" s="62">
        <v>580</v>
      </c>
      <c r="I19" s="62">
        <v>57</v>
      </c>
      <c r="J19" s="62">
        <v>20</v>
      </c>
      <c r="K19" s="63">
        <v>3</v>
      </c>
      <c r="L19" s="61">
        <v>9734</v>
      </c>
      <c r="M19" s="62">
        <v>9426</v>
      </c>
      <c r="N19" s="62">
        <v>132</v>
      </c>
      <c r="O19" s="62">
        <v>308</v>
      </c>
      <c r="P19" s="62">
        <v>9</v>
      </c>
      <c r="Q19" s="62">
        <v>476</v>
      </c>
      <c r="R19" s="62">
        <v>476</v>
      </c>
      <c r="S19" s="63">
        <v>0</v>
      </c>
    </row>
    <row r="20" spans="1:19" s="59" customFormat="1" ht="39.75" customHeight="1">
      <c r="A20" s="60" t="s">
        <v>52</v>
      </c>
      <c r="B20" s="61">
        <v>93</v>
      </c>
      <c r="C20" s="62">
        <v>67</v>
      </c>
      <c r="D20" s="62">
        <v>2</v>
      </c>
      <c r="E20" s="62">
        <v>26</v>
      </c>
      <c r="F20" s="62">
        <v>2</v>
      </c>
      <c r="G20" s="62">
        <v>250</v>
      </c>
      <c r="H20" s="62">
        <v>250</v>
      </c>
      <c r="I20" s="62">
        <v>18</v>
      </c>
      <c r="J20" s="62">
        <v>0</v>
      </c>
      <c r="K20" s="63">
        <v>0</v>
      </c>
      <c r="L20" s="61">
        <v>4587</v>
      </c>
      <c r="M20" s="62">
        <v>4409</v>
      </c>
      <c r="N20" s="62">
        <v>133</v>
      </c>
      <c r="O20" s="62">
        <v>178</v>
      </c>
      <c r="P20" s="62">
        <v>5</v>
      </c>
      <c r="Q20" s="62">
        <v>84</v>
      </c>
      <c r="R20" s="62">
        <v>84</v>
      </c>
      <c r="S20" s="63">
        <v>0</v>
      </c>
    </row>
    <row r="21" spans="1:19" s="59" customFormat="1" ht="39.75" customHeight="1">
      <c r="A21" s="68" t="s">
        <v>53</v>
      </c>
      <c r="B21" s="69">
        <v>26</v>
      </c>
      <c r="C21" s="70">
        <v>5</v>
      </c>
      <c r="D21" s="70">
        <v>0</v>
      </c>
      <c r="E21" s="70">
        <v>21</v>
      </c>
      <c r="F21" s="70">
        <v>0</v>
      </c>
      <c r="G21" s="70">
        <v>107</v>
      </c>
      <c r="H21" s="70">
        <v>90</v>
      </c>
      <c r="I21" s="70">
        <v>17</v>
      </c>
      <c r="J21" s="70">
        <v>17</v>
      </c>
      <c r="K21" s="71">
        <v>3</v>
      </c>
      <c r="L21" s="69">
        <v>1774</v>
      </c>
      <c r="M21" s="70">
        <v>1699</v>
      </c>
      <c r="N21" s="70">
        <v>26</v>
      </c>
      <c r="O21" s="70">
        <v>75</v>
      </c>
      <c r="P21" s="70">
        <v>0</v>
      </c>
      <c r="Q21" s="70">
        <v>0</v>
      </c>
      <c r="R21" s="70">
        <v>0</v>
      </c>
      <c r="S21" s="71">
        <v>0</v>
      </c>
    </row>
    <row r="22" spans="1:19" s="59" customFormat="1" ht="39.75" customHeight="1">
      <c r="A22" s="68" t="s">
        <v>54</v>
      </c>
      <c r="B22" s="69">
        <v>68</v>
      </c>
      <c r="C22" s="70">
        <v>16</v>
      </c>
      <c r="D22" s="70">
        <v>0</v>
      </c>
      <c r="E22" s="70">
        <v>52</v>
      </c>
      <c r="F22" s="70">
        <v>2</v>
      </c>
      <c r="G22" s="70">
        <v>189</v>
      </c>
      <c r="H22" s="70">
        <v>175</v>
      </c>
      <c r="I22" s="70">
        <v>2</v>
      </c>
      <c r="J22" s="70">
        <v>14</v>
      </c>
      <c r="K22" s="71">
        <v>1</v>
      </c>
      <c r="L22" s="69">
        <v>2984</v>
      </c>
      <c r="M22" s="70">
        <v>2884</v>
      </c>
      <c r="N22" s="70">
        <v>53</v>
      </c>
      <c r="O22" s="70">
        <v>100</v>
      </c>
      <c r="P22" s="70">
        <v>1</v>
      </c>
      <c r="Q22" s="70">
        <v>0</v>
      </c>
      <c r="R22" s="70">
        <v>0</v>
      </c>
      <c r="S22" s="71">
        <v>0</v>
      </c>
    </row>
    <row r="23" spans="1:19" s="59" customFormat="1" ht="39.75" customHeight="1">
      <c r="A23" s="60" t="s">
        <v>55</v>
      </c>
      <c r="B23" s="61">
        <v>94</v>
      </c>
      <c r="C23" s="62">
        <v>25</v>
      </c>
      <c r="D23" s="62">
        <v>0</v>
      </c>
      <c r="E23" s="62">
        <v>69</v>
      </c>
      <c r="F23" s="62">
        <v>1</v>
      </c>
      <c r="G23" s="62">
        <v>238</v>
      </c>
      <c r="H23" s="62">
        <v>234</v>
      </c>
      <c r="I23" s="62">
        <v>19</v>
      </c>
      <c r="J23" s="62">
        <v>4</v>
      </c>
      <c r="K23" s="63">
        <v>0</v>
      </c>
      <c r="L23" s="61">
        <v>3843</v>
      </c>
      <c r="M23" s="62">
        <v>3734</v>
      </c>
      <c r="N23" s="62">
        <v>103</v>
      </c>
      <c r="O23" s="62">
        <v>109</v>
      </c>
      <c r="P23" s="62">
        <v>2</v>
      </c>
      <c r="Q23" s="62">
        <v>218</v>
      </c>
      <c r="R23" s="62">
        <v>209</v>
      </c>
      <c r="S23" s="63">
        <v>9</v>
      </c>
    </row>
    <row r="24" spans="1:19" s="59" customFormat="1" ht="39.75" customHeight="1">
      <c r="A24" s="60" t="s">
        <v>56</v>
      </c>
      <c r="B24" s="61">
        <v>108</v>
      </c>
      <c r="C24" s="62">
        <v>81</v>
      </c>
      <c r="D24" s="62">
        <v>20</v>
      </c>
      <c r="E24" s="62">
        <v>27</v>
      </c>
      <c r="F24" s="62">
        <v>2</v>
      </c>
      <c r="G24" s="62">
        <v>228</v>
      </c>
      <c r="H24" s="62">
        <v>218</v>
      </c>
      <c r="I24" s="62">
        <v>36</v>
      </c>
      <c r="J24" s="62">
        <v>10</v>
      </c>
      <c r="K24" s="63">
        <v>0</v>
      </c>
      <c r="L24" s="61">
        <v>2863</v>
      </c>
      <c r="M24" s="62">
        <v>2785</v>
      </c>
      <c r="N24" s="62">
        <v>78</v>
      </c>
      <c r="O24" s="62">
        <v>78</v>
      </c>
      <c r="P24" s="62">
        <v>5</v>
      </c>
      <c r="Q24" s="62">
        <v>106</v>
      </c>
      <c r="R24" s="62">
        <v>102</v>
      </c>
      <c r="S24" s="63">
        <v>4</v>
      </c>
    </row>
    <row r="25" spans="1:19" s="59" customFormat="1" ht="39.75" customHeight="1">
      <c r="A25" s="68" t="s">
        <v>57</v>
      </c>
      <c r="B25" s="69">
        <v>38</v>
      </c>
      <c r="C25" s="70">
        <v>16</v>
      </c>
      <c r="D25" s="70">
        <v>0</v>
      </c>
      <c r="E25" s="70">
        <v>22</v>
      </c>
      <c r="F25" s="70">
        <v>1</v>
      </c>
      <c r="G25" s="70">
        <v>284</v>
      </c>
      <c r="H25" s="70">
        <v>278</v>
      </c>
      <c r="I25" s="70">
        <v>5</v>
      </c>
      <c r="J25" s="70">
        <v>6</v>
      </c>
      <c r="K25" s="71">
        <v>0</v>
      </c>
      <c r="L25" s="69">
        <v>4131</v>
      </c>
      <c r="M25" s="70">
        <v>4017</v>
      </c>
      <c r="N25" s="70">
        <v>101</v>
      </c>
      <c r="O25" s="70">
        <v>114</v>
      </c>
      <c r="P25" s="70">
        <v>2</v>
      </c>
      <c r="Q25" s="70">
        <v>268</v>
      </c>
      <c r="R25" s="70">
        <v>268</v>
      </c>
      <c r="S25" s="71">
        <v>0</v>
      </c>
    </row>
    <row r="26" spans="1:19" s="59" customFormat="1" ht="39.75" customHeight="1">
      <c r="A26" s="68" t="s">
        <v>58</v>
      </c>
      <c r="B26" s="69">
        <v>59</v>
      </c>
      <c r="C26" s="70">
        <v>14</v>
      </c>
      <c r="D26" s="70">
        <v>0</v>
      </c>
      <c r="E26" s="70">
        <v>45</v>
      </c>
      <c r="F26" s="70">
        <v>0</v>
      </c>
      <c r="G26" s="70">
        <v>263</v>
      </c>
      <c r="H26" s="70">
        <v>259</v>
      </c>
      <c r="I26" s="70">
        <v>0</v>
      </c>
      <c r="J26" s="70">
        <v>4</v>
      </c>
      <c r="K26" s="71">
        <v>0</v>
      </c>
      <c r="L26" s="69">
        <v>3000</v>
      </c>
      <c r="M26" s="70">
        <v>2857</v>
      </c>
      <c r="N26" s="70">
        <v>45</v>
      </c>
      <c r="O26" s="70">
        <v>143</v>
      </c>
      <c r="P26" s="70">
        <v>2</v>
      </c>
      <c r="Q26" s="70">
        <v>63</v>
      </c>
      <c r="R26" s="70">
        <v>54</v>
      </c>
      <c r="S26" s="71">
        <v>9</v>
      </c>
    </row>
    <row r="27" spans="1:19" s="59" customFormat="1" ht="39.75" customHeight="1">
      <c r="A27" s="60" t="s">
        <v>59</v>
      </c>
      <c r="B27" s="61">
        <v>13</v>
      </c>
      <c r="C27" s="62">
        <v>5</v>
      </c>
      <c r="D27" s="62">
        <v>3</v>
      </c>
      <c r="E27" s="62">
        <v>8</v>
      </c>
      <c r="F27" s="62">
        <v>0</v>
      </c>
      <c r="G27" s="62">
        <v>73</v>
      </c>
      <c r="H27" s="62">
        <v>66</v>
      </c>
      <c r="I27" s="62">
        <v>1</v>
      </c>
      <c r="J27" s="62">
        <v>7</v>
      </c>
      <c r="K27" s="63">
        <v>1</v>
      </c>
      <c r="L27" s="61">
        <v>999</v>
      </c>
      <c r="M27" s="62">
        <v>960</v>
      </c>
      <c r="N27" s="62">
        <v>12</v>
      </c>
      <c r="O27" s="62">
        <v>39</v>
      </c>
      <c r="P27" s="62">
        <v>1</v>
      </c>
      <c r="Q27" s="62">
        <v>18</v>
      </c>
      <c r="R27" s="62">
        <v>18</v>
      </c>
      <c r="S27" s="63">
        <v>0</v>
      </c>
    </row>
    <row r="28" spans="1:19" s="59" customFormat="1" ht="39.75" customHeight="1">
      <c r="A28" s="60" t="s">
        <v>60</v>
      </c>
      <c r="B28" s="61">
        <v>23</v>
      </c>
      <c r="C28" s="62">
        <v>16</v>
      </c>
      <c r="D28" s="62">
        <v>0</v>
      </c>
      <c r="E28" s="62">
        <v>7</v>
      </c>
      <c r="F28" s="62">
        <v>1</v>
      </c>
      <c r="G28" s="62">
        <v>174</v>
      </c>
      <c r="H28" s="62">
        <v>170</v>
      </c>
      <c r="I28" s="62">
        <v>6</v>
      </c>
      <c r="J28" s="62">
        <v>4</v>
      </c>
      <c r="K28" s="63">
        <v>0</v>
      </c>
      <c r="L28" s="61">
        <v>2810</v>
      </c>
      <c r="M28" s="62">
        <v>2755</v>
      </c>
      <c r="N28" s="62">
        <v>44</v>
      </c>
      <c r="O28" s="62">
        <v>55</v>
      </c>
      <c r="P28" s="62">
        <v>1</v>
      </c>
      <c r="Q28" s="62">
        <v>18</v>
      </c>
      <c r="R28" s="62">
        <v>17</v>
      </c>
      <c r="S28" s="63">
        <v>1</v>
      </c>
    </row>
    <row r="29" spans="1:19" s="59" customFormat="1" ht="39.75" customHeight="1" thickBot="1">
      <c r="A29" s="72" t="s">
        <v>61</v>
      </c>
      <c r="B29" s="73">
        <v>65</v>
      </c>
      <c r="C29" s="74">
        <v>41</v>
      </c>
      <c r="D29" s="74">
        <v>7</v>
      </c>
      <c r="E29" s="74">
        <v>24</v>
      </c>
      <c r="F29" s="74">
        <v>0</v>
      </c>
      <c r="G29" s="74">
        <v>352</v>
      </c>
      <c r="H29" s="74">
        <v>332</v>
      </c>
      <c r="I29" s="74">
        <v>9</v>
      </c>
      <c r="J29" s="74">
        <v>20</v>
      </c>
      <c r="K29" s="75">
        <v>0</v>
      </c>
      <c r="L29" s="73">
        <v>4806</v>
      </c>
      <c r="M29" s="74">
        <v>4664</v>
      </c>
      <c r="N29" s="74">
        <v>79</v>
      </c>
      <c r="O29" s="74">
        <v>142</v>
      </c>
      <c r="P29" s="74">
        <v>3</v>
      </c>
      <c r="Q29" s="74">
        <v>257</v>
      </c>
      <c r="R29" s="74">
        <v>246</v>
      </c>
      <c r="S29" s="75">
        <v>11</v>
      </c>
    </row>
    <row r="30" spans="1:19" s="59" customFormat="1" ht="39.75" customHeight="1" thickTop="1">
      <c r="A30" s="60" t="s">
        <v>62</v>
      </c>
      <c r="B30" s="61">
        <f aca="true" t="shared" si="3" ref="B30:S30">B18</f>
        <v>178</v>
      </c>
      <c r="C30" s="62">
        <f t="shared" si="3"/>
        <v>52</v>
      </c>
      <c r="D30" s="62">
        <f t="shared" si="3"/>
        <v>0</v>
      </c>
      <c r="E30" s="62">
        <f t="shared" si="3"/>
        <v>126</v>
      </c>
      <c r="F30" s="62">
        <f t="shared" si="3"/>
        <v>9</v>
      </c>
      <c r="G30" s="62">
        <f t="shared" si="3"/>
        <v>817</v>
      </c>
      <c r="H30" s="62">
        <f t="shared" si="3"/>
        <v>778</v>
      </c>
      <c r="I30" s="62">
        <f t="shared" si="3"/>
        <v>25</v>
      </c>
      <c r="J30" s="62">
        <f t="shared" si="3"/>
        <v>39</v>
      </c>
      <c r="K30" s="63">
        <f t="shared" si="3"/>
        <v>2</v>
      </c>
      <c r="L30" s="61">
        <f t="shared" si="3"/>
        <v>13111</v>
      </c>
      <c r="M30" s="62">
        <f t="shared" si="3"/>
        <v>12429</v>
      </c>
      <c r="N30" s="62">
        <f t="shared" si="3"/>
        <v>537</v>
      </c>
      <c r="O30" s="62">
        <f t="shared" si="3"/>
        <v>682</v>
      </c>
      <c r="P30" s="62">
        <f t="shared" si="3"/>
        <v>33</v>
      </c>
      <c r="Q30" s="62">
        <f t="shared" si="3"/>
        <v>123</v>
      </c>
      <c r="R30" s="62">
        <f t="shared" si="3"/>
        <v>123</v>
      </c>
      <c r="S30" s="63">
        <f t="shared" si="3"/>
        <v>0</v>
      </c>
    </row>
    <row r="31" spans="1:19" s="59" customFormat="1" ht="39.75" customHeight="1">
      <c r="A31" s="60" t="s">
        <v>63</v>
      </c>
      <c r="B31" s="61">
        <f aca="true" t="shared" si="4" ref="B31:S31">B14+B15</f>
        <v>345</v>
      </c>
      <c r="C31" s="62">
        <f t="shared" si="4"/>
        <v>143</v>
      </c>
      <c r="D31" s="62">
        <f t="shared" si="4"/>
        <v>52</v>
      </c>
      <c r="E31" s="62">
        <f t="shared" si="4"/>
        <v>202</v>
      </c>
      <c r="F31" s="62">
        <f t="shared" si="4"/>
        <v>84</v>
      </c>
      <c r="G31" s="62">
        <f t="shared" si="4"/>
        <v>1301</v>
      </c>
      <c r="H31" s="62">
        <f t="shared" si="4"/>
        <v>1241</v>
      </c>
      <c r="I31" s="62">
        <f t="shared" si="4"/>
        <v>273</v>
      </c>
      <c r="J31" s="62">
        <f t="shared" si="4"/>
        <v>60</v>
      </c>
      <c r="K31" s="63">
        <f t="shared" si="4"/>
        <v>31</v>
      </c>
      <c r="L31" s="61">
        <f t="shared" si="4"/>
        <v>36217</v>
      </c>
      <c r="M31" s="62">
        <f t="shared" si="4"/>
        <v>34589</v>
      </c>
      <c r="N31" s="62">
        <f t="shared" si="4"/>
        <v>1363</v>
      </c>
      <c r="O31" s="62">
        <f t="shared" si="4"/>
        <v>1628</v>
      </c>
      <c r="P31" s="62">
        <f t="shared" si="4"/>
        <v>95</v>
      </c>
      <c r="Q31" s="62">
        <f t="shared" si="4"/>
        <v>2026</v>
      </c>
      <c r="R31" s="62">
        <f t="shared" si="4"/>
        <v>1912</v>
      </c>
      <c r="S31" s="63">
        <f t="shared" si="4"/>
        <v>114</v>
      </c>
    </row>
    <row r="32" spans="1:19" s="59" customFormat="1" ht="39.75" customHeight="1">
      <c r="A32" s="60" t="s">
        <v>64</v>
      </c>
      <c r="B32" s="61">
        <f aca="true" t="shared" si="5" ref="B32:S32">B11+B21</f>
        <v>385</v>
      </c>
      <c r="C32" s="62">
        <f t="shared" si="5"/>
        <v>59</v>
      </c>
      <c r="D32" s="62">
        <f t="shared" si="5"/>
        <v>3</v>
      </c>
      <c r="E32" s="62">
        <f t="shared" si="5"/>
        <v>326</v>
      </c>
      <c r="F32" s="62">
        <f t="shared" si="5"/>
        <v>11</v>
      </c>
      <c r="G32" s="62">
        <f t="shared" si="5"/>
        <v>1766</v>
      </c>
      <c r="H32" s="62">
        <f t="shared" si="5"/>
        <v>1696</v>
      </c>
      <c r="I32" s="62">
        <f t="shared" si="5"/>
        <v>64</v>
      </c>
      <c r="J32" s="62">
        <f t="shared" si="5"/>
        <v>70</v>
      </c>
      <c r="K32" s="63">
        <f t="shared" si="5"/>
        <v>4</v>
      </c>
      <c r="L32" s="61">
        <f t="shared" si="5"/>
        <v>28762</v>
      </c>
      <c r="M32" s="62">
        <f t="shared" si="5"/>
        <v>27415</v>
      </c>
      <c r="N32" s="62">
        <f t="shared" si="5"/>
        <v>1313</v>
      </c>
      <c r="O32" s="62">
        <f t="shared" si="5"/>
        <v>1347</v>
      </c>
      <c r="P32" s="62">
        <f t="shared" si="5"/>
        <v>51</v>
      </c>
      <c r="Q32" s="62">
        <f t="shared" si="5"/>
        <v>1751</v>
      </c>
      <c r="R32" s="62">
        <f t="shared" si="5"/>
        <v>1749</v>
      </c>
      <c r="S32" s="63">
        <f t="shared" si="5"/>
        <v>2</v>
      </c>
    </row>
    <row r="33" spans="1:19" s="59" customFormat="1" ht="39.75" customHeight="1">
      <c r="A33" s="60" t="s">
        <v>65</v>
      </c>
      <c r="B33" s="61">
        <f aca="true" t="shared" si="6" ref="B33:S33">B10+B17+B20+B22+B23+B24</f>
        <v>2054</v>
      </c>
      <c r="C33" s="62">
        <f t="shared" si="6"/>
        <v>1287</v>
      </c>
      <c r="D33" s="62">
        <f t="shared" si="6"/>
        <v>132</v>
      </c>
      <c r="E33" s="62">
        <f t="shared" si="6"/>
        <v>767</v>
      </c>
      <c r="F33" s="62">
        <f t="shared" si="6"/>
        <v>52</v>
      </c>
      <c r="G33" s="62">
        <f t="shared" si="6"/>
        <v>5285</v>
      </c>
      <c r="H33" s="62">
        <f t="shared" si="6"/>
        <v>5175</v>
      </c>
      <c r="I33" s="62">
        <f t="shared" si="6"/>
        <v>444</v>
      </c>
      <c r="J33" s="62">
        <f t="shared" si="6"/>
        <v>110</v>
      </c>
      <c r="K33" s="63">
        <f t="shared" si="6"/>
        <v>12</v>
      </c>
      <c r="L33" s="61">
        <f t="shared" si="6"/>
        <v>73803</v>
      </c>
      <c r="M33" s="62">
        <f t="shared" si="6"/>
        <v>70832</v>
      </c>
      <c r="N33" s="62">
        <f t="shared" si="6"/>
        <v>3581</v>
      </c>
      <c r="O33" s="62">
        <f t="shared" si="6"/>
        <v>2971</v>
      </c>
      <c r="P33" s="62">
        <f t="shared" si="6"/>
        <v>130</v>
      </c>
      <c r="Q33" s="62">
        <f t="shared" si="6"/>
        <v>654</v>
      </c>
      <c r="R33" s="62">
        <f t="shared" si="6"/>
        <v>637</v>
      </c>
      <c r="S33" s="63">
        <f t="shared" si="6"/>
        <v>17</v>
      </c>
    </row>
    <row r="34" spans="1:19" s="59" customFormat="1" ht="39.75" customHeight="1">
      <c r="A34" s="60" t="s">
        <v>66</v>
      </c>
      <c r="B34" s="61">
        <f aca="true" t="shared" si="7" ref="B34:S34">B13+B16+B19+B25+B26</f>
        <v>343</v>
      </c>
      <c r="C34" s="62">
        <f t="shared" si="7"/>
        <v>119</v>
      </c>
      <c r="D34" s="62">
        <f t="shared" si="7"/>
        <v>21</v>
      </c>
      <c r="E34" s="62">
        <f t="shared" si="7"/>
        <v>224</v>
      </c>
      <c r="F34" s="62">
        <f t="shared" si="7"/>
        <v>7</v>
      </c>
      <c r="G34" s="62">
        <f t="shared" si="7"/>
        <v>2173</v>
      </c>
      <c r="H34" s="62">
        <f t="shared" si="7"/>
        <v>2071</v>
      </c>
      <c r="I34" s="62">
        <f t="shared" si="7"/>
        <v>171</v>
      </c>
      <c r="J34" s="62">
        <f t="shared" si="7"/>
        <v>102</v>
      </c>
      <c r="K34" s="63">
        <f t="shared" si="7"/>
        <v>6</v>
      </c>
      <c r="L34" s="61">
        <f t="shared" si="7"/>
        <v>32858</v>
      </c>
      <c r="M34" s="62">
        <f t="shared" si="7"/>
        <v>31649</v>
      </c>
      <c r="N34" s="62">
        <f t="shared" si="7"/>
        <v>730</v>
      </c>
      <c r="O34" s="62">
        <f t="shared" si="7"/>
        <v>1209</v>
      </c>
      <c r="P34" s="62">
        <f t="shared" si="7"/>
        <v>32</v>
      </c>
      <c r="Q34" s="62">
        <f t="shared" si="7"/>
        <v>2357</v>
      </c>
      <c r="R34" s="62">
        <f t="shared" si="7"/>
        <v>2311</v>
      </c>
      <c r="S34" s="63">
        <f t="shared" si="7"/>
        <v>46</v>
      </c>
    </row>
    <row r="35" spans="1:19" s="59" customFormat="1" ht="39.75" customHeight="1">
      <c r="A35" s="64" t="s">
        <v>67</v>
      </c>
      <c r="B35" s="65">
        <f aca="true" t="shared" si="8" ref="B35:S35">B12+B27+B28+B29</f>
        <v>371</v>
      </c>
      <c r="C35" s="66">
        <f t="shared" si="8"/>
        <v>271</v>
      </c>
      <c r="D35" s="66">
        <f t="shared" si="8"/>
        <v>29</v>
      </c>
      <c r="E35" s="66">
        <f t="shared" si="8"/>
        <v>100</v>
      </c>
      <c r="F35" s="66">
        <f t="shared" si="8"/>
        <v>4</v>
      </c>
      <c r="G35" s="66">
        <f t="shared" si="8"/>
        <v>1241</v>
      </c>
      <c r="H35" s="66">
        <f t="shared" si="8"/>
        <v>1146</v>
      </c>
      <c r="I35" s="66">
        <f t="shared" si="8"/>
        <v>66</v>
      </c>
      <c r="J35" s="66">
        <f t="shared" si="8"/>
        <v>95</v>
      </c>
      <c r="K35" s="67">
        <f t="shared" si="8"/>
        <v>1</v>
      </c>
      <c r="L35" s="65">
        <f t="shared" si="8"/>
        <v>24157</v>
      </c>
      <c r="M35" s="66">
        <f t="shared" si="8"/>
        <v>23280</v>
      </c>
      <c r="N35" s="66">
        <f t="shared" si="8"/>
        <v>564</v>
      </c>
      <c r="O35" s="66">
        <f t="shared" si="8"/>
        <v>877</v>
      </c>
      <c r="P35" s="66">
        <f t="shared" si="8"/>
        <v>21</v>
      </c>
      <c r="Q35" s="66">
        <f t="shared" si="8"/>
        <v>884</v>
      </c>
      <c r="R35" s="66">
        <f t="shared" si="8"/>
        <v>868</v>
      </c>
      <c r="S35" s="67">
        <f t="shared" si="8"/>
        <v>16</v>
      </c>
    </row>
    <row r="36" spans="1:19" ht="22.5" customHeight="1">
      <c r="A36" s="7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</sheetData>
  <mergeCells count="20">
    <mergeCell ref="R4:R6"/>
    <mergeCell ref="S4:S6"/>
    <mergeCell ref="J5:J6"/>
    <mergeCell ref="L5:L6"/>
    <mergeCell ref="M5:M6"/>
    <mergeCell ref="O5:O6"/>
    <mergeCell ref="E5:E6"/>
    <mergeCell ref="G5:G6"/>
    <mergeCell ref="H5:H6"/>
    <mergeCell ref="Q4:Q6"/>
    <mergeCell ref="B3:K3"/>
    <mergeCell ref="L3:P3"/>
    <mergeCell ref="R1:S1"/>
    <mergeCell ref="A3:A6"/>
    <mergeCell ref="B4:F4"/>
    <mergeCell ref="G4:K4"/>
    <mergeCell ref="L4:P4"/>
    <mergeCell ref="Q3:S3"/>
    <mergeCell ref="B5:B6"/>
    <mergeCell ref="C5:C6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5">
    <pageSetUpPr fitToPage="1"/>
  </sheetPr>
  <dimension ref="A1:AC34"/>
  <sheetViews>
    <sheetView zoomScale="75" zoomScaleNormal="75" zoomScaleSheetLayoutView="75" workbookViewId="0" topLeftCell="A1">
      <pane xSplit="1" ySplit="5" topLeftCell="B6" activePane="bottomRight" state="frozen"/>
      <selection pane="topLeft" activeCell="A3" sqref="A3:A6"/>
      <selection pane="topRight" activeCell="A3" sqref="A3:A6"/>
      <selection pane="bottomLeft" activeCell="A3" sqref="A3:A6"/>
      <selection pane="bottomRight" activeCell="A2" sqref="A2:A5"/>
    </sheetView>
  </sheetViews>
  <sheetFormatPr defaultColWidth="9.00390625" defaultRowHeight="19.5" customHeight="1"/>
  <cols>
    <col min="1" max="1" width="11.125" style="78" customWidth="1"/>
    <col min="2" max="17" width="7.50390625" style="78" customWidth="1"/>
    <col min="18" max="29" width="8.125" style="78" customWidth="1"/>
    <col min="30" max="16384" width="11.125" style="48" customWidth="1"/>
  </cols>
  <sheetData>
    <row r="1" spans="1:29" ht="18.75">
      <c r="A1" s="8" t="s">
        <v>68</v>
      </c>
      <c r="B1" s="2"/>
      <c r="C1" s="2"/>
      <c r="D1" s="2"/>
      <c r="E1" s="2"/>
      <c r="F1" s="2"/>
      <c r="G1" s="2"/>
      <c r="H1" s="2"/>
      <c r="I1" s="79"/>
      <c r="J1" s="2"/>
      <c r="K1" s="2"/>
      <c r="L1" s="2"/>
      <c r="M1" s="2"/>
      <c r="N1" s="2"/>
      <c r="O1" s="2"/>
      <c r="P1" s="31"/>
      <c r="Q1" s="31"/>
      <c r="R1" s="2"/>
      <c r="S1" s="2"/>
      <c r="T1" s="2"/>
      <c r="U1" s="2"/>
      <c r="V1" s="2"/>
      <c r="W1" s="2"/>
      <c r="X1" s="2"/>
      <c r="Y1" s="79"/>
      <c r="Z1" s="2"/>
      <c r="AA1" s="2"/>
      <c r="AB1" s="22" t="s">
        <v>38</v>
      </c>
      <c r="AC1" s="22"/>
    </row>
    <row r="2" spans="1:29" s="50" customFormat="1" ht="19.5" customHeight="1">
      <c r="A2" s="51" t="s">
        <v>72</v>
      </c>
      <c r="B2" s="28" t="s">
        <v>4</v>
      </c>
      <c r="C2" s="29"/>
      <c r="D2" s="29"/>
      <c r="E2" s="29"/>
      <c r="F2" s="29"/>
      <c r="G2" s="29"/>
      <c r="H2" s="29"/>
      <c r="I2" s="30"/>
      <c r="J2" s="29" t="s">
        <v>14</v>
      </c>
      <c r="K2" s="29"/>
      <c r="L2" s="29"/>
      <c r="M2" s="29"/>
      <c r="N2" s="29"/>
      <c r="O2" s="29"/>
      <c r="P2" s="29"/>
      <c r="Q2" s="30"/>
      <c r="R2" s="28" t="s">
        <v>3</v>
      </c>
      <c r="S2" s="29"/>
      <c r="T2" s="29"/>
      <c r="U2" s="29"/>
      <c r="V2" s="29"/>
      <c r="W2" s="29"/>
      <c r="X2" s="29"/>
      <c r="Y2" s="30"/>
      <c r="Z2" s="28" t="s">
        <v>15</v>
      </c>
      <c r="AA2" s="29"/>
      <c r="AB2" s="29"/>
      <c r="AC2" s="30"/>
    </row>
    <row r="3" spans="1:29" ht="19.5" customHeight="1">
      <c r="A3" s="52"/>
      <c r="B3" s="27" t="s">
        <v>5</v>
      </c>
      <c r="C3" s="27"/>
      <c r="D3" s="27"/>
      <c r="E3" s="27"/>
      <c r="F3" s="27" t="s">
        <v>6</v>
      </c>
      <c r="G3" s="27"/>
      <c r="H3" s="27"/>
      <c r="I3" s="27"/>
      <c r="J3" s="26" t="s">
        <v>5</v>
      </c>
      <c r="K3" s="27"/>
      <c r="L3" s="27"/>
      <c r="M3" s="27"/>
      <c r="N3" s="27" t="s">
        <v>6</v>
      </c>
      <c r="O3" s="27"/>
      <c r="P3" s="27"/>
      <c r="Q3" s="27"/>
      <c r="R3" s="27" t="s">
        <v>5</v>
      </c>
      <c r="S3" s="27"/>
      <c r="T3" s="27"/>
      <c r="U3" s="27"/>
      <c r="V3" s="27" t="s">
        <v>6</v>
      </c>
      <c r="W3" s="27"/>
      <c r="X3" s="27"/>
      <c r="Y3" s="27"/>
      <c r="Z3" s="26" t="s">
        <v>5</v>
      </c>
      <c r="AA3" s="27"/>
      <c r="AB3" s="27"/>
      <c r="AC3" s="27"/>
    </row>
    <row r="4" spans="1:29" ht="19.5" customHeight="1">
      <c r="A4" s="52"/>
      <c r="B4" s="27" t="s">
        <v>22</v>
      </c>
      <c r="C4" s="27"/>
      <c r="D4" s="27" t="s">
        <v>23</v>
      </c>
      <c r="E4" s="27"/>
      <c r="F4" s="26" t="s">
        <v>22</v>
      </c>
      <c r="G4" s="27"/>
      <c r="H4" s="27" t="s">
        <v>23</v>
      </c>
      <c r="I4" s="27"/>
      <c r="J4" s="26" t="s">
        <v>22</v>
      </c>
      <c r="K4" s="27"/>
      <c r="L4" s="27" t="s">
        <v>23</v>
      </c>
      <c r="M4" s="27"/>
      <c r="N4" s="26" t="s">
        <v>22</v>
      </c>
      <c r="O4" s="27"/>
      <c r="P4" s="27" t="s">
        <v>23</v>
      </c>
      <c r="Q4" s="27"/>
      <c r="R4" s="27" t="s">
        <v>22</v>
      </c>
      <c r="S4" s="27"/>
      <c r="T4" s="27" t="s">
        <v>23</v>
      </c>
      <c r="U4" s="27"/>
      <c r="V4" s="26" t="s">
        <v>22</v>
      </c>
      <c r="W4" s="27"/>
      <c r="X4" s="27" t="s">
        <v>23</v>
      </c>
      <c r="Y4" s="27"/>
      <c r="Z4" s="26" t="s">
        <v>22</v>
      </c>
      <c r="AA4" s="27"/>
      <c r="AB4" s="27" t="s">
        <v>23</v>
      </c>
      <c r="AC4" s="27"/>
    </row>
    <row r="5" spans="1:29" ht="30" customHeight="1">
      <c r="A5" s="53"/>
      <c r="B5" s="12" t="s">
        <v>13</v>
      </c>
      <c r="C5" s="12" t="s">
        <v>16</v>
      </c>
      <c r="D5" s="12" t="s">
        <v>13</v>
      </c>
      <c r="E5" s="12" t="s">
        <v>16</v>
      </c>
      <c r="F5" s="12" t="s">
        <v>13</v>
      </c>
      <c r="G5" s="12" t="s">
        <v>16</v>
      </c>
      <c r="H5" s="12" t="s">
        <v>13</v>
      </c>
      <c r="I5" s="12" t="s">
        <v>16</v>
      </c>
      <c r="J5" s="11" t="s">
        <v>13</v>
      </c>
      <c r="K5" s="12" t="s">
        <v>16</v>
      </c>
      <c r="L5" s="12" t="s">
        <v>13</v>
      </c>
      <c r="M5" s="12" t="s">
        <v>16</v>
      </c>
      <c r="N5" s="12" t="s">
        <v>13</v>
      </c>
      <c r="O5" s="12" t="s">
        <v>16</v>
      </c>
      <c r="P5" s="12" t="s">
        <v>13</v>
      </c>
      <c r="Q5" s="12" t="s">
        <v>16</v>
      </c>
      <c r="R5" s="12" t="s">
        <v>13</v>
      </c>
      <c r="S5" s="12" t="s">
        <v>16</v>
      </c>
      <c r="T5" s="12" t="s">
        <v>13</v>
      </c>
      <c r="U5" s="12" t="s">
        <v>16</v>
      </c>
      <c r="V5" s="12" t="s">
        <v>13</v>
      </c>
      <c r="W5" s="12" t="s">
        <v>16</v>
      </c>
      <c r="X5" s="12" t="s">
        <v>13</v>
      </c>
      <c r="Y5" s="12" t="s">
        <v>16</v>
      </c>
      <c r="Z5" s="11" t="s">
        <v>13</v>
      </c>
      <c r="AA5" s="12" t="s">
        <v>16</v>
      </c>
      <c r="AB5" s="12" t="s">
        <v>13</v>
      </c>
      <c r="AC5" s="12" t="s">
        <v>16</v>
      </c>
    </row>
    <row r="6" spans="1:29" s="59" customFormat="1" ht="39.75" customHeight="1">
      <c r="A6" s="55" t="s">
        <v>39</v>
      </c>
      <c r="B6" s="56">
        <f aca="true" t="shared" si="0" ref="B6:AC6">SUM(B7:B8)</f>
        <v>45</v>
      </c>
      <c r="C6" s="57">
        <f t="shared" si="0"/>
        <v>0</v>
      </c>
      <c r="D6" s="57">
        <f t="shared" si="0"/>
        <v>40</v>
      </c>
      <c r="E6" s="57">
        <f t="shared" si="0"/>
        <v>0</v>
      </c>
      <c r="F6" s="57">
        <f t="shared" si="0"/>
        <v>1</v>
      </c>
      <c r="G6" s="57">
        <f t="shared" si="0"/>
        <v>0</v>
      </c>
      <c r="H6" s="57">
        <f t="shared" si="0"/>
        <v>1</v>
      </c>
      <c r="I6" s="57">
        <f t="shared" si="0"/>
        <v>0</v>
      </c>
      <c r="J6" s="57">
        <f t="shared" si="0"/>
        <v>124</v>
      </c>
      <c r="K6" s="57">
        <f t="shared" si="0"/>
        <v>0</v>
      </c>
      <c r="L6" s="57">
        <f t="shared" si="0"/>
        <v>110</v>
      </c>
      <c r="M6" s="57">
        <f t="shared" si="0"/>
        <v>0</v>
      </c>
      <c r="N6" s="57">
        <f t="shared" si="0"/>
        <v>0</v>
      </c>
      <c r="O6" s="57">
        <f t="shared" si="0"/>
        <v>0</v>
      </c>
      <c r="P6" s="57">
        <f t="shared" si="0"/>
        <v>0</v>
      </c>
      <c r="Q6" s="58">
        <f t="shared" si="0"/>
        <v>0</v>
      </c>
      <c r="R6" s="56">
        <f t="shared" si="0"/>
        <v>110</v>
      </c>
      <c r="S6" s="57">
        <f t="shared" si="0"/>
        <v>0</v>
      </c>
      <c r="T6" s="57">
        <f t="shared" si="0"/>
        <v>92</v>
      </c>
      <c r="U6" s="57">
        <f t="shared" si="0"/>
        <v>0</v>
      </c>
      <c r="V6" s="57">
        <f t="shared" si="0"/>
        <v>1</v>
      </c>
      <c r="W6" s="57">
        <f t="shared" si="0"/>
        <v>0</v>
      </c>
      <c r="X6" s="57">
        <f t="shared" si="0"/>
        <v>1</v>
      </c>
      <c r="Y6" s="57">
        <f t="shared" si="0"/>
        <v>0</v>
      </c>
      <c r="Z6" s="57">
        <f t="shared" si="0"/>
        <v>29</v>
      </c>
      <c r="AA6" s="57">
        <f t="shared" si="0"/>
        <v>0</v>
      </c>
      <c r="AB6" s="57">
        <f t="shared" si="0"/>
        <v>18</v>
      </c>
      <c r="AC6" s="58">
        <f t="shared" si="0"/>
        <v>0</v>
      </c>
    </row>
    <row r="7" spans="1:29" s="59" customFormat="1" ht="39.75" customHeight="1">
      <c r="A7" s="60" t="s">
        <v>40</v>
      </c>
      <c r="B7" s="61">
        <f aca="true" t="shared" si="1" ref="B7:AC7">SUM(B9:B19)</f>
        <v>36</v>
      </c>
      <c r="C7" s="62">
        <f t="shared" si="1"/>
        <v>0</v>
      </c>
      <c r="D7" s="62">
        <f t="shared" si="1"/>
        <v>31</v>
      </c>
      <c r="E7" s="62">
        <f t="shared" si="1"/>
        <v>0</v>
      </c>
      <c r="F7" s="62">
        <f t="shared" si="1"/>
        <v>1</v>
      </c>
      <c r="G7" s="62">
        <f t="shared" si="1"/>
        <v>0</v>
      </c>
      <c r="H7" s="62">
        <f t="shared" si="1"/>
        <v>1</v>
      </c>
      <c r="I7" s="62">
        <f t="shared" si="1"/>
        <v>0</v>
      </c>
      <c r="J7" s="62">
        <f t="shared" si="1"/>
        <v>103</v>
      </c>
      <c r="K7" s="62">
        <f t="shared" si="1"/>
        <v>0</v>
      </c>
      <c r="L7" s="62">
        <f t="shared" si="1"/>
        <v>90</v>
      </c>
      <c r="M7" s="62">
        <f t="shared" si="1"/>
        <v>0</v>
      </c>
      <c r="N7" s="62">
        <f t="shared" si="1"/>
        <v>0</v>
      </c>
      <c r="O7" s="62">
        <f t="shared" si="1"/>
        <v>0</v>
      </c>
      <c r="P7" s="62">
        <f t="shared" si="1"/>
        <v>0</v>
      </c>
      <c r="Q7" s="63">
        <f t="shared" si="1"/>
        <v>0</v>
      </c>
      <c r="R7" s="61">
        <f t="shared" si="1"/>
        <v>88</v>
      </c>
      <c r="S7" s="62">
        <f t="shared" si="1"/>
        <v>0</v>
      </c>
      <c r="T7" s="62">
        <f t="shared" si="1"/>
        <v>72</v>
      </c>
      <c r="U7" s="62">
        <f t="shared" si="1"/>
        <v>0</v>
      </c>
      <c r="V7" s="62">
        <f t="shared" si="1"/>
        <v>1</v>
      </c>
      <c r="W7" s="62">
        <f t="shared" si="1"/>
        <v>0</v>
      </c>
      <c r="X7" s="62">
        <f t="shared" si="1"/>
        <v>1</v>
      </c>
      <c r="Y7" s="62">
        <f t="shared" si="1"/>
        <v>0</v>
      </c>
      <c r="Z7" s="62">
        <f t="shared" si="1"/>
        <v>19</v>
      </c>
      <c r="AA7" s="62">
        <f t="shared" si="1"/>
        <v>0</v>
      </c>
      <c r="AB7" s="62">
        <f t="shared" si="1"/>
        <v>8</v>
      </c>
      <c r="AC7" s="63">
        <f t="shared" si="1"/>
        <v>0</v>
      </c>
    </row>
    <row r="8" spans="1:29" s="59" customFormat="1" ht="39.75" customHeight="1">
      <c r="A8" s="64" t="s">
        <v>41</v>
      </c>
      <c r="B8" s="65">
        <f aca="true" t="shared" si="2" ref="B8:AC8">SUM(B20:B28)</f>
        <v>9</v>
      </c>
      <c r="C8" s="66">
        <f t="shared" si="2"/>
        <v>0</v>
      </c>
      <c r="D8" s="66">
        <f t="shared" si="2"/>
        <v>9</v>
      </c>
      <c r="E8" s="66">
        <f t="shared" si="2"/>
        <v>0</v>
      </c>
      <c r="F8" s="66">
        <f t="shared" si="2"/>
        <v>0</v>
      </c>
      <c r="G8" s="66">
        <f t="shared" si="2"/>
        <v>0</v>
      </c>
      <c r="H8" s="66">
        <f t="shared" si="2"/>
        <v>0</v>
      </c>
      <c r="I8" s="66">
        <f t="shared" si="2"/>
        <v>0</v>
      </c>
      <c r="J8" s="66">
        <f t="shared" si="2"/>
        <v>21</v>
      </c>
      <c r="K8" s="66">
        <f t="shared" si="2"/>
        <v>0</v>
      </c>
      <c r="L8" s="66">
        <f t="shared" si="2"/>
        <v>20</v>
      </c>
      <c r="M8" s="66">
        <f t="shared" si="2"/>
        <v>0</v>
      </c>
      <c r="N8" s="66">
        <f t="shared" si="2"/>
        <v>0</v>
      </c>
      <c r="O8" s="66">
        <f t="shared" si="2"/>
        <v>0</v>
      </c>
      <c r="P8" s="66">
        <f t="shared" si="2"/>
        <v>0</v>
      </c>
      <c r="Q8" s="67">
        <f t="shared" si="2"/>
        <v>0</v>
      </c>
      <c r="R8" s="65">
        <f t="shared" si="2"/>
        <v>22</v>
      </c>
      <c r="S8" s="66">
        <f t="shared" si="2"/>
        <v>0</v>
      </c>
      <c r="T8" s="66">
        <f t="shared" si="2"/>
        <v>20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10</v>
      </c>
      <c r="AA8" s="66">
        <f t="shared" si="2"/>
        <v>0</v>
      </c>
      <c r="AB8" s="66">
        <f t="shared" si="2"/>
        <v>10</v>
      </c>
      <c r="AC8" s="67">
        <f t="shared" si="2"/>
        <v>0</v>
      </c>
    </row>
    <row r="9" spans="1:29" s="59" customFormat="1" ht="39.75" customHeight="1">
      <c r="A9" s="55" t="s">
        <v>42</v>
      </c>
      <c r="B9" s="61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14</v>
      </c>
      <c r="K9" s="57">
        <v>0</v>
      </c>
      <c r="L9" s="57">
        <v>12</v>
      </c>
      <c r="M9" s="57">
        <v>0</v>
      </c>
      <c r="N9" s="57">
        <v>0</v>
      </c>
      <c r="O9" s="57">
        <v>0</v>
      </c>
      <c r="P9" s="57">
        <v>0</v>
      </c>
      <c r="Q9" s="58">
        <v>0</v>
      </c>
      <c r="R9" s="56">
        <v>38</v>
      </c>
      <c r="S9" s="57">
        <v>0</v>
      </c>
      <c r="T9" s="57">
        <v>26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14</v>
      </c>
      <c r="AA9" s="57">
        <v>0</v>
      </c>
      <c r="AB9" s="57">
        <v>5</v>
      </c>
      <c r="AC9" s="58">
        <v>0</v>
      </c>
    </row>
    <row r="10" spans="1:29" s="59" customFormat="1" ht="39.75" customHeight="1">
      <c r="A10" s="60" t="s">
        <v>43</v>
      </c>
      <c r="B10" s="61">
        <v>15</v>
      </c>
      <c r="C10" s="62">
        <v>0</v>
      </c>
      <c r="D10" s="62">
        <v>11</v>
      </c>
      <c r="E10" s="62">
        <v>0</v>
      </c>
      <c r="F10" s="62">
        <v>1</v>
      </c>
      <c r="G10" s="62">
        <v>0</v>
      </c>
      <c r="H10" s="62">
        <v>1</v>
      </c>
      <c r="I10" s="62">
        <v>0</v>
      </c>
      <c r="J10" s="62">
        <v>39</v>
      </c>
      <c r="K10" s="62">
        <v>0</v>
      </c>
      <c r="L10" s="62">
        <v>31</v>
      </c>
      <c r="M10" s="62">
        <v>0</v>
      </c>
      <c r="N10" s="62">
        <v>0</v>
      </c>
      <c r="O10" s="62">
        <v>0</v>
      </c>
      <c r="P10" s="62">
        <v>0</v>
      </c>
      <c r="Q10" s="63">
        <v>0</v>
      </c>
      <c r="R10" s="61">
        <v>5</v>
      </c>
      <c r="S10" s="62">
        <v>0</v>
      </c>
      <c r="T10" s="62">
        <v>3</v>
      </c>
      <c r="U10" s="62">
        <v>0</v>
      </c>
      <c r="V10" s="62">
        <v>1</v>
      </c>
      <c r="W10" s="62">
        <v>0</v>
      </c>
      <c r="X10" s="62">
        <v>1</v>
      </c>
      <c r="Y10" s="62">
        <v>0</v>
      </c>
      <c r="Z10" s="62">
        <v>0</v>
      </c>
      <c r="AA10" s="62">
        <v>0</v>
      </c>
      <c r="AB10" s="62">
        <v>0</v>
      </c>
      <c r="AC10" s="63">
        <v>0</v>
      </c>
    </row>
    <row r="11" spans="1:29" s="59" customFormat="1" ht="39.75" customHeight="1">
      <c r="A11" s="60" t="s">
        <v>44</v>
      </c>
      <c r="B11" s="61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11</v>
      </c>
      <c r="K11" s="62">
        <v>0</v>
      </c>
      <c r="L11" s="62">
        <v>10</v>
      </c>
      <c r="M11" s="62">
        <v>0</v>
      </c>
      <c r="N11" s="62">
        <v>0</v>
      </c>
      <c r="O11" s="62">
        <v>0</v>
      </c>
      <c r="P11" s="62">
        <v>0</v>
      </c>
      <c r="Q11" s="63">
        <v>0</v>
      </c>
      <c r="R11" s="61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3">
        <v>0</v>
      </c>
    </row>
    <row r="12" spans="1:29" s="59" customFormat="1" ht="39.75" customHeight="1">
      <c r="A12" s="60" t="s">
        <v>45</v>
      </c>
      <c r="B12" s="61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1</v>
      </c>
      <c r="K12" s="62">
        <v>0</v>
      </c>
      <c r="L12" s="62">
        <v>1</v>
      </c>
      <c r="M12" s="62">
        <v>0</v>
      </c>
      <c r="N12" s="62">
        <v>0</v>
      </c>
      <c r="O12" s="62">
        <v>0</v>
      </c>
      <c r="P12" s="62">
        <v>0</v>
      </c>
      <c r="Q12" s="63">
        <v>0</v>
      </c>
      <c r="R12" s="61">
        <v>3</v>
      </c>
      <c r="S12" s="62">
        <v>0</v>
      </c>
      <c r="T12" s="62">
        <v>3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3">
        <v>0</v>
      </c>
    </row>
    <row r="13" spans="1:29" s="59" customFormat="1" ht="39.75" customHeight="1">
      <c r="A13" s="60" t="s">
        <v>46</v>
      </c>
      <c r="B13" s="61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8</v>
      </c>
      <c r="K13" s="62">
        <v>0</v>
      </c>
      <c r="L13" s="62">
        <v>7</v>
      </c>
      <c r="M13" s="62">
        <v>0</v>
      </c>
      <c r="N13" s="62">
        <v>0</v>
      </c>
      <c r="O13" s="62">
        <v>0</v>
      </c>
      <c r="P13" s="62">
        <v>0</v>
      </c>
      <c r="Q13" s="63">
        <v>0</v>
      </c>
      <c r="R13" s="61">
        <v>9</v>
      </c>
      <c r="S13" s="62">
        <v>0</v>
      </c>
      <c r="T13" s="62">
        <v>9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3">
        <v>0</v>
      </c>
    </row>
    <row r="14" spans="1:29" s="59" customFormat="1" ht="39.75" customHeight="1">
      <c r="A14" s="60" t="s">
        <v>47</v>
      </c>
      <c r="B14" s="61">
        <v>21</v>
      </c>
      <c r="C14" s="62">
        <v>0</v>
      </c>
      <c r="D14" s="62">
        <v>20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30</v>
      </c>
      <c r="K14" s="62">
        <v>0</v>
      </c>
      <c r="L14" s="62">
        <v>29</v>
      </c>
      <c r="M14" s="62">
        <v>0</v>
      </c>
      <c r="N14" s="62">
        <v>0</v>
      </c>
      <c r="O14" s="62">
        <v>0</v>
      </c>
      <c r="P14" s="62">
        <v>0</v>
      </c>
      <c r="Q14" s="63">
        <v>0</v>
      </c>
      <c r="R14" s="61">
        <v>20</v>
      </c>
      <c r="S14" s="62">
        <v>0</v>
      </c>
      <c r="T14" s="62">
        <v>19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3">
        <v>0</v>
      </c>
    </row>
    <row r="15" spans="1:29" s="59" customFormat="1" ht="39.75" customHeight="1">
      <c r="A15" s="60" t="s">
        <v>48</v>
      </c>
      <c r="B15" s="61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3">
        <v>0</v>
      </c>
      <c r="R15" s="61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3">
        <v>0</v>
      </c>
    </row>
    <row r="16" spans="1:29" s="59" customFormat="1" ht="39.75" customHeight="1">
      <c r="A16" s="60" t="s">
        <v>49</v>
      </c>
      <c r="B16" s="61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3">
        <v>0</v>
      </c>
      <c r="R16" s="61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5</v>
      </c>
      <c r="AA16" s="62">
        <v>0</v>
      </c>
      <c r="AB16" s="62">
        <v>3</v>
      </c>
      <c r="AC16" s="63">
        <v>0</v>
      </c>
    </row>
    <row r="17" spans="1:29" s="59" customFormat="1" ht="39.75" customHeight="1">
      <c r="A17" s="60" t="s">
        <v>50</v>
      </c>
      <c r="B17" s="61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3">
        <v>0</v>
      </c>
      <c r="R17" s="61">
        <v>13</v>
      </c>
      <c r="S17" s="62">
        <v>0</v>
      </c>
      <c r="T17" s="62">
        <v>12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3">
        <v>0</v>
      </c>
    </row>
    <row r="18" spans="1:29" s="59" customFormat="1" ht="39.75" customHeight="1">
      <c r="A18" s="60" t="s">
        <v>51</v>
      </c>
      <c r="B18" s="61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3">
        <v>0</v>
      </c>
      <c r="R18" s="61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3">
        <v>0</v>
      </c>
    </row>
    <row r="19" spans="1:29" s="59" customFormat="1" ht="39.75" customHeight="1">
      <c r="A19" s="60" t="s">
        <v>52</v>
      </c>
      <c r="B19" s="61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1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3">
        <v>0</v>
      </c>
    </row>
    <row r="20" spans="1:29" s="59" customFormat="1" ht="39.75" customHeight="1">
      <c r="A20" s="68" t="s">
        <v>53</v>
      </c>
      <c r="B20" s="69">
        <v>7</v>
      </c>
      <c r="C20" s="70">
        <v>0</v>
      </c>
      <c r="D20" s="70">
        <v>7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10</v>
      </c>
      <c r="K20" s="70">
        <v>0</v>
      </c>
      <c r="L20" s="70">
        <v>10</v>
      </c>
      <c r="M20" s="70">
        <v>0</v>
      </c>
      <c r="N20" s="70">
        <v>0</v>
      </c>
      <c r="O20" s="70">
        <v>0</v>
      </c>
      <c r="P20" s="70">
        <v>0</v>
      </c>
      <c r="Q20" s="71">
        <v>0</v>
      </c>
      <c r="R20" s="69">
        <v>10</v>
      </c>
      <c r="S20" s="70">
        <v>0</v>
      </c>
      <c r="T20" s="70">
        <v>9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1">
        <v>0</v>
      </c>
    </row>
    <row r="21" spans="1:29" s="59" customFormat="1" ht="39.75" customHeight="1">
      <c r="A21" s="68" t="s">
        <v>54</v>
      </c>
      <c r="B21" s="69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1">
        <v>0</v>
      </c>
      <c r="R21" s="69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1">
        <v>0</v>
      </c>
    </row>
    <row r="22" spans="1:29" s="59" customFormat="1" ht="39.75" customHeight="1">
      <c r="A22" s="60" t="s">
        <v>55</v>
      </c>
      <c r="B22" s="61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3">
        <v>0</v>
      </c>
      <c r="R22" s="61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3">
        <v>0</v>
      </c>
    </row>
    <row r="23" spans="1:29" s="59" customFormat="1" ht="39.75" customHeight="1">
      <c r="A23" s="60" t="s">
        <v>56</v>
      </c>
      <c r="B23" s="61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3">
        <v>0</v>
      </c>
      <c r="R23" s="61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3">
        <v>0</v>
      </c>
    </row>
    <row r="24" spans="1:29" s="59" customFormat="1" ht="39.75" customHeight="1">
      <c r="A24" s="68" t="s">
        <v>57</v>
      </c>
      <c r="B24" s="69">
        <v>2</v>
      </c>
      <c r="C24" s="70">
        <v>0</v>
      </c>
      <c r="D24" s="70">
        <v>2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1">
        <v>0</v>
      </c>
      <c r="R24" s="69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1">
        <v>0</v>
      </c>
    </row>
    <row r="25" spans="1:29" s="59" customFormat="1" ht="39.75" customHeight="1">
      <c r="A25" s="68" t="s">
        <v>58</v>
      </c>
      <c r="B25" s="69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1">
        <v>0</v>
      </c>
      <c r="R25" s="69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1">
        <v>0</v>
      </c>
    </row>
    <row r="26" spans="1:29" s="59" customFormat="1" ht="39.75" customHeight="1">
      <c r="A26" s="60" t="s">
        <v>59</v>
      </c>
      <c r="B26" s="61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3">
        <v>0</v>
      </c>
      <c r="R26" s="61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3">
        <v>0</v>
      </c>
    </row>
    <row r="27" spans="1:29" s="59" customFormat="1" ht="39.75" customHeight="1">
      <c r="A27" s="60" t="s">
        <v>60</v>
      </c>
      <c r="B27" s="61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1">
        <v>5</v>
      </c>
      <c r="S27" s="62">
        <v>0</v>
      </c>
      <c r="T27" s="62">
        <v>5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10</v>
      </c>
      <c r="AA27" s="62">
        <v>0</v>
      </c>
      <c r="AB27" s="62">
        <v>10</v>
      </c>
      <c r="AC27" s="63">
        <v>0</v>
      </c>
    </row>
    <row r="28" spans="1:29" s="59" customFormat="1" ht="39.75" customHeight="1" thickBot="1">
      <c r="A28" s="72" t="s">
        <v>61</v>
      </c>
      <c r="B28" s="73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11</v>
      </c>
      <c r="K28" s="74">
        <v>0</v>
      </c>
      <c r="L28" s="74">
        <v>10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3">
        <v>7</v>
      </c>
      <c r="S28" s="74">
        <v>0</v>
      </c>
      <c r="T28" s="74">
        <v>6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5">
        <v>0</v>
      </c>
    </row>
    <row r="29" spans="1:29" s="59" customFormat="1" ht="39.75" customHeight="1" thickTop="1">
      <c r="A29" s="60" t="s">
        <v>62</v>
      </c>
      <c r="B29" s="61">
        <f aca="true" t="shared" si="3" ref="B29:AC29">B17</f>
        <v>0</v>
      </c>
      <c r="C29" s="62">
        <f t="shared" si="3"/>
        <v>0</v>
      </c>
      <c r="D29" s="62">
        <f t="shared" si="3"/>
        <v>0</v>
      </c>
      <c r="E29" s="62">
        <f t="shared" si="3"/>
        <v>0</v>
      </c>
      <c r="F29" s="62">
        <f t="shared" si="3"/>
        <v>0</v>
      </c>
      <c r="G29" s="62">
        <f t="shared" si="3"/>
        <v>0</v>
      </c>
      <c r="H29" s="62">
        <f t="shared" si="3"/>
        <v>0</v>
      </c>
      <c r="I29" s="62">
        <f t="shared" si="3"/>
        <v>0</v>
      </c>
      <c r="J29" s="62">
        <f t="shared" si="3"/>
        <v>0</v>
      </c>
      <c r="K29" s="62">
        <f t="shared" si="3"/>
        <v>0</v>
      </c>
      <c r="L29" s="62">
        <f t="shared" si="3"/>
        <v>0</v>
      </c>
      <c r="M29" s="62">
        <f t="shared" si="3"/>
        <v>0</v>
      </c>
      <c r="N29" s="62">
        <f t="shared" si="3"/>
        <v>0</v>
      </c>
      <c r="O29" s="62">
        <f t="shared" si="3"/>
        <v>0</v>
      </c>
      <c r="P29" s="62">
        <f t="shared" si="3"/>
        <v>0</v>
      </c>
      <c r="Q29" s="63">
        <f t="shared" si="3"/>
        <v>0</v>
      </c>
      <c r="R29" s="61">
        <f t="shared" si="3"/>
        <v>13</v>
      </c>
      <c r="S29" s="62">
        <f t="shared" si="3"/>
        <v>0</v>
      </c>
      <c r="T29" s="62">
        <f t="shared" si="3"/>
        <v>12</v>
      </c>
      <c r="U29" s="62">
        <f t="shared" si="3"/>
        <v>0</v>
      </c>
      <c r="V29" s="62">
        <f t="shared" si="3"/>
        <v>0</v>
      </c>
      <c r="W29" s="62">
        <f t="shared" si="3"/>
        <v>0</v>
      </c>
      <c r="X29" s="62">
        <f t="shared" si="3"/>
        <v>0</v>
      </c>
      <c r="Y29" s="62">
        <f t="shared" si="3"/>
        <v>0</v>
      </c>
      <c r="Z29" s="62">
        <f t="shared" si="3"/>
        <v>0</v>
      </c>
      <c r="AA29" s="62">
        <f t="shared" si="3"/>
        <v>0</v>
      </c>
      <c r="AB29" s="62">
        <f t="shared" si="3"/>
        <v>0</v>
      </c>
      <c r="AC29" s="63">
        <f t="shared" si="3"/>
        <v>0</v>
      </c>
    </row>
    <row r="30" spans="1:29" s="59" customFormat="1" ht="39.75" customHeight="1">
      <c r="A30" s="60" t="s">
        <v>63</v>
      </c>
      <c r="B30" s="61">
        <f aca="true" t="shared" si="4" ref="B30:AC30">B13+B14</f>
        <v>21</v>
      </c>
      <c r="C30" s="62">
        <f t="shared" si="4"/>
        <v>0</v>
      </c>
      <c r="D30" s="62">
        <f t="shared" si="4"/>
        <v>20</v>
      </c>
      <c r="E30" s="62">
        <f t="shared" si="4"/>
        <v>0</v>
      </c>
      <c r="F30" s="62">
        <f t="shared" si="4"/>
        <v>0</v>
      </c>
      <c r="G30" s="62">
        <f t="shared" si="4"/>
        <v>0</v>
      </c>
      <c r="H30" s="62">
        <f t="shared" si="4"/>
        <v>0</v>
      </c>
      <c r="I30" s="62">
        <f t="shared" si="4"/>
        <v>0</v>
      </c>
      <c r="J30" s="62">
        <f t="shared" si="4"/>
        <v>38</v>
      </c>
      <c r="K30" s="62">
        <f t="shared" si="4"/>
        <v>0</v>
      </c>
      <c r="L30" s="62">
        <f t="shared" si="4"/>
        <v>36</v>
      </c>
      <c r="M30" s="62">
        <f t="shared" si="4"/>
        <v>0</v>
      </c>
      <c r="N30" s="62">
        <f t="shared" si="4"/>
        <v>0</v>
      </c>
      <c r="O30" s="62">
        <f t="shared" si="4"/>
        <v>0</v>
      </c>
      <c r="P30" s="62">
        <f t="shared" si="4"/>
        <v>0</v>
      </c>
      <c r="Q30" s="63">
        <f t="shared" si="4"/>
        <v>0</v>
      </c>
      <c r="R30" s="61">
        <f t="shared" si="4"/>
        <v>29</v>
      </c>
      <c r="S30" s="62">
        <f t="shared" si="4"/>
        <v>0</v>
      </c>
      <c r="T30" s="62">
        <f t="shared" si="4"/>
        <v>28</v>
      </c>
      <c r="U30" s="62">
        <f t="shared" si="4"/>
        <v>0</v>
      </c>
      <c r="V30" s="62">
        <f t="shared" si="4"/>
        <v>0</v>
      </c>
      <c r="W30" s="62">
        <f t="shared" si="4"/>
        <v>0</v>
      </c>
      <c r="X30" s="62">
        <f t="shared" si="4"/>
        <v>0</v>
      </c>
      <c r="Y30" s="62">
        <f t="shared" si="4"/>
        <v>0</v>
      </c>
      <c r="Z30" s="62">
        <f t="shared" si="4"/>
        <v>0</v>
      </c>
      <c r="AA30" s="62">
        <f t="shared" si="4"/>
        <v>0</v>
      </c>
      <c r="AB30" s="62">
        <f t="shared" si="4"/>
        <v>0</v>
      </c>
      <c r="AC30" s="63">
        <f t="shared" si="4"/>
        <v>0</v>
      </c>
    </row>
    <row r="31" spans="1:29" s="59" customFormat="1" ht="39.75" customHeight="1">
      <c r="A31" s="60" t="s">
        <v>64</v>
      </c>
      <c r="B31" s="61">
        <f aca="true" t="shared" si="5" ref="B31:AC31">B10+B20</f>
        <v>22</v>
      </c>
      <c r="C31" s="62">
        <f t="shared" si="5"/>
        <v>0</v>
      </c>
      <c r="D31" s="62">
        <f t="shared" si="5"/>
        <v>18</v>
      </c>
      <c r="E31" s="62">
        <f t="shared" si="5"/>
        <v>0</v>
      </c>
      <c r="F31" s="62">
        <f t="shared" si="5"/>
        <v>1</v>
      </c>
      <c r="G31" s="62">
        <f t="shared" si="5"/>
        <v>0</v>
      </c>
      <c r="H31" s="62">
        <f t="shared" si="5"/>
        <v>1</v>
      </c>
      <c r="I31" s="62">
        <f t="shared" si="5"/>
        <v>0</v>
      </c>
      <c r="J31" s="62">
        <f t="shared" si="5"/>
        <v>49</v>
      </c>
      <c r="K31" s="62">
        <f t="shared" si="5"/>
        <v>0</v>
      </c>
      <c r="L31" s="62">
        <f t="shared" si="5"/>
        <v>41</v>
      </c>
      <c r="M31" s="62">
        <f t="shared" si="5"/>
        <v>0</v>
      </c>
      <c r="N31" s="62">
        <f t="shared" si="5"/>
        <v>0</v>
      </c>
      <c r="O31" s="62">
        <f t="shared" si="5"/>
        <v>0</v>
      </c>
      <c r="P31" s="62">
        <f t="shared" si="5"/>
        <v>0</v>
      </c>
      <c r="Q31" s="63">
        <f t="shared" si="5"/>
        <v>0</v>
      </c>
      <c r="R31" s="61">
        <f t="shared" si="5"/>
        <v>15</v>
      </c>
      <c r="S31" s="62">
        <f t="shared" si="5"/>
        <v>0</v>
      </c>
      <c r="T31" s="62">
        <f t="shared" si="5"/>
        <v>12</v>
      </c>
      <c r="U31" s="62">
        <f t="shared" si="5"/>
        <v>0</v>
      </c>
      <c r="V31" s="62">
        <f t="shared" si="5"/>
        <v>1</v>
      </c>
      <c r="W31" s="62">
        <f t="shared" si="5"/>
        <v>0</v>
      </c>
      <c r="X31" s="62">
        <f t="shared" si="5"/>
        <v>1</v>
      </c>
      <c r="Y31" s="62">
        <f t="shared" si="5"/>
        <v>0</v>
      </c>
      <c r="Z31" s="62">
        <f t="shared" si="5"/>
        <v>0</v>
      </c>
      <c r="AA31" s="62">
        <f t="shared" si="5"/>
        <v>0</v>
      </c>
      <c r="AB31" s="62">
        <f t="shared" si="5"/>
        <v>0</v>
      </c>
      <c r="AC31" s="63">
        <f t="shared" si="5"/>
        <v>0</v>
      </c>
    </row>
    <row r="32" spans="1:29" s="59" customFormat="1" ht="39.75" customHeight="1">
      <c r="A32" s="60" t="s">
        <v>65</v>
      </c>
      <c r="B32" s="61">
        <f aca="true" t="shared" si="6" ref="B32:AC32">B9+B16+B19+B21+B22+B23</f>
        <v>0</v>
      </c>
      <c r="C32" s="62">
        <f t="shared" si="6"/>
        <v>0</v>
      </c>
      <c r="D32" s="62">
        <f t="shared" si="6"/>
        <v>0</v>
      </c>
      <c r="E32" s="62">
        <f t="shared" si="6"/>
        <v>0</v>
      </c>
      <c r="F32" s="62">
        <f t="shared" si="6"/>
        <v>0</v>
      </c>
      <c r="G32" s="62">
        <f t="shared" si="6"/>
        <v>0</v>
      </c>
      <c r="H32" s="62">
        <f t="shared" si="6"/>
        <v>0</v>
      </c>
      <c r="I32" s="62">
        <f t="shared" si="6"/>
        <v>0</v>
      </c>
      <c r="J32" s="62">
        <f t="shared" si="6"/>
        <v>14</v>
      </c>
      <c r="K32" s="62">
        <f t="shared" si="6"/>
        <v>0</v>
      </c>
      <c r="L32" s="62">
        <f t="shared" si="6"/>
        <v>12</v>
      </c>
      <c r="M32" s="62">
        <f t="shared" si="6"/>
        <v>0</v>
      </c>
      <c r="N32" s="62">
        <f t="shared" si="6"/>
        <v>0</v>
      </c>
      <c r="O32" s="62">
        <f t="shared" si="6"/>
        <v>0</v>
      </c>
      <c r="P32" s="62">
        <f t="shared" si="6"/>
        <v>0</v>
      </c>
      <c r="Q32" s="63">
        <f t="shared" si="6"/>
        <v>0</v>
      </c>
      <c r="R32" s="61">
        <f t="shared" si="6"/>
        <v>38</v>
      </c>
      <c r="S32" s="62">
        <f t="shared" si="6"/>
        <v>0</v>
      </c>
      <c r="T32" s="62">
        <f t="shared" si="6"/>
        <v>26</v>
      </c>
      <c r="U32" s="62">
        <f t="shared" si="6"/>
        <v>0</v>
      </c>
      <c r="V32" s="62">
        <f t="shared" si="6"/>
        <v>0</v>
      </c>
      <c r="W32" s="62">
        <f t="shared" si="6"/>
        <v>0</v>
      </c>
      <c r="X32" s="62">
        <f t="shared" si="6"/>
        <v>0</v>
      </c>
      <c r="Y32" s="62">
        <f t="shared" si="6"/>
        <v>0</v>
      </c>
      <c r="Z32" s="62">
        <f t="shared" si="6"/>
        <v>19</v>
      </c>
      <c r="AA32" s="62">
        <f t="shared" si="6"/>
        <v>0</v>
      </c>
      <c r="AB32" s="62">
        <f t="shared" si="6"/>
        <v>8</v>
      </c>
      <c r="AC32" s="63">
        <f t="shared" si="6"/>
        <v>0</v>
      </c>
    </row>
    <row r="33" spans="1:29" s="59" customFormat="1" ht="39.75" customHeight="1">
      <c r="A33" s="60" t="s">
        <v>66</v>
      </c>
      <c r="B33" s="61">
        <f aca="true" t="shared" si="7" ref="B33:AC33">B12+B15+B18+B24+B25</f>
        <v>2</v>
      </c>
      <c r="C33" s="62">
        <f t="shared" si="7"/>
        <v>0</v>
      </c>
      <c r="D33" s="62">
        <f t="shared" si="7"/>
        <v>2</v>
      </c>
      <c r="E33" s="62">
        <f t="shared" si="7"/>
        <v>0</v>
      </c>
      <c r="F33" s="62">
        <f t="shared" si="7"/>
        <v>0</v>
      </c>
      <c r="G33" s="62">
        <f t="shared" si="7"/>
        <v>0</v>
      </c>
      <c r="H33" s="62">
        <f t="shared" si="7"/>
        <v>0</v>
      </c>
      <c r="I33" s="62">
        <f t="shared" si="7"/>
        <v>0</v>
      </c>
      <c r="J33" s="62">
        <f t="shared" si="7"/>
        <v>1</v>
      </c>
      <c r="K33" s="62">
        <f t="shared" si="7"/>
        <v>0</v>
      </c>
      <c r="L33" s="62">
        <f t="shared" si="7"/>
        <v>1</v>
      </c>
      <c r="M33" s="62">
        <f t="shared" si="7"/>
        <v>0</v>
      </c>
      <c r="N33" s="62">
        <f t="shared" si="7"/>
        <v>0</v>
      </c>
      <c r="O33" s="62">
        <f t="shared" si="7"/>
        <v>0</v>
      </c>
      <c r="P33" s="62">
        <f t="shared" si="7"/>
        <v>0</v>
      </c>
      <c r="Q33" s="63">
        <f t="shared" si="7"/>
        <v>0</v>
      </c>
      <c r="R33" s="61">
        <f t="shared" si="7"/>
        <v>3</v>
      </c>
      <c r="S33" s="62">
        <f t="shared" si="7"/>
        <v>0</v>
      </c>
      <c r="T33" s="62">
        <f t="shared" si="7"/>
        <v>3</v>
      </c>
      <c r="U33" s="62">
        <f t="shared" si="7"/>
        <v>0</v>
      </c>
      <c r="V33" s="62">
        <f t="shared" si="7"/>
        <v>0</v>
      </c>
      <c r="W33" s="62">
        <f t="shared" si="7"/>
        <v>0</v>
      </c>
      <c r="X33" s="62">
        <f t="shared" si="7"/>
        <v>0</v>
      </c>
      <c r="Y33" s="62">
        <f t="shared" si="7"/>
        <v>0</v>
      </c>
      <c r="Z33" s="62">
        <f t="shared" si="7"/>
        <v>0</v>
      </c>
      <c r="AA33" s="62">
        <f t="shared" si="7"/>
        <v>0</v>
      </c>
      <c r="AB33" s="62">
        <f t="shared" si="7"/>
        <v>0</v>
      </c>
      <c r="AC33" s="63">
        <f t="shared" si="7"/>
        <v>0</v>
      </c>
    </row>
    <row r="34" spans="1:29" s="59" customFormat="1" ht="39.75" customHeight="1">
      <c r="A34" s="64" t="s">
        <v>67</v>
      </c>
      <c r="B34" s="65">
        <f aca="true" t="shared" si="8" ref="B34:AC34">B11+B26+B27+B28</f>
        <v>0</v>
      </c>
      <c r="C34" s="66">
        <f t="shared" si="8"/>
        <v>0</v>
      </c>
      <c r="D34" s="66">
        <f t="shared" si="8"/>
        <v>0</v>
      </c>
      <c r="E34" s="66">
        <f t="shared" si="8"/>
        <v>0</v>
      </c>
      <c r="F34" s="66">
        <f t="shared" si="8"/>
        <v>0</v>
      </c>
      <c r="G34" s="66">
        <f t="shared" si="8"/>
        <v>0</v>
      </c>
      <c r="H34" s="66">
        <f t="shared" si="8"/>
        <v>0</v>
      </c>
      <c r="I34" s="66">
        <f t="shared" si="8"/>
        <v>0</v>
      </c>
      <c r="J34" s="66">
        <f t="shared" si="8"/>
        <v>22</v>
      </c>
      <c r="K34" s="66">
        <f t="shared" si="8"/>
        <v>0</v>
      </c>
      <c r="L34" s="66">
        <f t="shared" si="8"/>
        <v>20</v>
      </c>
      <c r="M34" s="66">
        <f t="shared" si="8"/>
        <v>0</v>
      </c>
      <c r="N34" s="66">
        <f t="shared" si="8"/>
        <v>0</v>
      </c>
      <c r="O34" s="66">
        <f t="shared" si="8"/>
        <v>0</v>
      </c>
      <c r="P34" s="66">
        <f t="shared" si="8"/>
        <v>0</v>
      </c>
      <c r="Q34" s="67">
        <f t="shared" si="8"/>
        <v>0</v>
      </c>
      <c r="R34" s="65">
        <f t="shared" si="8"/>
        <v>12</v>
      </c>
      <c r="S34" s="66">
        <f t="shared" si="8"/>
        <v>0</v>
      </c>
      <c r="T34" s="66">
        <f t="shared" si="8"/>
        <v>11</v>
      </c>
      <c r="U34" s="66">
        <f t="shared" si="8"/>
        <v>0</v>
      </c>
      <c r="V34" s="66">
        <f t="shared" si="8"/>
        <v>0</v>
      </c>
      <c r="W34" s="66">
        <f t="shared" si="8"/>
        <v>0</v>
      </c>
      <c r="X34" s="66">
        <f t="shared" si="8"/>
        <v>0</v>
      </c>
      <c r="Y34" s="66">
        <f t="shared" si="8"/>
        <v>0</v>
      </c>
      <c r="Z34" s="66">
        <f t="shared" si="8"/>
        <v>10</v>
      </c>
      <c r="AA34" s="66">
        <f t="shared" si="8"/>
        <v>0</v>
      </c>
      <c r="AB34" s="66">
        <f t="shared" si="8"/>
        <v>10</v>
      </c>
      <c r="AC34" s="67">
        <f t="shared" si="8"/>
        <v>0</v>
      </c>
    </row>
  </sheetData>
  <mergeCells count="28">
    <mergeCell ref="A2:A5"/>
    <mergeCell ref="B2:I2"/>
    <mergeCell ref="J2:Q2"/>
    <mergeCell ref="J3:M3"/>
    <mergeCell ref="B3:E3"/>
    <mergeCell ref="B4:C4"/>
    <mergeCell ref="D4:E4"/>
    <mergeCell ref="F3:I3"/>
    <mergeCell ref="F4:G4"/>
    <mergeCell ref="H4:I4"/>
    <mergeCell ref="P1:Q1"/>
    <mergeCell ref="J4:K4"/>
    <mergeCell ref="L4:M4"/>
    <mergeCell ref="N3:Q3"/>
    <mergeCell ref="N4:O4"/>
    <mergeCell ref="P4:Q4"/>
    <mergeCell ref="AB1:AC1"/>
    <mergeCell ref="R2:Y2"/>
    <mergeCell ref="R3:U3"/>
    <mergeCell ref="V3:Y3"/>
    <mergeCell ref="Z3:AC3"/>
    <mergeCell ref="Z2:AC2"/>
    <mergeCell ref="Z4:AA4"/>
    <mergeCell ref="AB4:AC4"/>
    <mergeCell ref="R4:S4"/>
    <mergeCell ref="T4:U4"/>
    <mergeCell ref="V4:W4"/>
    <mergeCell ref="X4:Y4"/>
  </mergeCells>
  <printOptions horizontalCentered="1"/>
  <pageMargins left="0.7874015748031497" right="0.41" top="0.5905511811023623" bottom="0.5905511811023623" header="0" footer="0"/>
  <pageSetup blackAndWhite="1" fitToWidth="0" fitToHeight="1" horizontalDpi="300" verticalDpi="300" orientation="portrait" paperSize="9" scale="65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6"/>
  <dimension ref="A1:O34"/>
  <sheetViews>
    <sheetView zoomScale="75" zoomScaleNormal="75" zoomScaleSheetLayoutView="75" workbookViewId="0" topLeftCell="A1">
      <pane xSplit="1" ySplit="5" topLeftCell="B6" activePane="bottomRight" state="frozen"/>
      <selection pane="topLeft" activeCell="A3" sqref="A3:A6"/>
      <selection pane="topRight" activeCell="A3" sqref="A3:A6"/>
      <selection pane="bottomLeft" activeCell="A3" sqref="A3:A6"/>
      <selection pane="bottomRight" activeCell="A3" sqref="A3:A5"/>
    </sheetView>
  </sheetViews>
  <sheetFormatPr defaultColWidth="9.00390625" defaultRowHeight="19.5" customHeight="1"/>
  <cols>
    <col min="1" max="1" width="12.00390625" style="78" customWidth="1"/>
    <col min="2" max="7" width="19.375" style="78" customWidth="1"/>
    <col min="8" max="15" width="15.75390625" style="78" customWidth="1"/>
    <col min="18" max="16384" width="11.125" style="48" customWidth="1"/>
  </cols>
  <sheetData>
    <row r="1" spans="1:15" ht="18.75">
      <c r="A1" s="8" t="s">
        <v>69</v>
      </c>
      <c r="D1" s="2"/>
      <c r="E1" s="2"/>
      <c r="F1" s="2"/>
      <c r="G1" s="2"/>
      <c r="H1" s="2"/>
      <c r="I1" s="2"/>
      <c r="J1" s="2"/>
      <c r="K1" s="2"/>
      <c r="L1" s="2"/>
      <c r="M1" s="2"/>
      <c r="N1" s="22" t="s">
        <v>38</v>
      </c>
      <c r="O1" s="22"/>
    </row>
    <row r="2" spans="1:15" ht="4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32" t="s">
        <v>70</v>
      </c>
      <c r="B3" s="35" t="s">
        <v>21</v>
      </c>
      <c r="C3" s="36"/>
      <c r="D3" s="41" t="s">
        <v>7</v>
      </c>
      <c r="E3" s="41"/>
      <c r="F3" s="41"/>
      <c r="G3" s="26"/>
      <c r="H3" s="40" t="s">
        <v>17</v>
      </c>
      <c r="I3" s="41"/>
      <c r="J3" s="41"/>
      <c r="K3" s="41"/>
      <c r="L3" s="41"/>
      <c r="M3" s="26"/>
      <c r="N3" s="35" t="s">
        <v>20</v>
      </c>
      <c r="O3" s="36"/>
    </row>
    <row r="4" spans="1:15" ht="19.5" customHeight="1">
      <c r="A4" s="33"/>
      <c r="B4" s="39"/>
      <c r="C4" s="38"/>
      <c r="D4" s="27" t="s">
        <v>8</v>
      </c>
      <c r="E4" s="27"/>
      <c r="F4" s="26" t="s">
        <v>9</v>
      </c>
      <c r="G4" s="27"/>
      <c r="H4" s="27" t="s">
        <v>10</v>
      </c>
      <c r="I4" s="27"/>
      <c r="J4" s="27" t="s">
        <v>11</v>
      </c>
      <c r="K4" s="27"/>
      <c r="L4" s="27" t="s">
        <v>12</v>
      </c>
      <c r="M4" s="27"/>
      <c r="N4" s="37"/>
      <c r="O4" s="38"/>
    </row>
    <row r="5" spans="1:15" ht="19.5" customHeight="1">
      <c r="A5" s="34"/>
      <c r="B5" s="5" t="s">
        <v>18</v>
      </c>
      <c r="C5" s="5" t="s">
        <v>19</v>
      </c>
      <c r="D5" s="5" t="s">
        <v>18</v>
      </c>
      <c r="E5" s="5" t="s">
        <v>19</v>
      </c>
      <c r="F5" s="6" t="s">
        <v>18</v>
      </c>
      <c r="G5" s="5" t="s">
        <v>19</v>
      </c>
      <c r="H5" s="5" t="s">
        <v>18</v>
      </c>
      <c r="I5" s="5" t="s">
        <v>19</v>
      </c>
      <c r="J5" s="5" t="s">
        <v>18</v>
      </c>
      <c r="K5" s="5" t="s">
        <v>19</v>
      </c>
      <c r="L5" s="5" t="s">
        <v>18</v>
      </c>
      <c r="M5" s="5" t="s">
        <v>19</v>
      </c>
      <c r="N5" s="6" t="s">
        <v>18</v>
      </c>
      <c r="O5" s="5" t="s">
        <v>19</v>
      </c>
    </row>
    <row r="6" spans="1:15" s="59" customFormat="1" ht="39.75" customHeight="1">
      <c r="A6" s="80" t="s">
        <v>39</v>
      </c>
      <c r="B6" s="56">
        <f aca="true" t="shared" si="0" ref="B6:O6">SUM(B7:B8)</f>
        <v>4381</v>
      </c>
      <c r="C6" s="57">
        <f t="shared" si="0"/>
        <v>113706</v>
      </c>
      <c r="D6" s="57">
        <f t="shared" si="0"/>
        <v>117</v>
      </c>
      <c r="E6" s="57">
        <f t="shared" si="0"/>
        <v>1823</v>
      </c>
      <c r="F6" s="57">
        <f t="shared" si="0"/>
        <v>443</v>
      </c>
      <c r="G6" s="58">
        <f t="shared" si="0"/>
        <v>7490</v>
      </c>
      <c r="H6" s="56">
        <f t="shared" si="0"/>
        <v>1024</v>
      </c>
      <c r="I6" s="57">
        <f t="shared" si="0"/>
        <v>23484</v>
      </c>
      <c r="J6" s="57">
        <f t="shared" si="0"/>
        <v>26</v>
      </c>
      <c r="K6" s="57">
        <f t="shared" si="0"/>
        <v>558</v>
      </c>
      <c r="L6" s="57">
        <f t="shared" si="0"/>
        <v>2726</v>
      </c>
      <c r="M6" s="57">
        <f t="shared" si="0"/>
        <v>79922</v>
      </c>
      <c r="N6" s="57">
        <f t="shared" si="0"/>
        <v>45</v>
      </c>
      <c r="O6" s="58">
        <f t="shared" si="0"/>
        <v>429</v>
      </c>
    </row>
    <row r="7" spans="1:15" s="59" customFormat="1" ht="39.75" customHeight="1">
      <c r="A7" s="81" t="s">
        <v>40</v>
      </c>
      <c r="B7" s="61">
        <f aca="true" t="shared" si="1" ref="B7:O7">SUM(B9:B19)</f>
        <v>3394</v>
      </c>
      <c r="C7" s="62">
        <f t="shared" si="1"/>
        <v>93275</v>
      </c>
      <c r="D7" s="62">
        <f t="shared" si="1"/>
        <v>95</v>
      </c>
      <c r="E7" s="62">
        <f t="shared" si="1"/>
        <v>1493</v>
      </c>
      <c r="F7" s="62">
        <f t="shared" si="1"/>
        <v>320</v>
      </c>
      <c r="G7" s="63">
        <f t="shared" si="1"/>
        <v>4758</v>
      </c>
      <c r="H7" s="61">
        <f t="shared" si="1"/>
        <v>873</v>
      </c>
      <c r="I7" s="62">
        <f t="shared" si="1"/>
        <v>21616</v>
      </c>
      <c r="J7" s="62">
        <f t="shared" si="1"/>
        <v>17</v>
      </c>
      <c r="K7" s="62">
        <f t="shared" si="1"/>
        <v>466</v>
      </c>
      <c r="L7" s="62">
        <f t="shared" si="1"/>
        <v>2066</v>
      </c>
      <c r="M7" s="62">
        <f t="shared" si="1"/>
        <v>64642</v>
      </c>
      <c r="N7" s="62">
        <f t="shared" si="1"/>
        <v>23</v>
      </c>
      <c r="O7" s="63">
        <f t="shared" si="1"/>
        <v>300</v>
      </c>
    </row>
    <row r="8" spans="1:15" s="59" customFormat="1" ht="39.75" customHeight="1">
      <c r="A8" s="82" t="s">
        <v>41</v>
      </c>
      <c r="B8" s="65">
        <f aca="true" t="shared" si="2" ref="B8:O8">SUM(B20:B28)</f>
        <v>987</v>
      </c>
      <c r="C8" s="66">
        <f t="shared" si="2"/>
        <v>20431</v>
      </c>
      <c r="D8" s="66">
        <f t="shared" si="2"/>
        <v>22</v>
      </c>
      <c r="E8" s="66">
        <f t="shared" si="2"/>
        <v>330</v>
      </c>
      <c r="F8" s="66">
        <f t="shared" si="2"/>
        <v>123</v>
      </c>
      <c r="G8" s="67">
        <f t="shared" si="2"/>
        <v>2732</v>
      </c>
      <c r="H8" s="65">
        <f t="shared" si="2"/>
        <v>151</v>
      </c>
      <c r="I8" s="66">
        <f t="shared" si="2"/>
        <v>1868</v>
      </c>
      <c r="J8" s="66">
        <f t="shared" si="2"/>
        <v>9</v>
      </c>
      <c r="K8" s="66">
        <f t="shared" si="2"/>
        <v>92</v>
      </c>
      <c r="L8" s="66">
        <f t="shared" si="2"/>
        <v>660</v>
      </c>
      <c r="M8" s="66">
        <f t="shared" si="2"/>
        <v>15280</v>
      </c>
      <c r="N8" s="66">
        <f t="shared" si="2"/>
        <v>22</v>
      </c>
      <c r="O8" s="67">
        <f t="shared" si="2"/>
        <v>129</v>
      </c>
    </row>
    <row r="9" spans="1:15" s="59" customFormat="1" ht="39.75" customHeight="1">
      <c r="A9" s="80" t="s">
        <v>42</v>
      </c>
      <c r="B9" s="61">
        <v>648</v>
      </c>
      <c r="C9" s="57">
        <v>25871</v>
      </c>
      <c r="D9" s="57">
        <v>16</v>
      </c>
      <c r="E9" s="57">
        <v>147</v>
      </c>
      <c r="F9" s="57">
        <v>2</v>
      </c>
      <c r="G9" s="58">
        <v>92</v>
      </c>
      <c r="H9" s="56">
        <v>88</v>
      </c>
      <c r="I9" s="57">
        <v>1774</v>
      </c>
      <c r="J9" s="57">
        <v>0</v>
      </c>
      <c r="K9" s="57">
        <v>0</v>
      </c>
      <c r="L9" s="57">
        <v>542</v>
      </c>
      <c r="M9" s="57">
        <v>23858</v>
      </c>
      <c r="N9" s="57">
        <v>0</v>
      </c>
      <c r="O9" s="58">
        <v>0</v>
      </c>
    </row>
    <row r="10" spans="1:15" s="59" customFormat="1" ht="39.75" customHeight="1">
      <c r="A10" s="81" t="s">
        <v>43</v>
      </c>
      <c r="B10" s="61">
        <v>264</v>
      </c>
      <c r="C10" s="62">
        <v>4397</v>
      </c>
      <c r="D10" s="62">
        <v>3</v>
      </c>
      <c r="E10" s="62">
        <v>21</v>
      </c>
      <c r="F10" s="62">
        <v>19</v>
      </c>
      <c r="G10" s="63">
        <v>206</v>
      </c>
      <c r="H10" s="61">
        <v>43</v>
      </c>
      <c r="I10" s="62">
        <v>375</v>
      </c>
      <c r="J10" s="62">
        <v>4</v>
      </c>
      <c r="K10" s="62">
        <v>50</v>
      </c>
      <c r="L10" s="62">
        <v>189</v>
      </c>
      <c r="M10" s="62">
        <v>3622</v>
      </c>
      <c r="N10" s="62">
        <v>6</v>
      </c>
      <c r="O10" s="63">
        <v>123</v>
      </c>
    </row>
    <row r="11" spans="1:15" s="59" customFormat="1" ht="39.75" customHeight="1">
      <c r="A11" s="81" t="s">
        <v>44</v>
      </c>
      <c r="B11" s="61">
        <v>346</v>
      </c>
      <c r="C11" s="62">
        <v>5862</v>
      </c>
      <c r="D11" s="62">
        <v>13</v>
      </c>
      <c r="E11" s="62">
        <v>193</v>
      </c>
      <c r="F11" s="62">
        <v>55</v>
      </c>
      <c r="G11" s="63">
        <v>720</v>
      </c>
      <c r="H11" s="61">
        <v>65</v>
      </c>
      <c r="I11" s="62">
        <v>894</v>
      </c>
      <c r="J11" s="62">
        <v>3</v>
      </c>
      <c r="K11" s="62">
        <v>17</v>
      </c>
      <c r="L11" s="62">
        <v>206</v>
      </c>
      <c r="M11" s="62">
        <v>3952</v>
      </c>
      <c r="N11" s="62">
        <v>4</v>
      </c>
      <c r="O11" s="63">
        <v>86</v>
      </c>
    </row>
    <row r="12" spans="1:15" s="59" customFormat="1" ht="39.75" customHeight="1">
      <c r="A12" s="81" t="s">
        <v>45</v>
      </c>
      <c r="B12" s="61">
        <v>239</v>
      </c>
      <c r="C12" s="62">
        <v>3832</v>
      </c>
      <c r="D12" s="62">
        <v>15</v>
      </c>
      <c r="E12" s="62">
        <v>170</v>
      </c>
      <c r="F12" s="62">
        <v>70</v>
      </c>
      <c r="G12" s="63">
        <v>1025</v>
      </c>
      <c r="H12" s="61">
        <v>55</v>
      </c>
      <c r="I12" s="62">
        <v>678</v>
      </c>
      <c r="J12" s="62">
        <v>0</v>
      </c>
      <c r="K12" s="62">
        <v>0</v>
      </c>
      <c r="L12" s="62">
        <v>99</v>
      </c>
      <c r="M12" s="62">
        <v>1959</v>
      </c>
      <c r="N12" s="62">
        <v>0</v>
      </c>
      <c r="O12" s="63">
        <v>0</v>
      </c>
    </row>
    <row r="13" spans="1:15" s="59" customFormat="1" ht="39.75" customHeight="1">
      <c r="A13" s="81" t="s">
        <v>46</v>
      </c>
      <c r="B13" s="61">
        <v>109</v>
      </c>
      <c r="C13" s="62">
        <v>3322</v>
      </c>
      <c r="D13" s="62">
        <v>5</v>
      </c>
      <c r="E13" s="62">
        <v>86</v>
      </c>
      <c r="F13" s="62">
        <v>11</v>
      </c>
      <c r="G13" s="63">
        <v>288</v>
      </c>
      <c r="H13" s="61">
        <v>35</v>
      </c>
      <c r="I13" s="62">
        <v>1512</v>
      </c>
      <c r="J13" s="62">
        <v>0</v>
      </c>
      <c r="K13" s="62">
        <v>0</v>
      </c>
      <c r="L13" s="62">
        <v>58</v>
      </c>
      <c r="M13" s="62">
        <v>1436</v>
      </c>
      <c r="N13" s="62">
        <v>0</v>
      </c>
      <c r="O13" s="63">
        <v>0</v>
      </c>
    </row>
    <row r="14" spans="1:15" s="59" customFormat="1" ht="39.75" customHeight="1">
      <c r="A14" s="81" t="s">
        <v>47</v>
      </c>
      <c r="B14" s="61">
        <v>402</v>
      </c>
      <c r="C14" s="62">
        <v>14662</v>
      </c>
      <c r="D14" s="62">
        <v>2</v>
      </c>
      <c r="E14" s="62">
        <v>40</v>
      </c>
      <c r="F14" s="62">
        <v>23</v>
      </c>
      <c r="G14" s="63">
        <v>561</v>
      </c>
      <c r="H14" s="61">
        <v>165</v>
      </c>
      <c r="I14" s="62">
        <v>9762</v>
      </c>
      <c r="J14" s="62">
        <v>2</v>
      </c>
      <c r="K14" s="62">
        <v>46</v>
      </c>
      <c r="L14" s="62">
        <v>210</v>
      </c>
      <c r="M14" s="62">
        <v>4253</v>
      </c>
      <c r="N14" s="62">
        <v>0</v>
      </c>
      <c r="O14" s="63">
        <v>0</v>
      </c>
    </row>
    <row r="15" spans="1:15" s="59" customFormat="1" ht="39.75" customHeight="1">
      <c r="A15" s="81" t="s">
        <v>48</v>
      </c>
      <c r="B15" s="61">
        <v>475</v>
      </c>
      <c r="C15" s="62">
        <v>8837</v>
      </c>
      <c r="D15" s="62">
        <v>4</v>
      </c>
      <c r="E15" s="62">
        <v>73</v>
      </c>
      <c r="F15" s="62">
        <v>0</v>
      </c>
      <c r="G15" s="63">
        <v>0</v>
      </c>
      <c r="H15" s="61">
        <v>251</v>
      </c>
      <c r="I15" s="62">
        <v>3610</v>
      </c>
      <c r="J15" s="62">
        <v>0</v>
      </c>
      <c r="K15" s="62">
        <v>0</v>
      </c>
      <c r="L15" s="62">
        <v>210</v>
      </c>
      <c r="M15" s="62">
        <v>5092</v>
      </c>
      <c r="N15" s="62">
        <v>10</v>
      </c>
      <c r="O15" s="63">
        <v>62</v>
      </c>
    </row>
    <row r="16" spans="1:15" s="59" customFormat="1" ht="39.75" customHeight="1">
      <c r="A16" s="81" t="s">
        <v>49</v>
      </c>
      <c r="B16" s="61">
        <v>103</v>
      </c>
      <c r="C16" s="62">
        <v>2405</v>
      </c>
      <c r="D16" s="62">
        <v>1</v>
      </c>
      <c r="E16" s="62">
        <v>10</v>
      </c>
      <c r="F16" s="62">
        <v>2</v>
      </c>
      <c r="G16" s="63">
        <v>61</v>
      </c>
      <c r="H16" s="61">
        <v>30</v>
      </c>
      <c r="I16" s="62">
        <v>813</v>
      </c>
      <c r="J16" s="62">
        <v>5</v>
      </c>
      <c r="K16" s="62">
        <v>134</v>
      </c>
      <c r="L16" s="62">
        <v>65</v>
      </c>
      <c r="M16" s="62">
        <v>1387</v>
      </c>
      <c r="N16" s="62">
        <v>0</v>
      </c>
      <c r="O16" s="63">
        <v>0</v>
      </c>
    </row>
    <row r="17" spans="1:15" s="59" customFormat="1" ht="39.75" customHeight="1">
      <c r="A17" s="81" t="s">
        <v>50</v>
      </c>
      <c r="B17" s="61">
        <v>371</v>
      </c>
      <c r="C17" s="62">
        <v>15470</v>
      </c>
      <c r="D17" s="62">
        <v>6</v>
      </c>
      <c r="E17" s="62">
        <v>263</v>
      </c>
      <c r="F17" s="62">
        <v>7</v>
      </c>
      <c r="G17" s="63">
        <v>112</v>
      </c>
      <c r="H17" s="61">
        <v>38</v>
      </c>
      <c r="I17" s="62">
        <v>903</v>
      </c>
      <c r="J17" s="62">
        <v>3</v>
      </c>
      <c r="K17" s="62">
        <v>219</v>
      </c>
      <c r="L17" s="62">
        <v>315</v>
      </c>
      <c r="M17" s="62">
        <v>13949</v>
      </c>
      <c r="N17" s="62">
        <v>2</v>
      </c>
      <c r="O17" s="63">
        <v>24</v>
      </c>
    </row>
    <row r="18" spans="1:15" s="59" customFormat="1" ht="39.75" customHeight="1">
      <c r="A18" s="81" t="s">
        <v>51</v>
      </c>
      <c r="B18" s="61">
        <v>283</v>
      </c>
      <c r="C18" s="62">
        <v>3306</v>
      </c>
      <c r="D18" s="62">
        <v>25</v>
      </c>
      <c r="E18" s="62">
        <v>288</v>
      </c>
      <c r="F18" s="62">
        <v>106</v>
      </c>
      <c r="G18" s="63">
        <v>1091</v>
      </c>
      <c r="H18" s="61">
        <v>70</v>
      </c>
      <c r="I18" s="62">
        <v>693</v>
      </c>
      <c r="J18" s="62">
        <v>0</v>
      </c>
      <c r="K18" s="62">
        <v>0</v>
      </c>
      <c r="L18" s="62">
        <v>82</v>
      </c>
      <c r="M18" s="62">
        <v>1234</v>
      </c>
      <c r="N18" s="62">
        <v>0</v>
      </c>
      <c r="O18" s="63">
        <v>0</v>
      </c>
    </row>
    <row r="19" spans="1:15" s="59" customFormat="1" ht="39.75" customHeight="1">
      <c r="A19" s="81" t="s">
        <v>52</v>
      </c>
      <c r="B19" s="61">
        <v>154</v>
      </c>
      <c r="C19" s="62">
        <v>5311</v>
      </c>
      <c r="D19" s="62">
        <v>5</v>
      </c>
      <c r="E19" s="62">
        <v>202</v>
      </c>
      <c r="F19" s="62">
        <v>25</v>
      </c>
      <c r="G19" s="63">
        <v>602</v>
      </c>
      <c r="H19" s="61">
        <v>33</v>
      </c>
      <c r="I19" s="62">
        <v>602</v>
      </c>
      <c r="J19" s="62">
        <v>0</v>
      </c>
      <c r="K19" s="62">
        <v>0</v>
      </c>
      <c r="L19" s="62">
        <v>90</v>
      </c>
      <c r="M19" s="62">
        <v>3900</v>
      </c>
      <c r="N19" s="62">
        <v>1</v>
      </c>
      <c r="O19" s="63">
        <v>5</v>
      </c>
    </row>
    <row r="20" spans="1:15" s="59" customFormat="1" ht="39.75" customHeight="1">
      <c r="A20" s="83" t="s">
        <v>53</v>
      </c>
      <c r="B20" s="69">
        <v>60</v>
      </c>
      <c r="C20" s="70">
        <v>934</v>
      </c>
      <c r="D20" s="70">
        <v>0</v>
      </c>
      <c r="E20" s="70">
        <v>0</v>
      </c>
      <c r="F20" s="70">
        <v>13</v>
      </c>
      <c r="G20" s="71">
        <v>75</v>
      </c>
      <c r="H20" s="69">
        <v>8</v>
      </c>
      <c r="I20" s="70">
        <v>103</v>
      </c>
      <c r="J20" s="70">
        <v>0</v>
      </c>
      <c r="K20" s="70">
        <v>0</v>
      </c>
      <c r="L20" s="70">
        <v>37</v>
      </c>
      <c r="M20" s="70">
        <v>745</v>
      </c>
      <c r="N20" s="70">
        <v>2</v>
      </c>
      <c r="O20" s="71">
        <v>11</v>
      </c>
    </row>
    <row r="21" spans="1:15" s="59" customFormat="1" ht="39.75" customHeight="1">
      <c r="A21" s="83" t="s">
        <v>54</v>
      </c>
      <c r="B21" s="69">
        <v>23</v>
      </c>
      <c r="C21" s="70">
        <v>260</v>
      </c>
      <c r="D21" s="70">
        <v>0</v>
      </c>
      <c r="E21" s="70">
        <v>0</v>
      </c>
      <c r="F21" s="70">
        <v>0</v>
      </c>
      <c r="G21" s="71">
        <v>0</v>
      </c>
      <c r="H21" s="69">
        <v>20</v>
      </c>
      <c r="I21" s="70">
        <v>212</v>
      </c>
      <c r="J21" s="70">
        <v>0</v>
      </c>
      <c r="K21" s="70">
        <v>0</v>
      </c>
      <c r="L21" s="70">
        <v>3</v>
      </c>
      <c r="M21" s="70">
        <v>48</v>
      </c>
      <c r="N21" s="70">
        <v>0</v>
      </c>
      <c r="O21" s="71">
        <v>0</v>
      </c>
    </row>
    <row r="22" spans="1:15" s="59" customFormat="1" ht="39.75" customHeight="1">
      <c r="A22" s="81" t="s">
        <v>55</v>
      </c>
      <c r="B22" s="61">
        <v>59</v>
      </c>
      <c r="C22" s="62">
        <v>1211</v>
      </c>
      <c r="D22" s="62">
        <v>1</v>
      </c>
      <c r="E22" s="62">
        <v>14</v>
      </c>
      <c r="F22" s="62">
        <v>1</v>
      </c>
      <c r="G22" s="63">
        <v>10</v>
      </c>
      <c r="H22" s="61">
        <v>4</v>
      </c>
      <c r="I22" s="62">
        <v>111</v>
      </c>
      <c r="J22" s="62">
        <v>0</v>
      </c>
      <c r="K22" s="62">
        <v>0</v>
      </c>
      <c r="L22" s="62">
        <v>53</v>
      </c>
      <c r="M22" s="62">
        <v>1076</v>
      </c>
      <c r="N22" s="62">
        <v>0</v>
      </c>
      <c r="O22" s="63">
        <v>0</v>
      </c>
    </row>
    <row r="23" spans="1:15" s="59" customFormat="1" ht="39.75" customHeight="1">
      <c r="A23" s="81" t="s">
        <v>56</v>
      </c>
      <c r="B23" s="61">
        <v>220</v>
      </c>
      <c r="C23" s="62">
        <v>2516</v>
      </c>
      <c r="D23" s="62">
        <v>0</v>
      </c>
      <c r="E23" s="62">
        <v>0</v>
      </c>
      <c r="F23" s="62">
        <v>1</v>
      </c>
      <c r="G23" s="63">
        <v>12</v>
      </c>
      <c r="H23" s="61">
        <v>22</v>
      </c>
      <c r="I23" s="62">
        <v>448</v>
      </c>
      <c r="J23" s="62">
        <v>5</v>
      </c>
      <c r="K23" s="62">
        <v>71</v>
      </c>
      <c r="L23" s="62">
        <v>189</v>
      </c>
      <c r="M23" s="62">
        <v>1972</v>
      </c>
      <c r="N23" s="62">
        <v>3</v>
      </c>
      <c r="O23" s="63">
        <v>13</v>
      </c>
    </row>
    <row r="24" spans="1:15" s="59" customFormat="1" ht="39.75" customHeight="1">
      <c r="A24" s="83" t="s">
        <v>57</v>
      </c>
      <c r="B24" s="69">
        <v>212</v>
      </c>
      <c r="C24" s="70">
        <v>4059</v>
      </c>
      <c r="D24" s="70">
        <v>12</v>
      </c>
      <c r="E24" s="70">
        <v>179</v>
      </c>
      <c r="F24" s="70">
        <v>72</v>
      </c>
      <c r="G24" s="71">
        <v>2163</v>
      </c>
      <c r="H24" s="69">
        <v>27</v>
      </c>
      <c r="I24" s="70">
        <v>191</v>
      </c>
      <c r="J24" s="70">
        <v>4</v>
      </c>
      <c r="K24" s="70">
        <v>21</v>
      </c>
      <c r="L24" s="70">
        <v>85</v>
      </c>
      <c r="M24" s="70">
        <v>1429</v>
      </c>
      <c r="N24" s="70">
        <v>12</v>
      </c>
      <c r="O24" s="71">
        <v>76</v>
      </c>
    </row>
    <row r="25" spans="1:15" s="59" customFormat="1" ht="39.75" customHeight="1">
      <c r="A25" s="83" t="s">
        <v>58</v>
      </c>
      <c r="B25" s="69">
        <v>80</v>
      </c>
      <c r="C25" s="70">
        <v>1463</v>
      </c>
      <c r="D25" s="70">
        <v>2</v>
      </c>
      <c r="E25" s="70">
        <v>46</v>
      </c>
      <c r="F25" s="70">
        <v>4</v>
      </c>
      <c r="G25" s="71">
        <v>46</v>
      </c>
      <c r="H25" s="69">
        <v>7</v>
      </c>
      <c r="I25" s="70">
        <v>62</v>
      </c>
      <c r="J25" s="70">
        <v>0</v>
      </c>
      <c r="K25" s="70">
        <v>0</v>
      </c>
      <c r="L25" s="70">
        <v>67</v>
      </c>
      <c r="M25" s="70">
        <v>1309</v>
      </c>
      <c r="N25" s="70">
        <v>0</v>
      </c>
      <c r="O25" s="71">
        <v>0</v>
      </c>
    </row>
    <row r="26" spans="1:15" s="59" customFormat="1" ht="39.75" customHeight="1">
      <c r="A26" s="81" t="s">
        <v>59</v>
      </c>
      <c r="B26" s="61">
        <v>43</v>
      </c>
      <c r="C26" s="62">
        <v>480</v>
      </c>
      <c r="D26" s="62">
        <v>2</v>
      </c>
      <c r="E26" s="62">
        <v>15</v>
      </c>
      <c r="F26" s="62">
        <v>5</v>
      </c>
      <c r="G26" s="63">
        <v>50</v>
      </c>
      <c r="H26" s="61">
        <v>15</v>
      </c>
      <c r="I26" s="62">
        <v>150</v>
      </c>
      <c r="J26" s="62">
        <v>0</v>
      </c>
      <c r="K26" s="62">
        <v>0</v>
      </c>
      <c r="L26" s="62">
        <v>18</v>
      </c>
      <c r="M26" s="62">
        <v>247</v>
      </c>
      <c r="N26" s="62">
        <v>3</v>
      </c>
      <c r="O26" s="63">
        <v>18</v>
      </c>
    </row>
    <row r="27" spans="1:15" s="59" customFormat="1" ht="39.75" customHeight="1">
      <c r="A27" s="81" t="s">
        <v>60</v>
      </c>
      <c r="B27" s="61">
        <v>125</v>
      </c>
      <c r="C27" s="62">
        <v>2317</v>
      </c>
      <c r="D27" s="62">
        <v>0</v>
      </c>
      <c r="E27" s="62">
        <v>0</v>
      </c>
      <c r="F27" s="62">
        <v>16</v>
      </c>
      <c r="G27" s="63">
        <v>215</v>
      </c>
      <c r="H27" s="61">
        <v>27</v>
      </c>
      <c r="I27" s="62">
        <v>389</v>
      </c>
      <c r="J27" s="62">
        <v>0</v>
      </c>
      <c r="K27" s="62">
        <v>0</v>
      </c>
      <c r="L27" s="62">
        <v>80</v>
      </c>
      <c r="M27" s="62">
        <v>1702</v>
      </c>
      <c r="N27" s="62">
        <v>2</v>
      </c>
      <c r="O27" s="63">
        <v>11</v>
      </c>
    </row>
    <row r="28" spans="1:15" s="59" customFormat="1" ht="39.75" customHeight="1" thickBot="1">
      <c r="A28" s="84" t="s">
        <v>61</v>
      </c>
      <c r="B28" s="73">
        <v>165</v>
      </c>
      <c r="C28" s="74">
        <v>7191</v>
      </c>
      <c r="D28" s="74">
        <v>5</v>
      </c>
      <c r="E28" s="74">
        <v>76</v>
      </c>
      <c r="F28" s="74">
        <v>11</v>
      </c>
      <c r="G28" s="75">
        <v>161</v>
      </c>
      <c r="H28" s="73">
        <v>21</v>
      </c>
      <c r="I28" s="74">
        <v>202</v>
      </c>
      <c r="J28" s="74">
        <v>0</v>
      </c>
      <c r="K28" s="74">
        <v>0</v>
      </c>
      <c r="L28" s="74">
        <v>128</v>
      </c>
      <c r="M28" s="74">
        <v>6752</v>
      </c>
      <c r="N28" s="74">
        <v>0</v>
      </c>
      <c r="O28" s="75">
        <v>0</v>
      </c>
    </row>
    <row r="29" spans="1:15" s="59" customFormat="1" ht="39.75" customHeight="1" thickTop="1">
      <c r="A29" s="81" t="s">
        <v>62</v>
      </c>
      <c r="B29" s="61">
        <f aca="true" t="shared" si="3" ref="B29:O29">B17</f>
        <v>371</v>
      </c>
      <c r="C29" s="62">
        <f t="shared" si="3"/>
        <v>15470</v>
      </c>
      <c r="D29" s="62">
        <f t="shared" si="3"/>
        <v>6</v>
      </c>
      <c r="E29" s="62">
        <f t="shared" si="3"/>
        <v>263</v>
      </c>
      <c r="F29" s="62">
        <f t="shared" si="3"/>
        <v>7</v>
      </c>
      <c r="G29" s="63">
        <f t="shared" si="3"/>
        <v>112</v>
      </c>
      <c r="H29" s="61">
        <f t="shared" si="3"/>
        <v>38</v>
      </c>
      <c r="I29" s="62">
        <f t="shared" si="3"/>
        <v>903</v>
      </c>
      <c r="J29" s="62">
        <f t="shared" si="3"/>
        <v>3</v>
      </c>
      <c r="K29" s="62">
        <f t="shared" si="3"/>
        <v>219</v>
      </c>
      <c r="L29" s="62">
        <f t="shared" si="3"/>
        <v>315</v>
      </c>
      <c r="M29" s="62">
        <f t="shared" si="3"/>
        <v>13949</v>
      </c>
      <c r="N29" s="62">
        <f t="shared" si="3"/>
        <v>2</v>
      </c>
      <c r="O29" s="63">
        <f t="shared" si="3"/>
        <v>24</v>
      </c>
    </row>
    <row r="30" spans="1:15" s="59" customFormat="1" ht="39.75" customHeight="1">
      <c r="A30" s="81" t="s">
        <v>63</v>
      </c>
      <c r="B30" s="61">
        <f aca="true" t="shared" si="4" ref="B30:O30">B13+B14</f>
        <v>511</v>
      </c>
      <c r="C30" s="62">
        <f t="shared" si="4"/>
        <v>17984</v>
      </c>
      <c r="D30" s="62">
        <f t="shared" si="4"/>
        <v>7</v>
      </c>
      <c r="E30" s="62">
        <f t="shared" si="4"/>
        <v>126</v>
      </c>
      <c r="F30" s="62">
        <f t="shared" si="4"/>
        <v>34</v>
      </c>
      <c r="G30" s="63">
        <f t="shared" si="4"/>
        <v>849</v>
      </c>
      <c r="H30" s="61">
        <f t="shared" si="4"/>
        <v>200</v>
      </c>
      <c r="I30" s="62">
        <f t="shared" si="4"/>
        <v>11274</v>
      </c>
      <c r="J30" s="62">
        <f t="shared" si="4"/>
        <v>2</v>
      </c>
      <c r="K30" s="62">
        <f t="shared" si="4"/>
        <v>46</v>
      </c>
      <c r="L30" s="62">
        <f t="shared" si="4"/>
        <v>268</v>
      </c>
      <c r="M30" s="62">
        <f t="shared" si="4"/>
        <v>5689</v>
      </c>
      <c r="N30" s="62">
        <f t="shared" si="4"/>
        <v>0</v>
      </c>
      <c r="O30" s="63">
        <f t="shared" si="4"/>
        <v>0</v>
      </c>
    </row>
    <row r="31" spans="1:15" s="59" customFormat="1" ht="39.75" customHeight="1">
      <c r="A31" s="81" t="s">
        <v>64</v>
      </c>
      <c r="B31" s="61">
        <f aca="true" t="shared" si="5" ref="B31:O31">B10+B20</f>
        <v>324</v>
      </c>
      <c r="C31" s="62">
        <f t="shared" si="5"/>
        <v>5331</v>
      </c>
      <c r="D31" s="62">
        <f t="shared" si="5"/>
        <v>3</v>
      </c>
      <c r="E31" s="62">
        <f t="shared" si="5"/>
        <v>21</v>
      </c>
      <c r="F31" s="62">
        <f t="shared" si="5"/>
        <v>32</v>
      </c>
      <c r="G31" s="63">
        <f t="shared" si="5"/>
        <v>281</v>
      </c>
      <c r="H31" s="61">
        <f t="shared" si="5"/>
        <v>51</v>
      </c>
      <c r="I31" s="62">
        <f t="shared" si="5"/>
        <v>478</v>
      </c>
      <c r="J31" s="62">
        <f t="shared" si="5"/>
        <v>4</v>
      </c>
      <c r="K31" s="62">
        <f t="shared" si="5"/>
        <v>50</v>
      </c>
      <c r="L31" s="62">
        <f t="shared" si="5"/>
        <v>226</v>
      </c>
      <c r="M31" s="62">
        <f t="shared" si="5"/>
        <v>4367</v>
      </c>
      <c r="N31" s="62">
        <f t="shared" si="5"/>
        <v>8</v>
      </c>
      <c r="O31" s="63">
        <f t="shared" si="5"/>
        <v>134</v>
      </c>
    </row>
    <row r="32" spans="1:15" s="59" customFormat="1" ht="39.75" customHeight="1">
      <c r="A32" s="81" t="s">
        <v>65</v>
      </c>
      <c r="B32" s="61">
        <f aca="true" t="shared" si="6" ref="B32:O32">B9+B16+B19+B21+B22+B23</f>
        <v>1207</v>
      </c>
      <c r="C32" s="62">
        <f t="shared" si="6"/>
        <v>37574</v>
      </c>
      <c r="D32" s="62">
        <f t="shared" si="6"/>
        <v>23</v>
      </c>
      <c r="E32" s="62">
        <f t="shared" si="6"/>
        <v>373</v>
      </c>
      <c r="F32" s="62">
        <f t="shared" si="6"/>
        <v>31</v>
      </c>
      <c r="G32" s="63">
        <f t="shared" si="6"/>
        <v>777</v>
      </c>
      <c r="H32" s="61">
        <f t="shared" si="6"/>
        <v>197</v>
      </c>
      <c r="I32" s="62">
        <f t="shared" si="6"/>
        <v>3960</v>
      </c>
      <c r="J32" s="62">
        <f t="shared" si="6"/>
        <v>10</v>
      </c>
      <c r="K32" s="62">
        <f t="shared" si="6"/>
        <v>205</v>
      </c>
      <c r="L32" s="62">
        <f t="shared" si="6"/>
        <v>942</v>
      </c>
      <c r="M32" s="62">
        <f t="shared" si="6"/>
        <v>32241</v>
      </c>
      <c r="N32" s="62">
        <f t="shared" si="6"/>
        <v>4</v>
      </c>
      <c r="O32" s="63">
        <f t="shared" si="6"/>
        <v>18</v>
      </c>
    </row>
    <row r="33" spans="1:15" s="59" customFormat="1" ht="39.75" customHeight="1">
      <c r="A33" s="81" t="s">
        <v>66</v>
      </c>
      <c r="B33" s="61">
        <f aca="true" t="shared" si="7" ref="B33:O33">B12+B15+B18+B24+B25</f>
        <v>1289</v>
      </c>
      <c r="C33" s="62">
        <f t="shared" si="7"/>
        <v>21497</v>
      </c>
      <c r="D33" s="62">
        <f t="shared" si="7"/>
        <v>58</v>
      </c>
      <c r="E33" s="62">
        <f t="shared" si="7"/>
        <v>756</v>
      </c>
      <c r="F33" s="62">
        <f t="shared" si="7"/>
        <v>252</v>
      </c>
      <c r="G33" s="63">
        <f t="shared" si="7"/>
        <v>4325</v>
      </c>
      <c r="H33" s="61">
        <f t="shared" si="7"/>
        <v>410</v>
      </c>
      <c r="I33" s="62">
        <f t="shared" si="7"/>
        <v>5234</v>
      </c>
      <c r="J33" s="62">
        <f t="shared" si="7"/>
        <v>4</v>
      </c>
      <c r="K33" s="62">
        <f t="shared" si="7"/>
        <v>21</v>
      </c>
      <c r="L33" s="62">
        <f t="shared" si="7"/>
        <v>543</v>
      </c>
      <c r="M33" s="62">
        <f t="shared" si="7"/>
        <v>11023</v>
      </c>
      <c r="N33" s="62">
        <f t="shared" si="7"/>
        <v>22</v>
      </c>
      <c r="O33" s="63">
        <f t="shared" si="7"/>
        <v>138</v>
      </c>
    </row>
    <row r="34" spans="1:15" s="59" customFormat="1" ht="39.75" customHeight="1">
      <c r="A34" s="82" t="s">
        <v>67</v>
      </c>
      <c r="B34" s="65">
        <f aca="true" t="shared" si="8" ref="B34:O34">B11+B26+B27+B28</f>
        <v>679</v>
      </c>
      <c r="C34" s="66">
        <f t="shared" si="8"/>
        <v>15850</v>
      </c>
      <c r="D34" s="66">
        <f t="shared" si="8"/>
        <v>20</v>
      </c>
      <c r="E34" s="66">
        <f t="shared" si="8"/>
        <v>284</v>
      </c>
      <c r="F34" s="66">
        <f t="shared" si="8"/>
        <v>87</v>
      </c>
      <c r="G34" s="67">
        <f t="shared" si="8"/>
        <v>1146</v>
      </c>
      <c r="H34" s="65">
        <f t="shared" si="8"/>
        <v>128</v>
      </c>
      <c r="I34" s="66">
        <f t="shared" si="8"/>
        <v>1635</v>
      </c>
      <c r="J34" s="66">
        <f t="shared" si="8"/>
        <v>3</v>
      </c>
      <c r="K34" s="66">
        <f t="shared" si="8"/>
        <v>17</v>
      </c>
      <c r="L34" s="66">
        <f t="shared" si="8"/>
        <v>432</v>
      </c>
      <c r="M34" s="66">
        <f t="shared" si="8"/>
        <v>12653</v>
      </c>
      <c r="N34" s="66">
        <f t="shared" si="8"/>
        <v>9</v>
      </c>
      <c r="O34" s="67">
        <f t="shared" si="8"/>
        <v>115</v>
      </c>
    </row>
  </sheetData>
  <mergeCells count="11">
    <mergeCell ref="D3:G3"/>
    <mergeCell ref="A3:A5"/>
    <mergeCell ref="D4:E4"/>
    <mergeCell ref="L4:M4"/>
    <mergeCell ref="N1:O1"/>
    <mergeCell ref="N3:O4"/>
    <mergeCell ref="B3:C4"/>
    <mergeCell ref="H3:M3"/>
    <mergeCell ref="F4:G4"/>
    <mergeCell ref="H4:I4"/>
    <mergeCell ref="J4:K4"/>
  </mergeCells>
  <printOptions horizontalCentered="1"/>
  <pageMargins left="0.7874015748031497" right="0.7874015748031497" top="0.5905511811023623" bottom="0.5905511811023623" header="0" footer="0"/>
  <pageSetup blackAndWhite="1" fitToWidth="2" horizontalDpi="300" verticalDpi="300" orientation="portrait" paperSize="9" scale="6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07">
    <pageSetUpPr fitToPage="1"/>
  </sheetPr>
  <dimension ref="A1:S34"/>
  <sheetViews>
    <sheetView zoomScale="75" zoomScaleNormal="75" zoomScaleSheetLayoutView="75" workbookViewId="0" topLeftCell="A1">
      <selection activeCell="A3" sqref="A3:A5"/>
    </sheetView>
  </sheetViews>
  <sheetFormatPr defaultColWidth="9.00390625" defaultRowHeight="19.5" customHeight="1"/>
  <cols>
    <col min="1" max="1" width="11.75390625" style="77" customWidth="1"/>
    <col min="2" max="9" width="14.875" style="78" customWidth="1"/>
    <col min="10" max="19" width="13.125" style="78" customWidth="1"/>
    <col min="20" max="23" width="8.625" style="48" customWidth="1"/>
    <col min="24" max="16384" width="9.00390625" style="48" customWidth="1"/>
  </cols>
  <sheetData>
    <row r="1" spans="1:19" ht="18.75">
      <c r="A1" s="8" t="s">
        <v>71</v>
      </c>
      <c r="B1" s="2"/>
      <c r="C1" s="2"/>
      <c r="D1" s="2"/>
      <c r="E1" s="2"/>
      <c r="F1" s="2"/>
      <c r="G1" s="2"/>
      <c r="H1" s="2" t="s">
        <v>74</v>
      </c>
      <c r="I1" s="2"/>
      <c r="J1" s="2"/>
      <c r="K1" s="47"/>
      <c r="L1" s="47"/>
      <c r="M1" s="47"/>
      <c r="N1" s="31"/>
      <c r="O1" s="31"/>
      <c r="P1" s="47"/>
      <c r="Q1" s="47"/>
      <c r="R1" s="22" t="s">
        <v>38</v>
      </c>
      <c r="S1" s="22"/>
    </row>
    <row r="2" spans="1:19" s="50" customFormat="1" ht="3.75" customHeight="1">
      <c r="A2" s="9"/>
      <c r="B2" s="1"/>
      <c r="C2" s="1"/>
      <c r="D2" s="2"/>
      <c r="E2" s="2"/>
      <c r="F2" s="2"/>
      <c r="G2" s="2"/>
      <c r="H2" s="1" t="s">
        <v>75</v>
      </c>
      <c r="I2" s="1"/>
      <c r="J2" s="1"/>
      <c r="K2" s="49"/>
      <c r="L2" s="49"/>
      <c r="M2" s="49"/>
      <c r="N2" s="7"/>
      <c r="O2" s="7"/>
      <c r="P2" s="49"/>
      <c r="Q2" s="49"/>
      <c r="R2" s="7"/>
      <c r="S2" s="7"/>
    </row>
    <row r="3" spans="1:19" ht="19.5" customHeight="1">
      <c r="A3" s="43" t="s">
        <v>70</v>
      </c>
      <c r="B3" s="18" t="s">
        <v>1</v>
      </c>
      <c r="C3" s="23"/>
      <c r="D3" s="18" t="s">
        <v>2</v>
      </c>
      <c r="E3" s="19"/>
      <c r="F3" s="19"/>
      <c r="G3" s="19"/>
      <c r="H3" s="19"/>
      <c r="I3" s="23"/>
      <c r="J3" s="18" t="s">
        <v>2</v>
      </c>
      <c r="K3" s="19"/>
      <c r="L3" s="19"/>
      <c r="M3" s="19"/>
      <c r="N3" s="19"/>
      <c r="O3" s="23"/>
      <c r="P3" s="46" t="s">
        <v>24</v>
      </c>
      <c r="Q3" s="46"/>
      <c r="R3" s="46" t="s">
        <v>25</v>
      </c>
      <c r="S3" s="46"/>
    </row>
    <row r="4" spans="1:19" ht="19.5" customHeight="1">
      <c r="A4" s="44"/>
      <c r="B4" s="32" t="s">
        <v>0</v>
      </c>
      <c r="C4" s="32" t="s">
        <v>26</v>
      </c>
      <c r="D4" s="16" t="s">
        <v>4</v>
      </c>
      <c r="E4" s="42"/>
      <c r="F4" s="16" t="s">
        <v>14</v>
      </c>
      <c r="G4" s="42"/>
      <c r="H4" s="16" t="s">
        <v>3</v>
      </c>
      <c r="I4" s="42"/>
      <c r="J4" s="16" t="s">
        <v>8</v>
      </c>
      <c r="K4" s="42"/>
      <c r="L4" s="16" t="s">
        <v>9</v>
      </c>
      <c r="M4" s="42"/>
      <c r="N4" s="16" t="s">
        <v>10</v>
      </c>
      <c r="O4" s="42"/>
      <c r="P4" s="46"/>
      <c r="Q4" s="46"/>
      <c r="R4" s="46"/>
      <c r="S4" s="46"/>
    </row>
    <row r="5" spans="1:19" s="85" customFormat="1" ht="19.5" customHeight="1">
      <c r="A5" s="45"/>
      <c r="B5" s="34"/>
      <c r="C5" s="34"/>
      <c r="D5" s="3" t="s">
        <v>0</v>
      </c>
      <c r="E5" s="3" t="s">
        <v>27</v>
      </c>
      <c r="F5" s="3" t="s">
        <v>0</v>
      </c>
      <c r="G5" s="3" t="s">
        <v>27</v>
      </c>
      <c r="H5" s="3" t="s">
        <v>0</v>
      </c>
      <c r="I5" s="3" t="s">
        <v>27</v>
      </c>
      <c r="J5" s="3" t="s">
        <v>0</v>
      </c>
      <c r="K5" s="3" t="s">
        <v>27</v>
      </c>
      <c r="L5" s="3" t="s">
        <v>0</v>
      </c>
      <c r="M5" s="3" t="s">
        <v>27</v>
      </c>
      <c r="N5" s="3" t="s">
        <v>0</v>
      </c>
      <c r="O5" s="3" t="s">
        <v>27</v>
      </c>
      <c r="P5" s="3" t="s">
        <v>0</v>
      </c>
      <c r="Q5" s="3" t="s">
        <v>27</v>
      </c>
      <c r="R5" s="3" t="s">
        <v>0</v>
      </c>
      <c r="S5" s="3" t="s">
        <v>27</v>
      </c>
    </row>
    <row r="6" spans="1:19" s="59" customFormat="1" ht="39.75" customHeight="1">
      <c r="A6" s="55" t="s">
        <v>39</v>
      </c>
      <c r="B6" s="56">
        <f aca="true" t="shared" si="0" ref="B6:S6">SUM(B7:B8)</f>
        <v>9599</v>
      </c>
      <c r="C6" s="57">
        <f t="shared" si="0"/>
        <v>126177</v>
      </c>
      <c r="D6" s="57">
        <f t="shared" si="0"/>
        <v>516</v>
      </c>
      <c r="E6" s="57">
        <f t="shared" si="0"/>
        <v>5286</v>
      </c>
      <c r="F6" s="57">
        <f t="shared" si="0"/>
        <v>244</v>
      </c>
      <c r="G6" s="57">
        <f t="shared" si="0"/>
        <v>3815</v>
      </c>
      <c r="H6" s="57">
        <f t="shared" si="0"/>
        <v>123</v>
      </c>
      <c r="I6" s="58">
        <f t="shared" si="0"/>
        <v>1234</v>
      </c>
      <c r="J6" s="56">
        <f t="shared" si="0"/>
        <v>140</v>
      </c>
      <c r="K6" s="57">
        <f t="shared" si="0"/>
        <v>1963</v>
      </c>
      <c r="L6" s="57">
        <f t="shared" si="0"/>
        <v>283</v>
      </c>
      <c r="M6" s="57">
        <f t="shared" si="0"/>
        <v>4338</v>
      </c>
      <c r="N6" s="57">
        <f t="shared" si="0"/>
        <v>854</v>
      </c>
      <c r="O6" s="57">
        <f t="shared" si="0"/>
        <v>17594</v>
      </c>
      <c r="P6" s="57">
        <f t="shared" si="0"/>
        <v>56</v>
      </c>
      <c r="Q6" s="57">
        <f t="shared" si="0"/>
        <v>258</v>
      </c>
      <c r="R6" s="57">
        <f t="shared" si="0"/>
        <v>7383</v>
      </c>
      <c r="S6" s="58">
        <f t="shared" si="0"/>
        <v>91689</v>
      </c>
    </row>
    <row r="7" spans="1:19" s="59" customFormat="1" ht="39.75" customHeight="1">
      <c r="A7" s="60" t="s">
        <v>40</v>
      </c>
      <c r="B7" s="61">
        <f aca="true" t="shared" si="1" ref="B7:S7">SUM(B9:B19)</f>
        <v>7389</v>
      </c>
      <c r="C7" s="62">
        <f t="shared" si="1"/>
        <v>92747</v>
      </c>
      <c r="D7" s="62">
        <f t="shared" si="1"/>
        <v>490</v>
      </c>
      <c r="E7" s="62">
        <f t="shared" si="1"/>
        <v>4532</v>
      </c>
      <c r="F7" s="62">
        <f t="shared" si="1"/>
        <v>206</v>
      </c>
      <c r="G7" s="62">
        <f t="shared" si="1"/>
        <v>3158</v>
      </c>
      <c r="H7" s="62">
        <f t="shared" si="1"/>
        <v>71</v>
      </c>
      <c r="I7" s="63">
        <f t="shared" si="1"/>
        <v>549</v>
      </c>
      <c r="J7" s="61">
        <f t="shared" si="1"/>
        <v>91</v>
      </c>
      <c r="K7" s="62">
        <f t="shared" si="1"/>
        <v>1036</v>
      </c>
      <c r="L7" s="62">
        <f t="shared" si="1"/>
        <v>203</v>
      </c>
      <c r="M7" s="62">
        <f t="shared" si="1"/>
        <v>1918</v>
      </c>
      <c r="N7" s="62">
        <f t="shared" si="1"/>
        <v>658</v>
      </c>
      <c r="O7" s="62">
        <f t="shared" si="1"/>
        <v>14371</v>
      </c>
      <c r="P7" s="62">
        <f t="shared" si="1"/>
        <v>34</v>
      </c>
      <c r="Q7" s="62">
        <f t="shared" si="1"/>
        <v>134</v>
      </c>
      <c r="R7" s="62">
        <f t="shared" si="1"/>
        <v>5636</v>
      </c>
      <c r="S7" s="63">
        <f t="shared" si="1"/>
        <v>67049</v>
      </c>
    </row>
    <row r="8" spans="1:19" s="59" customFormat="1" ht="39.75" customHeight="1">
      <c r="A8" s="64" t="s">
        <v>41</v>
      </c>
      <c r="B8" s="65">
        <f aca="true" t="shared" si="2" ref="B8:S8">SUM(B20:B28)</f>
        <v>2210</v>
      </c>
      <c r="C8" s="66">
        <f t="shared" si="2"/>
        <v>33430</v>
      </c>
      <c r="D8" s="66">
        <f t="shared" si="2"/>
        <v>26</v>
      </c>
      <c r="E8" s="66">
        <f t="shared" si="2"/>
        <v>754</v>
      </c>
      <c r="F8" s="66">
        <f t="shared" si="2"/>
        <v>38</v>
      </c>
      <c r="G8" s="66">
        <f t="shared" si="2"/>
        <v>657</v>
      </c>
      <c r="H8" s="66">
        <f t="shared" si="2"/>
        <v>52</v>
      </c>
      <c r="I8" s="67">
        <f t="shared" si="2"/>
        <v>685</v>
      </c>
      <c r="J8" s="65">
        <f t="shared" si="2"/>
        <v>49</v>
      </c>
      <c r="K8" s="66">
        <f t="shared" si="2"/>
        <v>927</v>
      </c>
      <c r="L8" s="66">
        <f t="shared" si="2"/>
        <v>80</v>
      </c>
      <c r="M8" s="66">
        <f t="shared" si="2"/>
        <v>2420</v>
      </c>
      <c r="N8" s="66">
        <f t="shared" si="2"/>
        <v>196</v>
      </c>
      <c r="O8" s="66">
        <f t="shared" si="2"/>
        <v>3223</v>
      </c>
      <c r="P8" s="66">
        <f t="shared" si="2"/>
        <v>22</v>
      </c>
      <c r="Q8" s="66">
        <f t="shared" si="2"/>
        <v>124</v>
      </c>
      <c r="R8" s="66">
        <f t="shared" si="2"/>
        <v>1747</v>
      </c>
      <c r="S8" s="67">
        <f t="shared" si="2"/>
        <v>24640</v>
      </c>
    </row>
    <row r="9" spans="1:19" s="59" customFormat="1" ht="39.75" customHeight="1">
      <c r="A9" s="55" t="s">
        <v>42</v>
      </c>
      <c r="B9" s="61">
        <v>965</v>
      </c>
      <c r="C9" s="57">
        <v>5454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8">
        <v>0</v>
      </c>
      <c r="J9" s="61">
        <v>0</v>
      </c>
      <c r="K9" s="57">
        <v>0</v>
      </c>
      <c r="L9" s="57">
        <v>0</v>
      </c>
      <c r="M9" s="57">
        <v>0</v>
      </c>
      <c r="N9" s="57">
        <v>126</v>
      </c>
      <c r="O9" s="57">
        <v>274</v>
      </c>
      <c r="P9" s="57">
        <v>0</v>
      </c>
      <c r="Q9" s="57">
        <v>0</v>
      </c>
      <c r="R9" s="57">
        <v>839</v>
      </c>
      <c r="S9" s="58">
        <v>5180</v>
      </c>
    </row>
    <row r="10" spans="1:19" s="59" customFormat="1" ht="39.75" customHeight="1">
      <c r="A10" s="60" t="s">
        <v>43</v>
      </c>
      <c r="B10" s="61">
        <v>1175</v>
      </c>
      <c r="C10" s="62">
        <v>16873</v>
      </c>
      <c r="D10" s="62">
        <v>5</v>
      </c>
      <c r="E10" s="62">
        <v>125</v>
      </c>
      <c r="F10" s="62">
        <v>5</v>
      </c>
      <c r="G10" s="62">
        <v>48</v>
      </c>
      <c r="H10" s="62">
        <v>1</v>
      </c>
      <c r="I10" s="63">
        <v>1</v>
      </c>
      <c r="J10" s="61">
        <v>25</v>
      </c>
      <c r="K10" s="62">
        <v>290</v>
      </c>
      <c r="L10" s="62">
        <v>14</v>
      </c>
      <c r="M10" s="62">
        <v>118</v>
      </c>
      <c r="N10" s="62">
        <v>55</v>
      </c>
      <c r="O10" s="62">
        <v>573</v>
      </c>
      <c r="P10" s="62">
        <v>6</v>
      </c>
      <c r="Q10" s="62">
        <v>19</v>
      </c>
      <c r="R10" s="62">
        <v>1064</v>
      </c>
      <c r="S10" s="63">
        <v>15699</v>
      </c>
    </row>
    <row r="11" spans="1:19" s="59" customFormat="1" ht="39.75" customHeight="1">
      <c r="A11" s="60" t="s">
        <v>44</v>
      </c>
      <c r="B11" s="61">
        <v>630</v>
      </c>
      <c r="C11" s="62">
        <v>10021</v>
      </c>
      <c r="D11" s="62">
        <v>81</v>
      </c>
      <c r="E11" s="62">
        <v>1056</v>
      </c>
      <c r="F11" s="62">
        <v>72</v>
      </c>
      <c r="G11" s="62">
        <v>2214</v>
      </c>
      <c r="H11" s="62">
        <v>15</v>
      </c>
      <c r="I11" s="63">
        <v>197</v>
      </c>
      <c r="J11" s="61">
        <v>8</v>
      </c>
      <c r="K11" s="62">
        <v>76</v>
      </c>
      <c r="L11" s="62">
        <v>18</v>
      </c>
      <c r="M11" s="62">
        <v>73</v>
      </c>
      <c r="N11" s="62">
        <v>28</v>
      </c>
      <c r="O11" s="62">
        <v>366</v>
      </c>
      <c r="P11" s="62">
        <v>2</v>
      </c>
      <c r="Q11" s="62">
        <v>12</v>
      </c>
      <c r="R11" s="62">
        <v>406</v>
      </c>
      <c r="S11" s="63">
        <v>6027</v>
      </c>
    </row>
    <row r="12" spans="1:19" s="59" customFormat="1" ht="39.75" customHeight="1">
      <c r="A12" s="60" t="s">
        <v>45</v>
      </c>
      <c r="B12" s="61">
        <v>270</v>
      </c>
      <c r="C12" s="62">
        <v>7571</v>
      </c>
      <c r="D12" s="62">
        <v>13</v>
      </c>
      <c r="E12" s="62">
        <v>28</v>
      </c>
      <c r="F12" s="62">
        <v>42</v>
      </c>
      <c r="G12" s="62">
        <v>399</v>
      </c>
      <c r="H12" s="62">
        <v>12</v>
      </c>
      <c r="I12" s="63">
        <v>49</v>
      </c>
      <c r="J12" s="61">
        <v>12</v>
      </c>
      <c r="K12" s="62">
        <v>77</v>
      </c>
      <c r="L12" s="62">
        <v>17</v>
      </c>
      <c r="M12" s="62">
        <v>477</v>
      </c>
      <c r="N12" s="62">
        <v>28</v>
      </c>
      <c r="O12" s="62">
        <v>1262</v>
      </c>
      <c r="P12" s="62">
        <v>0</v>
      </c>
      <c r="Q12" s="62">
        <v>0</v>
      </c>
      <c r="R12" s="62">
        <v>146</v>
      </c>
      <c r="S12" s="63">
        <v>5279</v>
      </c>
    </row>
    <row r="13" spans="1:19" s="59" customFormat="1" ht="39.75" customHeight="1">
      <c r="A13" s="60" t="s">
        <v>46</v>
      </c>
      <c r="B13" s="61">
        <v>101</v>
      </c>
      <c r="C13" s="62">
        <v>2350</v>
      </c>
      <c r="D13" s="62">
        <v>15</v>
      </c>
      <c r="E13" s="62">
        <v>412</v>
      </c>
      <c r="F13" s="62">
        <v>0</v>
      </c>
      <c r="G13" s="62">
        <v>0</v>
      </c>
      <c r="H13" s="62">
        <v>0</v>
      </c>
      <c r="I13" s="63">
        <v>0</v>
      </c>
      <c r="J13" s="61">
        <v>3</v>
      </c>
      <c r="K13" s="62">
        <v>34</v>
      </c>
      <c r="L13" s="62">
        <v>1</v>
      </c>
      <c r="M13" s="62">
        <v>154</v>
      </c>
      <c r="N13" s="62">
        <v>38</v>
      </c>
      <c r="O13" s="62">
        <v>538</v>
      </c>
      <c r="P13" s="62">
        <v>0</v>
      </c>
      <c r="Q13" s="62">
        <v>0</v>
      </c>
      <c r="R13" s="62">
        <v>44</v>
      </c>
      <c r="S13" s="63">
        <v>1212</v>
      </c>
    </row>
    <row r="14" spans="1:19" s="59" customFormat="1" ht="39.75" customHeight="1">
      <c r="A14" s="60" t="s">
        <v>47</v>
      </c>
      <c r="B14" s="61">
        <v>956</v>
      </c>
      <c r="C14" s="62">
        <v>7264</v>
      </c>
      <c r="D14" s="62">
        <v>42</v>
      </c>
      <c r="E14" s="62">
        <v>212</v>
      </c>
      <c r="F14" s="62">
        <v>62</v>
      </c>
      <c r="G14" s="62">
        <v>247</v>
      </c>
      <c r="H14" s="62">
        <v>14</v>
      </c>
      <c r="I14" s="63">
        <v>66</v>
      </c>
      <c r="J14" s="61">
        <v>9</v>
      </c>
      <c r="K14" s="62">
        <v>43</v>
      </c>
      <c r="L14" s="62">
        <v>1</v>
      </c>
      <c r="M14" s="62">
        <v>1</v>
      </c>
      <c r="N14" s="62">
        <v>19</v>
      </c>
      <c r="O14" s="62">
        <v>76</v>
      </c>
      <c r="P14" s="62">
        <v>0</v>
      </c>
      <c r="Q14" s="62">
        <v>0</v>
      </c>
      <c r="R14" s="62">
        <v>809</v>
      </c>
      <c r="S14" s="63">
        <v>6619</v>
      </c>
    </row>
    <row r="15" spans="1:19" s="59" customFormat="1" ht="39.75" customHeight="1">
      <c r="A15" s="60" t="s">
        <v>48</v>
      </c>
      <c r="B15" s="61">
        <v>946</v>
      </c>
      <c r="C15" s="62">
        <v>14454</v>
      </c>
      <c r="D15" s="62">
        <v>8</v>
      </c>
      <c r="E15" s="62">
        <v>15</v>
      </c>
      <c r="F15" s="62">
        <v>8</v>
      </c>
      <c r="G15" s="62">
        <v>15</v>
      </c>
      <c r="H15" s="62">
        <v>7</v>
      </c>
      <c r="I15" s="63">
        <v>8</v>
      </c>
      <c r="J15" s="61">
        <v>25</v>
      </c>
      <c r="K15" s="62">
        <v>274</v>
      </c>
      <c r="L15" s="62">
        <v>1</v>
      </c>
      <c r="M15" s="62">
        <v>250</v>
      </c>
      <c r="N15" s="62">
        <v>120</v>
      </c>
      <c r="O15" s="62">
        <v>4684</v>
      </c>
      <c r="P15" s="62">
        <v>10</v>
      </c>
      <c r="Q15" s="62">
        <v>62</v>
      </c>
      <c r="R15" s="62">
        <v>767</v>
      </c>
      <c r="S15" s="63">
        <v>9146</v>
      </c>
    </row>
    <row r="16" spans="1:19" s="59" customFormat="1" ht="39.75" customHeight="1">
      <c r="A16" s="60" t="s">
        <v>49</v>
      </c>
      <c r="B16" s="61">
        <v>361</v>
      </c>
      <c r="C16" s="62">
        <v>3491</v>
      </c>
      <c r="D16" s="62">
        <v>59</v>
      </c>
      <c r="E16" s="62">
        <v>347</v>
      </c>
      <c r="F16" s="62">
        <v>1</v>
      </c>
      <c r="G16" s="62">
        <v>1</v>
      </c>
      <c r="H16" s="62">
        <v>0</v>
      </c>
      <c r="I16" s="63">
        <v>0</v>
      </c>
      <c r="J16" s="61">
        <v>0</v>
      </c>
      <c r="K16" s="62">
        <v>0</v>
      </c>
      <c r="L16" s="62">
        <v>0</v>
      </c>
      <c r="M16" s="62">
        <v>0</v>
      </c>
      <c r="N16" s="62">
        <v>29</v>
      </c>
      <c r="O16" s="62">
        <v>269</v>
      </c>
      <c r="P16" s="62">
        <v>2</v>
      </c>
      <c r="Q16" s="62">
        <v>2</v>
      </c>
      <c r="R16" s="62">
        <v>270</v>
      </c>
      <c r="S16" s="63">
        <v>2872</v>
      </c>
    </row>
    <row r="17" spans="1:19" s="59" customFormat="1" ht="39.75" customHeight="1">
      <c r="A17" s="60" t="s">
        <v>50</v>
      </c>
      <c r="B17" s="61">
        <v>745</v>
      </c>
      <c r="C17" s="62">
        <v>9014</v>
      </c>
      <c r="D17" s="62">
        <v>55</v>
      </c>
      <c r="E17" s="62">
        <v>162</v>
      </c>
      <c r="F17" s="62">
        <v>2</v>
      </c>
      <c r="G17" s="62">
        <v>7</v>
      </c>
      <c r="H17" s="62">
        <v>4</v>
      </c>
      <c r="I17" s="63">
        <v>9</v>
      </c>
      <c r="J17" s="61">
        <v>0</v>
      </c>
      <c r="K17" s="62">
        <v>0</v>
      </c>
      <c r="L17" s="62">
        <v>2</v>
      </c>
      <c r="M17" s="62">
        <v>3</v>
      </c>
      <c r="N17" s="62">
        <v>125</v>
      </c>
      <c r="O17" s="62">
        <v>3733</v>
      </c>
      <c r="P17" s="62">
        <v>3</v>
      </c>
      <c r="Q17" s="62">
        <v>20</v>
      </c>
      <c r="R17" s="62">
        <v>554</v>
      </c>
      <c r="S17" s="63">
        <v>5080</v>
      </c>
    </row>
    <row r="18" spans="1:19" s="59" customFormat="1" ht="39.75" customHeight="1">
      <c r="A18" s="60" t="s">
        <v>51</v>
      </c>
      <c r="B18" s="61">
        <v>821</v>
      </c>
      <c r="C18" s="62">
        <v>10846</v>
      </c>
      <c r="D18" s="62">
        <v>130</v>
      </c>
      <c r="E18" s="62">
        <v>1242</v>
      </c>
      <c r="F18" s="62">
        <v>8</v>
      </c>
      <c r="G18" s="62">
        <v>71</v>
      </c>
      <c r="H18" s="62">
        <v>18</v>
      </c>
      <c r="I18" s="63">
        <v>219</v>
      </c>
      <c r="J18" s="61">
        <v>5</v>
      </c>
      <c r="K18" s="62">
        <v>59</v>
      </c>
      <c r="L18" s="62">
        <v>43</v>
      </c>
      <c r="M18" s="62">
        <v>645</v>
      </c>
      <c r="N18" s="62">
        <v>64</v>
      </c>
      <c r="O18" s="62">
        <v>2513</v>
      </c>
      <c r="P18" s="62">
        <v>0</v>
      </c>
      <c r="Q18" s="62">
        <v>0</v>
      </c>
      <c r="R18" s="62">
        <v>553</v>
      </c>
      <c r="S18" s="63">
        <v>6097</v>
      </c>
    </row>
    <row r="19" spans="1:19" s="59" customFormat="1" ht="39.75" customHeight="1">
      <c r="A19" s="60" t="s">
        <v>52</v>
      </c>
      <c r="B19" s="61">
        <v>419</v>
      </c>
      <c r="C19" s="62">
        <v>5409</v>
      </c>
      <c r="D19" s="62">
        <v>82</v>
      </c>
      <c r="E19" s="62">
        <v>933</v>
      </c>
      <c r="F19" s="62">
        <v>6</v>
      </c>
      <c r="G19" s="62">
        <v>156</v>
      </c>
      <c r="H19" s="62">
        <v>0</v>
      </c>
      <c r="I19" s="63">
        <v>0</v>
      </c>
      <c r="J19" s="61">
        <v>4</v>
      </c>
      <c r="K19" s="62">
        <v>183</v>
      </c>
      <c r="L19" s="62">
        <v>106</v>
      </c>
      <c r="M19" s="62">
        <v>197</v>
      </c>
      <c r="N19" s="62">
        <v>26</v>
      </c>
      <c r="O19" s="62">
        <v>83</v>
      </c>
      <c r="P19" s="62">
        <v>11</v>
      </c>
      <c r="Q19" s="62">
        <v>19</v>
      </c>
      <c r="R19" s="62">
        <v>184</v>
      </c>
      <c r="S19" s="63">
        <v>3838</v>
      </c>
    </row>
    <row r="20" spans="1:19" s="59" customFormat="1" ht="39.75" customHeight="1">
      <c r="A20" s="68" t="s">
        <v>53</v>
      </c>
      <c r="B20" s="69">
        <v>269</v>
      </c>
      <c r="C20" s="70">
        <v>2405</v>
      </c>
      <c r="D20" s="70">
        <v>2</v>
      </c>
      <c r="E20" s="70">
        <v>14</v>
      </c>
      <c r="F20" s="70">
        <v>9</v>
      </c>
      <c r="G20" s="70">
        <v>110</v>
      </c>
      <c r="H20" s="70">
        <v>8</v>
      </c>
      <c r="I20" s="71">
        <v>87</v>
      </c>
      <c r="J20" s="69">
        <v>13</v>
      </c>
      <c r="K20" s="70">
        <v>511</v>
      </c>
      <c r="L20" s="70">
        <v>29</v>
      </c>
      <c r="M20" s="70">
        <v>73</v>
      </c>
      <c r="N20" s="70">
        <v>46</v>
      </c>
      <c r="O20" s="70">
        <v>276</v>
      </c>
      <c r="P20" s="70">
        <v>2</v>
      </c>
      <c r="Q20" s="70">
        <v>11</v>
      </c>
      <c r="R20" s="70">
        <v>160</v>
      </c>
      <c r="S20" s="71">
        <v>1323</v>
      </c>
    </row>
    <row r="21" spans="1:19" s="59" customFormat="1" ht="39.75" customHeight="1">
      <c r="A21" s="68" t="s">
        <v>54</v>
      </c>
      <c r="B21" s="69">
        <v>108</v>
      </c>
      <c r="C21" s="70">
        <v>753</v>
      </c>
      <c r="D21" s="70">
        <v>9</v>
      </c>
      <c r="E21" s="70">
        <v>92</v>
      </c>
      <c r="F21" s="70">
        <v>13</v>
      </c>
      <c r="G21" s="70">
        <v>115</v>
      </c>
      <c r="H21" s="70">
        <v>0</v>
      </c>
      <c r="I21" s="71">
        <v>0</v>
      </c>
      <c r="J21" s="69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86</v>
      </c>
      <c r="S21" s="71">
        <v>546</v>
      </c>
    </row>
    <row r="22" spans="1:19" s="59" customFormat="1" ht="39.75" customHeight="1">
      <c r="A22" s="60" t="s">
        <v>55</v>
      </c>
      <c r="B22" s="61">
        <v>316</v>
      </c>
      <c r="C22" s="62">
        <v>3653</v>
      </c>
      <c r="D22" s="62">
        <v>4</v>
      </c>
      <c r="E22" s="62">
        <v>16</v>
      </c>
      <c r="F22" s="62">
        <v>6</v>
      </c>
      <c r="G22" s="62">
        <v>16</v>
      </c>
      <c r="H22" s="62">
        <v>26</v>
      </c>
      <c r="I22" s="63">
        <v>354</v>
      </c>
      <c r="J22" s="61">
        <v>10</v>
      </c>
      <c r="K22" s="62">
        <v>45</v>
      </c>
      <c r="L22" s="62">
        <v>6</v>
      </c>
      <c r="M22" s="62">
        <v>21</v>
      </c>
      <c r="N22" s="62">
        <v>21</v>
      </c>
      <c r="O22" s="62">
        <v>72</v>
      </c>
      <c r="P22" s="62">
        <v>0</v>
      </c>
      <c r="Q22" s="62">
        <v>0</v>
      </c>
      <c r="R22" s="62">
        <v>243</v>
      </c>
      <c r="S22" s="63">
        <v>3129</v>
      </c>
    </row>
    <row r="23" spans="1:19" s="59" customFormat="1" ht="39.75" customHeight="1">
      <c r="A23" s="60" t="s">
        <v>56</v>
      </c>
      <c r="B23" s="61">
        <v>150</v>
      </c>
      <c r="C23" s="62">
        <v>2470</v>
      </c>
      <c r="D23" s="62">
        <v>4</v>
      </c>
      <c r="E23" s="62">
        <v>19</v>
      </c>
      <c r="F23" s="62">
        <v>6</v>
      </c>
      <c r="G23" s="62">
        <v>146</v>
      </c>
      <c r="H23" s="62">
        <v>7</v>
      </c>
      <c r="I23" s="63">
        <v>50</v>
      </c>
      <c r="J23" s="61">
        <v>5</v>
      </c>
      <c r="K23" s="62">
        <v>19</v>
      </c>
      <c r="L23" s="62">
        <v>1</v>
      </c>
      <c r="M23" s="62">
        <v>12</v>
      </c>
      <c r="N23" s="62">
        <v>11</v>
      </c>
      <c r="O23" s="62">
        <v>172</v>
      </c>
      <c r="P23" s="62">
        <v>3</v>
      </c>
      <c r="Q23" s="62">
        <v>13</v>
      </c>
      <c r="R23" s="62">
        <v>113</v>
      </c>
      <c r="S23" s="63">
        <v>2039</v>
      </c>
    </row>
    <row r="24" spans="1:19" s="59" customFormat="1" ht="39.75" customHeight="1">
      <c r="A24" s="68" t="s">
        <v>57</v>
      </c>
      <c r="B24" s="69">
        <v>297</v>
      </c>
      <c r="C24" s="70">
        <v>4699</v>
      </c>
      <c r="D24" s="70">
        <v>0</v>
      </c>
      <c r="E24" s="70">
        <v>0</v>
      </c>
      <c r="F24" s="70">
        <v>0</v>
      </c>
      <c r="G24" s="70">
        <v>0</v>
      </c>
      <c r="H24" s="70">
        <v>7</v>
      </c>
      <c r="I24" s="71">
        <v>94</v>
      </c>
      <c r="J24" s="69">
        <v>10</v>
      </c>
      <c r="K24" s="70">
        <v>162</v>
      </c>
      <c r="L24" s="70">
        <v>7</v>
      </c>
      <c r="M24" s="70">
        <v>263</v>
      </c>
      <c r="N24" s="70">
        <v>16</v>
      </c>
      <c r="O24" s="70">
        <v>32</v>
      </c>
      <c r="P24" s="70">
        <v>12</v>
      </c>
      <c r="Q24" s="70">
        <v>76</v>
      </c>
      <c r="R24" s="70">
        <v>245</v>
      </c>
      <c r="S24" s="71">
        <v>4072</v>
      </c>
    </row>
    <row r="25" spans="1:19" s="59" customFormat="1" ht="39.75" customHeight="1">
      <c r="A25" s="68" t="s">
        <v>58</v>
      </c>
      <c r="B25" s="69">
        <v>220</v>
      </c>
      <c r="C25" s="70">
        <v>3834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1">
        <v>0</v>
      </c>
      <c r="J25" s="69">
        <v>7</v>
      </c>
      <c r="K25" s="70">
        <v>144</v>
      </c>
      <c r="L25" s="70">
        <v>7</v>
      </c>
      <c r="M25" s="70">
        <v>261</v>
      </c>
      <c r="N25" s="70">
        <v>16</v>
      </c>
      <c r="O25" s="70">
        <v>22</v>
      </c>
      <c r="P25" s="70">
        <v>0</v>
      </c>
      <c r="Q25" s="70">
        <v>0</v>
      </c>
      <c r="R25" s="70">
        <v>190</v>
      </c>
      <c r="S25" s="71">
        <v>3407</v>
      </c>
    </row>
    <row r="26" spans="1:19" s="59" customFormat="1" ht="39.75" customHeight="1">
      <c r="A26" s="60" t="s">
        <v>59</v>
      </c>
      <c r="B26" s="61">
        <v>66</v>
      </c>
      <c r="C26" s="62">
        <v>1248</v>
      </c>
      <c r="D26" s="62">
        <v>6</v>
      </c>
      <c r="E26" s="62">
        <v>280</v>
      </c>
      <c r="F26" s="62">
        <v>3</v>
      </c>
      <c r="G26" s="62">
        <v>110</v>
      </c>
      <c r="H26" s="62">
        <v>3</v>
      </c>
      <c r="I26" s="63">
        <v>65</v>
      </c>
      <c r="J26" s="61">
        <v>0</v>
      </c>
      <c r="K26" s="62">
        <v>0</v>
      </c>
      <c r="L26" s="62">
        <v>1</v>
      </c>
      <c r="M26" s="62">
        <v>25</v>
      </c>
      <c r="N26" s="62">
        <v>0</v>
      </c>
      <c r="O26" s="62">
        <v>0</v>
      </c>
      <c r="P26" s="62">
        <v>3</v>
      </c>
      <c r="Q26" s="62">
        <v>18</v>
      </c>
      <c r="R26" s="62">
        <v>50</v>
      </c>
      <c r="S26" s="63">
        <v>750</v>
      </c>
    </row>
    <row r="27" spans="1:19" s="59" customFormat="1" ht="39.75" customHeight="1">
      <c r="A27" s="60" t="s">
        <v>60</v>
      </c>
      <c r="B27" s="61">
        <v>389</v>
      </c>
      <c r="C27" s="62">
        <v>6794</v>
      </c>
      <c r="D27" s="62">
        <v>1</v>
      </c>
      <c r="E27" s="62">
        <v>333</v>
      </c>
      <c r="F27" s="62">
        <v>1</v>
      </c>
      <c r="G27" s="62">
        <v>160</v>
      </c>
      <c r="H27" s="62">
        <v>1</v>
      </c>
      <c r="I27" s="63">
        <v>35</v>
      </c>
      <c r="J27" s="61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2</v>
      </c>
      <c r="Q27" s="62">
        <v>6</v>
      </c>
      <c r="R27" s="62">
        <v>384</v>
      </c>
      <c r="S27" s="63">
        <v>6260</v>
      </c>
    </row>
    <row r="28" spans="1:19" s="59" customFormat="1" ht="39.75" customHeight="1" thickBot="1">
      <c r="A28" s="72" t="s">
        <v>61</v>
      </c>
      <c r="B28" s="73">
        <v>395</v>
      </c>
      <c r="C28" s="74">
        <v>7574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5">
        <v>0</v>
      </c>
      <c r="J28" s="73">
        <v>4</v>
      </c>
      <c r="K28" s="74">
        <v>46</v>
      </c>
      <c r="L28" s="74">
        <v>29</v>
      </c>
      <c r="M28" s="74">
        <v>1765</v>
      </c>
      <c r="N28" s="74">
        <v>86</v>
      </c>
      <c r="O28" s="74">
        <v>2649</v>
      </c>
      <c r="P28" s="74">
        <v>0</v>
      </c>
      <c r="Q28" s="74">
        <v>0</v>
      </c>
      <c r="R28" s="74">
        <v>276</v>
      </c>
      <c r="S28" s="75">
        <v>3114</v>
      </c>
    </row>
    <row r="29" spans="1:19" s="59" customFormat="1" ht="39.75" customHeight="1" thickTop="1">
      <c r="A29" s="60" t="s">
        <v>62</v>
      </c>
      <c r="B29" s="61">
        <f aca="true" t="shared" si="3" ref="B29:S29">B17</f>
        <v>745</v>
      </c>
      <c r="C29" s="62">
        <f t="shared" si="3"/>
        <v>9014</v>
      </c>
      <c r="D29" s="62">
        <f t="shared" si="3"/>
        <v>55</v>
      </c>
      <c r="E29" s="62">
        <f t="shared" si="3"/>
        <v>162</v>
      </c>
      <c r="F29" s="62">
        <f t="shared" si="3"/>
        <v>2</v>
      </c>
      <c r="G29" s="62">
        <f t="shared" si="3"/>
        <v>7</v>
      </c>
      <c r="H29" s="62">
        <f t="shared" si="3"/>
        <v>4</v>
      </c>
      <c r="I29" s="63">
        <f t="shared" si="3"/>
        <v>9</v>
      </c>
      <c r="J29" s="61">
        <f t="shared" si="3"/>
        <v>0</v>
      </c>
      <c r="K29" s="62">
        <f t="shared" si="3"/>
        <v>0</v>
      </c>
      <c r="L29" s="62">
        <f t="shared" si="3"/>
        <v>2</v>
      </c>
      <c r="M29" s="62">
        <f t="shared" si="3"/>
        <v>3</v>
      </c>
      <c r="N29" s="62">
        <f t="shared" si="3"/>
        <v>125</v>
      </c>
      <c r="O29" s="62">
        <f t="shared" si="3"/>
        <v>3733</v>
      </c>
      <c r="P29" s="62">
        <f t="shared" si="3"/>
        <v>3</v>
      </c>
      <c r="Q29" s="62">
        <f t="shared" si="3"/>
        <v>20</v>
      </c>
      <c r="R29" s="62">
        <f t="shared" si="3"/>
        <v>554</v>
      </c>
      <c r="S29" s="63">
        <f t="shared" si="3"/>
        <v>5080</v>
      </c>
    </row>
    <row r="30" spans="1:19" s="59" customFormat="1" ht="39.75" customHeight="1">
      <c r="A30" s="60" t="s">
        <v>63</v>
      </c>
      <c r="B30" s="61">
        <f aca="true" t="shared" si="4" ref="B30:S30">B13+B14</f>
        <v>1057</v>
      </c>
      <c r="C30" s="62">
        <f t="shared" si="4"/>
        <v>9614</v>
      </c>
      <c r="D30" s="62">
        <f t="shared" si="4"/>
        <v>57</v>
      </c>
      <c r="E30" s="62">
        <f t="shared" si="4"/>
        <v>624</v>
      </c>
      <c r="F30" s="62">
        <f t="shared" si="4"/>
        <v>62</v>
      </c>
      <c r="G30" s="62">
        <f t="shared" si="4"/>
        <v>247</v>
      </c>
      <c r="H30" s="62">
        <f t="shared" si="4"/>
        <v>14</v>
      </c>
      <c r="I30" s="63">
        <f t="shared" si="4"/>
        <v>66</v>
      </c>
      <c r="J30" s="61">
        <f t="shared" si="4"/>
        <v>12</v>
      </c>
      <c r="K30" s="62">
        <f t="shared" si="4"/>
        <v>77</v>
      </c>
      <c r="L30" s="62">
        <f t="shared" si="4"/>
        <v>2</v>
      </c>
      <c r="M30" s="62">
        <f t="shared" si="4"/>
        <v>155</v>
      </c>
      <c r="N30" s="62">
        <f t="shared" si="4"/>
        <v>57</v>
      </c>
      <c r="O30" s="62">
        <f t="shared" si="4"/>
        <v>614</v>
      </c>
      <c r="P30" s="62">
        <f t="shared" si="4"/>
        <v>0</v>
      </c>
      <c r="Q30" s="62">
        <f t="shared" si="4"/>
        <v>0</v>
      </c>
      <c r="R30" s="62">
        <f t="shared" si="4"/>
        <v>853</v>
      </c>
      <c r="S30" s="63">
        <f t="shared" si="4"/>
        <v>7831</v>
      </c>
    </row>
    <row r="31" spans="1:19" s="59" customFormat="1" ht="39.75" customHeight="1">
      <c r="A31" s="60" t="s">
        <v>64</v>
      </c>
      <c r="B31" s="61">
        <f aca="true" t="shared" si="5" ref="B31:S31">B10+B20</f>
        <v>1444</v>
      </c>
      <c r="C31" s="62">
        <f t="shared" si="5"/>
        <v>19278</v>
      </c>
      <c r="D31" s="62">
        <f t="shared" si="5"/>
        <v>7</v>
      </c>
      <c r="E31" s="62">
        <f t="shared" si="5"/>
        <v>139</v>
      </c>
      <c r="F31" s="62">
        <f t="shared" si="5"/>
        <v>14</v>
      </c>
      <c r="G31" s="62">
        <f t="shared" si="5"/>
        <v>158</v>
      </c>
      <c r="H31" s="62">
        <f t="shared" si="5"/>
        <v>9</v>
      </c>
      <c r="I31" s="63">
        <f t="shared" si="5"/>
        <v>88</v>
      </c>
      <c r="J31" s="61">
        <f t="shared" si="5"/>
        <v>38</v>
      </c>
      <c r="K31" s="62">
        <f t="shared" si="5"/>
        <v>801</v>
      </c>
      <c r="L31" s="62">
        <f t="shared" si="5"/>
        <v>43</v>
      </c>
      <c r="M31" s="62">
        <f t="shared" si="5"/>
        <v>191</v>
      </c>
      <c r="N31" s="62">
        <f t="shared" si="5"/>
        <v>101</v>
      </c>
      <c r="O31" s="62">
        <f t="shared" si="5"/>
        <v>849</v>
      </c>
      <c r="P31" s="62">
        <f t="shared" si="5"/>
        <v>8</v>
      </c>
      <c r="Q31" s="62">
        <f t="shared" si="5"/>
        <v>30</v>
      </c>
      <c r="R31" s="62">
        <f t="shared" si="5"/>
        <v>1224</v>
      </c>
      <c r="S31" s="63">
        <f t="shared" si="5"/>
        <v>17022</v>
      </c>
    </row>
    <row r="32" spans="1:19" s="59" customFormat="1" ht="39.75" customHeight="1">
      <c r="A32" s="60" t="s">
        <v>65</v>
      </c>
      <c r="B32" s="61">
        <f aca="true" t="shared" si="6" ref="B32:S32">B9+B16+B19+B21+B22+B23</f>
        <v>2319</v>
      </c>
      <c r="C32" s="62">
        <f t="shared" si="6"/>
        <v>21230</v>
      </c>
      <c r="D32" s="62">
        <f t="shared" si="6"/>
        <v>158</v>
      </c>
      <c r="E32" s="62">
        <f t="shared" si="6"/>
        <v>1407</v>
      </c>
      <c r="F32" s="62">
        <f t="shared" si="6"/>
        <v>32</v>
      </c>
      <c r="G32" s="62">
        <f t="shared" si="6"/>
        <v>434</v>
      </c>
      <c r="H32" s="62">
        <f t="shared" si="6"/>
        <v>33</v>
      </c>
      <c r="I32" s="63">
        <f t="shared" si="6"/>
        <v>404</v>
      </c>
      <c r="J32" s="61">
        <f t="shared" si="6"/>
        <v>19</v>
      </c>
      <c r="K32" s="62">
        <f t="shared" si="6"/>
        <v>247</v>
      </c>
      <c r="L32" s="62">
        <f t="shared" si="6"/>
        <v>113</v>
      </c>
      <c r="M32" s="62">
        <f t="shared" si="6"/>
        <v>230</v>
      </c>
      <c r="N32" s="62">
        <f t="shared" si="6"/>
        <v>213</v>
      </c>
      <c r="O32" s="62">
        <f t="shared" si="6"/>
        <v>870</v>
      </c>
      <c r="P32" s="62">
        <f t="shared" si="6"/>
        <v>16</v>
      </c>
      <c r="Q32" s="62">
        <f t="shared" si="6"/>
        <v>34</v>
      </c>
      <c r="R32" s="62">
        <f t="shared" si="6"/>
        <v>1735</v>
      </c>
      <c r="S32" s="63">
        <f t="shared" si="6"/>
        <v>17604</v>
      </c>
    </row>
    <row r="33" spans="1:19" s="59" customFormat="1" ht="39.75" customHeight="1">
      <c r="A33" s="60" t="s">
        <v>66</v>
      </c>
      <c r="B33" s="61">
        <f aca="true" t="shared" si="7" ref="B33:S33">B12+B15+B18+B24+B25</f>
        <v>2554</v>
      </c>
      <c r="C33" s="62">
        <f t="shared" si="7"/>
        <v>41404</v>
      </c>
      <c r="D33" s="62">
        <f t="shared" si="7"/>
        <v>151</v>
      </c>
      <c r="E33" s="62">
        <f t="shared" si="7"/>
        <v>1285</v>
      </c>
      <c r="F33" s="62">
        <f t="shared" si="7"/>
        <v>58</v>
      </c>
      <c r="G33" s="62">
        <f t="shared" si="7"/>
        <v>485</v>
      </c>
      <c r="H33" s="62">
        <f t="shared" si="7"/>
        <v>44</v>
      </c>
      <c r="I33" s="63">
        <f t="shared" si="7"/>
        <v>370</v>
      </c>
      <c r="J33" s="61">
        <f t="shared" si="7"/>
        <v>59</v>
      </c>
      <c r="K33" s="62">
        <f t="shared" si="7"/>
        <v>716</v>
      </c>
      <c r="L33" s="62">
        <f t="shared" si="7"/>
        <v>75</v>
      </c>
      <c r="M33" s="62">
        <f t="shared" si="7"/>
        <v>1896</v>
      </c>
      <c r="N33" s="62">
        <f t="shared" si="7"/>
        <v>244</v>
      </c>
      <c r="O33" s="62">
        <f t="shared" si="7"/>
        <v>8513</v>
      </c>
      <c r="P33" s="62">
        <f t="shared" si="7"/>
        <v>22</v>
      </c>
      <c r="Q33" s="62">
        <f t="shared" si="7"/>
        <v>138</v>
      </c>
      <c r="R33" s="62">
        <f t="shared" si="7"/>
        <v>1901</v>
      </c>
      <c r="S33" s="63">
        <f t="shared" si="7"/>
        <v>28001</v>
      </c>
    </row>
    <row r="34" spans="1:19" s="59" customFormat="1" ht="39.75" customHeight="1">
      <c r="A34" s="64" t="s">
        <v>67</v>
      </c>
      <c r="B34" s="65">
        <f aca="true" t="shared" si="8" ref="B34:S34">B11+B26+B27+B28</f>
        <v>1480</v>
      </c>
      <c r="C34" s="66">
        <f t="shared" si="8"/>
        <v>25637</v>
      </c>
      <c r="D34" s="66">
        <f t="shared" si="8"/>
        <v>88</v>
      </c>
      <c r="E34" s="66">
        <f t="shared" si="8"/>
        <v>1669</v>
      </c>
      <c r="F34" s="66">
        <f t="shared" si="8"/>
        <v>76</v>
      </c>
      <c r="G34" s="66">
        <f t="shared" si="8"/>
        <v>2484</v>
      </c>
      <c r="H34" s="66">
        <f t="shared" si="8"/>
        <v>19</v>
      </c>
      <c r="I34" s="67">
        <f t="shared" si="8"/>
        <v>297</v>
      </c>
      <c r="J34" s="65">
        <f t="shared" si="8"/>
        <v>12</v>
      </c>
      <c r="K34" s="66">
        <f t="shared" si="8"/>
        <v>122</v>
      </c>
      <c r="L34" s="66">
        <f t="shared" si="8"/>
        <v>48</v>
      </c>
      <c r="M34" s="66">
        <f t="shared" si="8"/>
        <v>1863</v>
      </c>
      <c r="N34" s="66">
        <f t="shared" si="8"/>
        <v>114</v>
      </c>
      <c r="O34" s="66">
        <f t="shared" si="8"/>
        <v>3015</v>
      </c>
      <c r="P34" s="66">
        <f t="shared" si="8"/>
        <v>7</v>
      </c>
      <c r="Q34" s="66">
        <f t="shared" si="8"/>
        <v>36</v>
      </c>
      <c r="R34" s="66">
        <f t="shared" si="8"/>
        <v>1116</v>
      </c>
      <c r="S34" s="67">
        <f t="shared" si="8"/>
        <v>16151</v>
      </c>
    </row>
  </sheetData>
  <mergeCells count="16">
    <mergeCell ref="D3:I3"/>
    <mergeCell ref="R1:S1"/>
    <mergeCell ref="P3:Q4"/>
    <mergeCell ref="R3:S4"/>
    <mergeCell ref="N1:O1"/>
    <mergeCell ref="N4:O4"/>
    <mergeCell ref="C4:C5"/>
    <mergeCell ref="L4:M4"/>
    <mergeCell ref="A3:A5"/>
    <mergeCell ref="B3:C3"/>
    <mergeCell ref="B4:B5"/>
    <mergeCell ref="J3:O3"/>
    <mergeCell ref="H4:I4"/>
    <mergeCell ref="J4:K4"/>
    <mergeCell ref="D4:E4"/>
    <mergeCell ref="F4:G4"/>
  </mergeCells>
  <printOptions horizontalCentered="1"/>
  <pageMargins left="0.64" right="0.49" top="0.5905511811023623" bottom="0.5905511811023623" header="0" footer="0"/>
  <pageSetup blackAndWhite="1" fitToWidth="2" fitToHeight="1" horizontalDpi="300" verticalDpi="300" orientation="portrait" paperSize="9" scale="6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ishikawa-natsumi</cp:lastModifiedBy>
  <cp:lastPrinted>2007-01-17T08:03:20Z</cp:lastPrinted>
  <dcterms:created xsi:type="dcterms:W3CDTF">1998-07-16T06:46:00Z</dcterms:created>
  <dcterms:modified xsi:type="dcterms:W3CDTF">2008-01-24T00:59:14Z</dcterms:modified>
  <cp:category/>
  <cp:version/>
  <cp:contentType/>
  <cp:contentStatus/>
</cp:coreProperties>
</file>