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803" activeTab="7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6" r:id="rId6"/>
    <sheet name="７表" sheetId="7" r:id="rId7"/>
    <sheet name="８表" sheetId="8" r:id="rId8"/>
  </sheets>
  <definedNames>
    <definedName name="_xlnm.Print_Area" localSheetId="1">'２表'!$A$2:$M$89</definedName>
    <definedName name="_xlnm.Print_Area" localSheetId="4">'５表'!$A$1:$M$89</definedName>
    <definedName name="_xlnm.Print_Area" localSheetId="6">'７表'!$A$1:$M$89</definedName>
  </definedNames>
  <calcPr fullCalcOnLoad="1"/>
</workbook>
</file>

<file path=xl/sharedStrings.xml><?xml version="1.0" encoding="utf-8"?>
<sst xmlns="http://schemas.openxmlformats.org/spreadsheetml/2006/main" count="1130" uniqueCount="257">
  <si>
    <t>総数</t>
  </si>
  <si>
    <t>医師数</t>
  </si>
  <si>
    <t>人口１０万対医師数</t>
  </si>
  <si>
    <t>医師一人当たり人口</t>
  </si>
  <si>
    <t>市町村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</si>
  <si>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</si>
  <si>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</si>
  <si>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</si>
  <si>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</si>
  <si>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</si>
  <si>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</si>
  <si>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</si>
  <si>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</si>
  <si>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</si>
  <si>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</si>
  <si>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</si>
  <si>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伊予三島市</t>
  </si>
  <si>
    <t>伊予市</t>
  </si>
  <si>
    <t>北条市</t>
  </si>
  <si>
    <t>東予市</t>
  </si>
  <si>
    <t>新宮村</t>
  </si>
  <si>
    <t>土居町</t>
  </si>
  <si>
    <t>別子山村</t>
  </si>
  <si>
    <t>小松町</t>
  </si>
  <si>
    <t>丹原町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</si>
  <si>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</si>
  <si>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</si>
  <si>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</si>
  <si>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</si>
  <si>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</si>
  <si>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</si>
  <si>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</si>
  <si>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</si>
  <si>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</si>
  <si>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</si>
  <si>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</si>
  <si>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</si>
  <si>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</si>
  <si>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</si>
  <si>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</si>
  <si>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重信町</t>
  </si>
  <si>
    <t>川内町</t>
  </si>
  <si>
    <t>中島町</t>
  </si>
  <si>
    <t>久万町</t>
  </si>
  <si>
    <t>面河村</t>
  </si>
  <si>
    <t>美川村</t>
  </si>
  <si>
    <t>柳谷村</t>
  </si>
  <si>
    <t>小田町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</si>
  <si>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</si>
  <si>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</si>
  <si>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</si>
  <si>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</si>
  <si>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</si>
  <si>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</si>
  <si>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</si>
  <si>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</si>
  <si>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</si>
  <si>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</si>
  <si>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</si>
  <si>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</si>
  <si>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</si>
  <si>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</si>
  <si>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三瓶町</t>
  </si>
  <si>
    <t>明浜町</t>
  </si>
  <si>
    <t>宇和町</t>
  </si>
  <si>
    <t>野村町</t>
  </si>
  <si>
    <t>城川町</t>
  </si>
  <si>
    <t>吉田町</t>
  </si>
  <si>
    <t>三間町</t>
  </si>
  <si>
    <t>広見町</t>
  </si>
  <si>
    <t>松野町</t>
  </si>
  <si>
    <t>日吉村</t>
  </si>
  <si>
    <t>津島町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</si>
  <si>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</si>
  <si>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</si>
  <si>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</si>
  <si>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</si>
  <si>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</si>
  <si>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</si>
  <si>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</si>
  <si>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</si>
  <si>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宇和島</t>
  </si>
  <si>
    <t>松山</t>
  </si>
  <si>
    <t>八幡浜大洲</t>
  </si>
  <si>
    <t>総数</t>
  </si>
  <si>
    <t>医療施設</t>
  </si>
  <si>
    <t>医療外</t>
  </si>
  <si>
    <t>教育</t>
  </si>
  <si>
    <t>無職</t>
  </si>
  <si>
    <t>診療所
開設者
＋法人</t>
  </si>
  <si>
    <t>第４表　診療従事医師数、診療科別従事延数、診療科別ー市町村別</t>
  </si>
  <si>
    <t>内科</t>
  </si>
  <si>
    <t>心療内科</t>
  </si>
  <si>
    <t>呼吸器科</t>
  </si>
  <si>
    <t>消化器科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</si>
  <si>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</si>
  <si>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</si>
  <si>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</si>
  <si>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</si>
  <si>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</si>
  <si>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</si>
  <si>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</si>
  <si>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</si>
  <si>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</si>
  <si>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小児外科</t>
  </si>
  <si>
    <t>産婦人科</t>
  </si>
  <si>
    <t>産科</t>
  </si>
  <si>
    <t>婦人科</t>
  </si>
  <si>
    <t>眼科</t>
  </si>
  <si>
    <t>皮膚科</t>
  </si>
  <si>
    <t>ひ尿器科</t>
  </si>
  <si>
    <t>性病科</t>
  </si>
  <si>
    <t>こう門科</t>
  </si>
  <si>
    <t>放射線科</t>
  </si>
  <si>
    <t>麻酔科</t>
  </si>
  <si>
    <t>全科</t>
  </si>
  <si>
    <t>その他</t>
  </si>
  <si>
    <t>不詳</t>
  </si>
  <si>
    <t>診療従事
医師数</t>
  </si>
  <si>
    <t>脳神経
外科</t>
  </si>
  <si>
    <t>呼吸器
外科</t>
  </si>
  <si>
    <t>歯科医師数</t>
  </si>
  <si>
    <t>人口１０万対歯科医師数</t>
  </si>
  <si>
    <t>歯科医師一人当たり人口</t>
  </si>
  <si>
    <t>病院
勤務</t>
  </si>
  <si>
    <t>診療所
勤務</t>
  </si>
  <si>
    <t>医育
機関</t>
  </si>
  <si>
    <t>その他
の職</t>
  </si>
  <si>
    <t>教育
研究</t>
  </si>
  <si>
    <t>保健
行政</t>
  </si>
  <si>
    <t>薬剤師数</t>
  </si>
  <si>
    <t>人口１０万対薬剤師数</t>
  </si>
  <si>
    <t>薬剤師一人当たり人口</t>
  </si>
  <si>
    <t>アレルギ</t>
  </si>
  <si>
    <t>リウマチ</t>
  </si>
  <si>
    <t>医師</t>
  </si>
  <si>
    <t>歯科医師</t>
  </si>
  <si>
    <t>薬剤師</t>
  </si>
  <si>
    <t>総数</t>
  </si>
  <si>
    <t>総数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</si>
  <si>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</si>
  <si>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</si>
  <si>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</si>
  <si>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</si>
  <si>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</si>
  <si>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</si>
  <si>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</si>
  <si>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</si>
  <si>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</si>
  <si>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</si>
  <si>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</si>
  <si>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</si>
  <si>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</si>
  <si>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</si>
  <si>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</si>
  <si>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</si>
  <si>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</si>
  <si>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</si>
  <si>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</si>
  <si>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</si>
  <si>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</si>
  <si>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</si>
  <si>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</si>
  <si>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</si>
  <si>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</si>
  <si>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</si>
  <si>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</si>
  <si>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</si>
  <si>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</si>
  <si>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</si>
  <si>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</si>
  <si>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</si>
  <si>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</si>
  <si>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</si>
  <si>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</si>
  <si>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</si>
  <si>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</si>
  <si>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</si>
  <si>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</si>
  <si>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</si>
  <si>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</si>
  <si>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</si>
  <si>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</si>
  <si>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</si>
  <si>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</si>
  <si>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</si>
  <si>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</si>
  <si>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</si>
  <si>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総計</t>
  </si>
  <si>
    <t>薬局・医療施設</t>
  </si>
  <si>
    <t>薬局・医療施設以外</t>
  </si>
  <si>
    <t>薬局開設</t>
  </si>
  <si>
    <t>薬局勤務</t>
  </si>
  <si>
    <t>病院調剤</t>
  </si>
  <si>
    <t>病院検査</t>
  </si>
  <si>
    <t>病院その他</t>
  </si>
  <si>
    <t>大学勤務</t>
  </si>
  <si>
    <t>製造・輸入販売</t>
  </si>
  <si>
    <t>販売</t>
  </si>
  <si>
    <t>保健行政</t>
  </si>
  <si>
    <t>医療施設外</t>
  </si>
  <si>
    <t>老人保健施設
開設者または勤務</t>
  </si>
  <si>
    <t>大学その他</t>
  </si>
  <si>
    <t>宇摩</t>
  </si>
  <si>
    <t>新居浜西条</t>
  </si>
  <si>
    <t>今治</t>
  </si>
  <si>
    <t>松山</t>
  </si>
  <si>
    <t>八幡浜大洲</t>
  </si>
  <si>
    <t>宇和島</t>
  </si>
  <si>
    <t>医療施設の
従事者
（再掲）</t>
  </si>
  <si>
    <t>薬局・医療
施設の従事
者（再掲）</t>
  </si>
  <si>
    <t>心臓血管
外科</t>
  </si>
  <si>
    <t>耳鼻
咽喉科</t>
  </si>
  <si>
    <t>気管
食道科</t>
  </si>
  <si>
    <t>その他の
職業</t>
  </si>
  <si>
    <t>実数</t>
  </si>
  <si>
    <t>人口１０万対</t>
  </si>
  <si>
    <t>第２表 医師数・人口１０万対医師数・医師１人当たり人口ー年次・市町村別</t>
  </si>
  <si>
    <t>第３表 医師数、業務の種類別ー市町村別</t>
  </si>
  <si>
    <t xml:space="preserve"> </t>
  </si>
  <si>
    <t>リハビリ</t>
  </si>
  <si>
    <t>第５表 歯科医師数・人口１０万人対歯科医師数・</t>
  </si>
  <si>
    <t xml:space="preserve"> 歯科医師１人当たり人口ー年次・市町村別</t>
  </si>
  <si>
    <t>第６表　歯科医師数、業務の種類別-市町村別</t>
  </si>
  <si>
    <t>第８表 薬剤師数、業務の種類別ー市町村別</t>
  </si>
  <si>
    <t>第７表 薬剤師数･人口１０万対薬剤師数・薬剤師１人当たり人口ー年次・市町村別</t>
  </si>
  <si>
    <t>都道
府県</t>
  </si>
  <si>
    <t>第１表 医師・歯科医師・薬剤師数･率(人口１０万対）－都道府県別</t>
  </si>
  <si>
    <t>各年末</t>
  </si>
  <si>
    <t>各年末</t>
  </si>
  <si>
    <t>病院
開設者
＋法人</t>
  </si>
  <si>
    <t>平成16年末</t>
  </si>
  <si>
    <t>平成１６年末</t>
  </si>
  <si>
    <t>平成16年</t>
  </si>
  <si>
    <t>四国中央市</t>
  </si>
  <si>
    <t>西予市</t>
  </si>
  <si>
    <t>東温市</t>
  </si>
  <si>
    <t>関前村</t>
  </si>
  <si>
    <t>上島町</t>
  </si>
  <si>
    <t>久万高原町</t>
  </si>
  <si>
    <t>愛南町</t>
  </si>
  <si>
    <t>平成14年</t>
  </si>
  <si>
    <t>平成12年</t>
  </si>
  <si>
    <t>平成10年</t>
  </si>
  <si>
    <t>四国中央市</t>
  </si>
  <si>
    <t>西予市</t>
  </si>
  <si>
    <t>東温市</t>
  </si>
  <si>
    <t>上島町</t>
  </si>
  <si>
    <t>久万高原町</t>
  </si>
  <si>
    <t>愛南町</t>
  </si>
  <si>
    <t>・</t>
  </si>
  <si>
    <t>・</t>
  </si>
  <si>
    <t>平成10年</t>
  </si>
  <si>
    <t>平成12年</t>
  </si>
  <si>
    <t>行政・
保健衛生業務</t>
  </si>
  <si>
    <t>-</t>
  </si>
  <si>
    <t>-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</si>
</sst>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,000"/>
    <numFmt numFmtId="177" formatCode="\ 00,000"/>
    <numFmt numFmtId="178" formatCode="\ 0,000"/>
    <numFmt numFmtId="179" formatCode="\ 000"/>
    <numFmt numFmtId="180" formatCode="\ 000.0"/>
    <numFmt numFmtId="181" formatCode="\ 00.0"/>
    <numFmt numFmtId="182" formatCode="\ 00"/>
    <numFmt numFmtId="183" formatCode="\ 0"/>
    <numFmt numFmtId="184" formatCode="\ 0.0"/>
    <numFmt numFmtId="185" formatCode="#,##0.0_ "/>
    <numFmt numFmtId="186" formatCode="_ * #,##0_ ;_ * &quot;△&quot;#,##0_ ;_ * &quot;-&quot;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_ * #,##0_ ;_ * &quot;△&quot;?,?#0_ ;_ * &quot;-&quot;_ ;_ @_ "/>
    <numFmt numFmtId="192" formatCode="_ * #,##0.0_ ;_ * &quot;△&quot;?,?#0.0_ ;_ * &quot;-&quot;_ ;_ @_ "/>
    <numFmt numFmtId="193" formatCode="#,##0_ "/>
    <numFmt numFmtId="194" formatCode="0.0"/>
    <numFmt numFmtId="195" formatCode="0.000"/>
    <numFmt numFmtId="196" formatCode="#,###"/>
    <numFmt numFmtId="197" formatCode="#,###;0;"/>
    <numFmt numFmtId="198" formatCode="General;0;"/>
    <numFmt numFmtId="199" formatCode="#,###.0"/>
    <numFmt numFmtId="200" formatCode="#,###.00"/>
    <numFmt numFmtId="201" formatCode="#,###.000"/>
    <numFmt numFmtId="202" formatCode="#,###.0000"/>
    <numFmt numFmtId="203" formatCode="#,###.00000"/>
    <numFmt numFmtId="204" formatCode="0.000000"/>
    <numFmt numFmtId="205" formatCode="0.00000"/>
    <numFmt numFmtId="206" formatCode="0.0000"/>
    <numFmt numFmtId="207" formatCode="0.0_);[Red]\(0.0\)"/>
    <numFmt numFmtId="208" formatCode="#,##0.0;[Red]\-#,##0.0"/>
    <numFmt numFmtId="209" formatCode="0.0000000"/>
    <numFmt numFmtId="210" formatCode="#,##0.000;[Red]\-#,##0.000"/>
    <numFmt numFmtId="211" formatCode="_ * #,##0.0_ ;_ * \-#,##0.0_ ;_ * &quot;-&quot;?_ ;_ @_ "/>
    <numFmt numFmtId="212" formatCode="0.00_);[Red]\(0.00\)"/>
    <numFmt numFmtId="213" formatCode="#;\-#;&quot;－&quot;"/>
    <numFmt numFmtId="214" formatCode="#.0;\-#.0;&quot;－&quot;"/>
    <numFmt numFmtId="215" formatCode="_ * #,##0.0_ ;_ * \-#,##0.0_ ;_ * &quot;-&quot;_ ;_ @_ "/>
    <numFmt numFmtId="216" formatCode="_ * #,##0.00_ ;_ * \-#,##0.00_ ;_ * &quot;-&quot;_ ;_ @_ "/>
    <numFmt numFmtId="217" formatCode="0.00000000"/>
    <numFmt numFmtId="218" formatCode="\ 00000"/>
    <numFmt numFmtId="219" formatCode="\ 00\-00"/>
    <numFmt numFmtId="220" formatCode="\ 000\)"/>
    <numFmt numFmtId="221" formatCode="\ 0,000,000"/>
    <numFmt numFmtId="222" formatCode="\ 00.00"/>
    <numFmt numFmtId="223" formatCode="\ 0.00"/>
    <numFmt numFmtId="224" formatCode="0.E+00"/>
    <numFmt numFmtId="225" formatCode="\ 000.00"/>
    <numFmt numFmtId="226" formatCode="\ \(00,000\)"/>
    <numFmt numFmtId="227" formatCode="\ \(000.00\)"/>
    <numFmt numFmtId="228" formatCode="\ 0000.00"/>
    <numFmt numFmtId="229" formatCode="\ \(0,000\)"/>
    <numFmt numFmtId="230" formatCode="\ 000.000"/>
    <numFmt numFmtId="231" formatCode="\ 0,000.00"/>
    <numFmt numFmtId="232" formatCode="\ \(0000\)00\-0000"/>
    <numFmt numFmtId="233" formatCode="\ \(000\)000\-0000"/>
    <numFmt numFmtId="234" formatCode="#,##0_ ;[Red]\-#,##0\ "/>
  </numFmts>
  <fonts count="22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明朝"/>
      <family val="3"/>
    </font>
    <font>
      <sz val="18"/>
      <name val="HG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name val="ＭＳ Ｐゴシック"/>
      <family val="0"/>
    </font>
    <font>
      <sz val="11"/>
      <name val="標準明朝"/>
      <family val="1"/>
    </font>
    <font>
      <sz val="9"/>
      <name val="HG丸ｺﾞｼｯｸM-PRO"/>
      <family val="3"/>
    </font>
    <font>
      <sz val="11"/>
      <name val="HG創英角ｺﾞｼｯｸUB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7"/>
      <name val="HG丸ｺﾞｼｯｸM-PRO"/>
      <family val="3"/>
    </font>
    <font>
      <sz val="11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0" borderId="0">
      <alignment/>
      <protection/>
    </xf>
    <xf numFmtId="0" fontId="13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191" fontId="11" fillId="0" borderId="0" xfId="0" applyNumberFormat="1" applyFont="1" applyBorder="1" applyAlignment="1">
      <alignment horizontal="right" vertical="center"/>
    </xf>
    <xf numFmtId="191" fontId="11" fillId="0" borderId="4" xfId="0" applyNumberFormat="1" applyFont="1" applyBorder="1" applyAlignment="1">
      <alignment horizontal="right" vertical="center"/>
    </xf>
    <xf numFmtId="191" fontId="11" fillId="0" borderId="5" xfId="0" applyNumberFormat="1" applyFont="1" applyBorder="1" applyAlignment="1">
      <alignment horizontal="right" vertical="center"/>
    </xf>
    <xf numFmtId="191" fontId="11" fillId="0" borderId="6" xfId="0" applyNumberFormat="1" applyFont="1" applyBorder="1" applyAlignment="1">
      <alignment horizontal="right" vertical="center"/>
    </xf>
    <xf numFmtId="191" fontId="11" fillId="0" borderId="7" xfId="0" applyNumberFormat="1" applyFont="1" applyBorder="1" applyAlignment="1">
      <alignment horizontal="right" vertical="center"/>
    </xf>
    <xf numFmtId="191" fontId="11" fillId="0" borderId="8" xfId="0" applyNumberFormat="1" applyFont="1" applyBorder="1" applyAlignment="1">
      <alignment horizontal="right" vertical="center"/>
    </xf>
    <xf numFmtId="192" fontId="11" fillId="0" borderId="9" xfId="0" applyNumberFormat="1" applyFont="1" applyBorder="1" applyAlignment="1">
      <alignment horizontal="right" vertical="center"/>
    </xf>
    <xf numFmtId="192" fontId="11" fillId="0" borderId="0" xfId="0" applyNumberFormat="1" applyFont="1" applyBorder="1" applyAlignment="1">
      <alignment horizontal="right" vertical="center"/>
    </xf>
    <xf numFmtId="192" fontId="11" fillId="0" borderId="4" xfId="0" applyNumberFormat="1" applyFont="1" applyBorder="1" applyAlignment="1">
      <alignment horizontal="right" vertical="center"/>
    </xf>
    <xf numFmtId="192" fontId="11" fillId="0" borderId="5" xfId="0" applyNumberFormat="1" applyFont="1" applyBorder="1" applyAlignment="1">
      <alignment horizontal="right" vertical="center"/>
    </xf>
    <xf numFmtId="192" fontId="11" fillId="0" borderId="10" xfId="0" applyNumberFormat="1" applyFont="1" applyBorder="1" applyAlignment="1">
      <alignment horizontal="right" vertical="center"/>
    </xf>
    <xf numFmtId="192" fontId="11" fillId="0" borderId="6" xfId="0" applyNumberFormat="1" applyFont="1" applyBorder="1" applyAlignment="1">
      <alignment horizontal="right" vertical="center"/>
    </xf>
    <xf numFmtId="192" fontId="11" fillId="0" borderId="11" xfId="0" applyNumberFormat="1" applyFont="1" applyBorder="1" applyAlignment="1">
      <alignment horizontal="right" vertical="center"/>
    </xf>
    <xf numFmtId="192" fontId="11" fillId="0" borderId="7" xfId="0" applyNumberFormat="1" applyFont="1" applyBorder="1" applyAlignment="1">
      <alignment horizontal="right" vertical="center"/>
    </xf>
    <xf numFmtId="192" fontId="11" fillId="0" borderId="8" xfId="0" applyNumberFormat="1" applyFont="1" applyBorder="1" applyAlignment="1">
      <alignment horizontal="right" vertical="center"/>
    </xf>
    <xf numFmtId="49" fontId="0" fillId="0" borderId="0" xfId="0" applyNumberFormat="1" applyAlignment="1">
      <alignment/>
    </xf>
    <xf numFmtId="191" fontId="11" fillId="0" borderId="11" xfId="0" applyNumberFormat="1" applyFont="1" applyBorder="1" applyAlignment="1">
      <alignment horizontal="right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49" fontId="19" fillId="0" borderId="8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91" fontId="11" fillId="0" borderId="6" xfId="0" applyNumberFormat="1" applyFont="1" applyBorder="1" applyAlignment="1">
      <alignment horizontal="right"/>
    </xf>
    <xf numFmtId="191" fontId="11" fillId="0" borderId="0" xfId="0" applyNumberFormat="1" applyFont="1" applyBorder="1" applyAlignment="1">
      <alignment horizontal="right"/>
    </xf>
    <xf numFmtId="192" fontId="11" fillId="0" borderId="6" xfId="0" applyNumberFormat="1" applyFont="1" applyBorder="1" applyAlignment="1">
      <alignment horizontal="right"/>
    </xf>
    <xf numFmtId="192" fontId="11" fillId="0" borderId="0" xfId="0" applyNumberFormat="1" applyFont="1" applyBorder="1" applyAlignment="1">
      <alignment horizontal="right"/>
    </xf>
    <xf numFmtId="192" fontId="11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49" fontId="10" fillId="0" borderId="8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center"/>
    </xf>
    <xf numFmtId="191" fontId="11" fillId="0" borderId="10" xfId="0" applyNumberFormat="1" applyFont="1" applyBorder="1" applyAlignment="1">
      <alignment horizontal="right" vertical="center"/>
    </xf>
    <xf numFmtId="191" fontId="11" fillId="0" borderId="9" xfId="0" applyNumberFormat="1" applyFont="1" applyBorder="1" applyAlignment="1">
      <alignment horizontal="right" vertical="center"/>
    </xf>
    <xf numFmtId="191" fontId="11" fillId="0" borderId="11" xfId="0" applyNumberFormat="1" applyFont="1" applyBorder="1" applyAlignment="1">
      <alignment horizontal="right"/>
    </xf>
    <xf numFmtId="191" fontId="11" fillId="0" borderId="4" xfId="17" applyNumberFormat="1" applyFont="1" applyFill="1" applyBorder="1" applyAlignment="1">
      <alignment horizontal="right" vertical="center" shrinkToFit="1"/>
    </xf>
    <xf numFmtId="191" fontId="11" fillId="0" borderId="5" xfId="17" applyNumberFormat="1" applyFont="1" applyFill="1" applyBorder="1" applyAlignment="1">
      <alignment horizontal="right" vertical="center" shrinkToFit="1"/>
    </xf>
    <xf numFmtId="191" fontId="11" fillId="0" borderId="5" xfId="17" applyNumberFormat="1" applyFont="1" applyBorder="1" applyAlignment="1">
      <alignment horizontal="right" vertical="center" shrinkToFit="1"/>
    </xf>
    <xf numFmtId="191" fontId="11" fillId="0" borderId="6" xfId="17" applyNumberFormat="1" applyFont="1" applyFill="1" applyBorder="1" applyAlignment="1">
      <alignment horizontal="right" vertical="center" shrinkToFit="1"/>
    </xf>
    <xf numFmtId="191" fontId="11" fillId="0" borderId="0" xfId="17" applyNumberFormat="1" applyFont="1" applyFill="1" applyBorder="1" applyAlignment="1">
      <alignment horizontal="right" vertical="center" shrinkToFit="1"/>
    </xf>
    <xf numFmtId="191" fontId="11" fillId="0" borderId="0" xfId="17" applyNumberFormat="1" applyFont="1" applyBorder="1" applyAlignment="1">
      <alignment horizontal="right" vertical="center" shrinkToFit="1"/>
    </xf>
    <xf numFmtId="191" fontId="11" fillId="0" borderId="7" xfId="17" applyNumberFormat="1" applyFont="1" applyFill="1" applyBorder="1" applyAlignment="1">
      <alignment horizontal="right" vertical="center" shrinkToFit="1"/>
    </xf>
    <xf numFmtId="191" fontId="11" fillId="0" borderId="8" xfId="17" applyNumberFormat="1" applyFont="1" applyFill="1" applyBorder="1" applyAlignment="1">
      <alignment horizontal="right" vertical="center" shrinkToFit="1"/>
    </xf>
    <xf numFmtId="191" fontId="11" fillId="0" borderId="8" xfId="17" applyNumberFormat="1" applyFont="1" applyBorder="1" applyAlignment="1">
      <alignment horizontal="right" vertical="center" shrinkToFit="1"/>
    </xf>
    <xf numFmtId="191" fontId="11" fillId="0" borderId="6" xfId="17" applyNumberFormat="1" applyFont="1" applyBorder="1" applyAlignment="1">
      <alignment horizontal="right" vertical="center" shrinkToFit="1"/>
    </xf>
    <xf numFmtId="191" fontId="11" fillId="0" borderId="1" xfId="17" applyNumberFormat="1" applyFont="1" applyBorder="1" applyAlignment="1">
      <alignment horizontal="right" vertical="center" shrinkToFit="1"/>
    </xf>
    <xf numFmtId="191" fontId="11" fillId="0" borderId="14" xfId="17" applyNumberFormat="1" applyFont="1" applyBorder="1" applyAlignment="1">
      <alignment horizontal="right" vertical="center" shrinkToFit="1"/>
    </xf>
    <xf numFmtId="191" fontId="11" fillId="0" borderId="7" xfId="17" applyNumberFormat="1" applyFont="1" applyBorder="1" applyAlignment="1">
      <alignment horizontal="right" vertical="center" shrinkToFit="1"/>
    </xf>
    <xf numFmtId="192" fontId="11" fillId="0" borderId="4" xfId="0" applyNumberFormat="1" applyFont="1" applyBorder="1" applyAlignment="1">
      <alignment horizontal="right" vertical="center" shrinkToFit="1"/>
    </xf>
    <xf numFmtId="192" fontId="11" fillId="0" borderId="5" xfId="0" applyNumberFormat="1" applyFont="1" applyBorder="1" applyAlignment="1">
      <alignment horizontal="right" vertical="center" shrinkToFit="1"/>
    </xf>
    <xf numFmtId="192" fontId="11" fillId="0" borderId="10" xfId="0" applyNumberFormat="1" applyFont="1" applyBorder="1" applyAlignment="1">
      <alignment horizontal="right" vertical="center" shrinkToFit="1"/>
    </xf>
    <xf numFmtId="192" fontId="11" fillId="0" borderId="6" xfId="0" applyNumberFormat="1" applyFont="1" applyBorder="1" applyAlignment="1">
      <alignment horizontal="right" vertical="center" shrinkToFit="1"/>
    </xf>
    <xf numFmtId="192" fontId="11" fillId="0" borderId="0" xfId="0" applyNumberFormat="1" applyFont="1" applyBorder="1" applyAlignment="1">
      <alignment horizontal="right" vertical="center" shrinkToFit="1"/>
    </xf>
    <xf numFmtId="192" fontId="11" fillId="0" borderId="11" xfId="0" applyNumberFormat="1" applyFont="1" applyBorder="1" applyAlignment="1">
      <alignment horizontal="right" vertical="center" shrinkToFit="1"/>
    </xf>
    <xf numFmtId="192" fontId="11" fillId="0" borderId="7" xfId="0" applyNumberFormat="1" applyFont="1" applyBorder="1" applyAlignment="1">
      <alignment horizontal="right" vertical="center" shrinkToFit="1"/>
    </xf>
    <xf numFmtId="192" fontId="11" fillId="0" borderId="8" xfId="0" applyNumberFormat="1" applyFont="1" applyBorder="1" applyAlignment="1">
      <alignment horizontal="right" vertical="center" shrinkToFit="1"/>
    </xf>
    <xf numFmtId="192" fontId="11" fillId="0" borderId="9" xfId="0" applyNumberFormat="1" applyFont="1" applyBorder="1" applyAlignment="1">
      <alignment horizontal="right" vertical="center" shrinkToFit="1"/>
    </xf>
    <xf numFmtId="191" fontId="11" fillId="0" borderId="11" xfId="17" applyNumberFormat="1" applyFont="1" applyBorder="1" applyAlignment="1">
      <alignment horizontal="right" vertical="center" shrinkToFit="1"/>
    </xf>
    <xf numFmtId="192" fontId="11" fillId="0" borderId="1" xfId="0" applyNumberFormat="1" applyFont="1" applyBorder="1" applyAlignment="1">
      <alignment horizontal="right" vertical="center" shrinkToFit="1"/>
    </xf>
    <xf numFmtId="192" fontId="11" fillId="0" borderId="14" xfId="0" applyNumberFormat="1" applyFont="1" applyBorder="1" applyAlignment="1">
      <alignment horizontal="right" vertical="center" shrinkToFit="1"/>
    </xf>
    <xf numFmtId="192" fontId="11" fillId="0" borderId="13" xfId="0" applyNumberFormat="1" applyFont="1" applyBorder="1" applyAlignment="1">
      <alignment horizontal="right" vertical="center" shrinkToFit="1"/>
    </xf>
    <xf numFmtId="191" fontId="11" fillId="0" borderId="13" xfId="17" applyNumberFormat="1" applyFont="1" applyBorder="1" applyAlignment="1">
      <alignment horizontal="right" vertical="center" shrinkToFit="1"/>
    </xf>
    <xf numFmtId="191" fontId="11" fillId="0" borderId="9" xfId="17" applyNumberFormat="1" applyFont="1" applyBorder="1" applyAlignment="1">
      <alignment horizontal="right" vertical="center" shrinkToFit="1"/>
    </xf>
    <xf numFmtId="49" fontId="10" fillId="0" borderId="0" xfId="0" applyNumberFormat="1" applyFont="1" applyBorder="1" applyAlignment="1">
      <alignment horizontal="center" vertical="center"/>
    </xf>
    <xf numFmtId="191" fontId="11" fillId="0" borderId="6" xfId="0" applyNumberFormat="1" applyFont="1" applyBorder="1" applyAlignment="1">
      <alignment horizontal="right" vertical="center" shrinkToFit="1"/>
    </xf>
    <xf numFmtId="191" fontId="11" fillId="0" borderId="0" xfId="0" applyNumberFormat="1" applyFont="1" applyBorder="1" applyAlignment="1">
      <alignment horizontal="right" vertical="center" shrinkToFit="1"/>
    </xf>
    <xf numFmtId="191" fontId="11" fillId="0" borderId="7" xfId="0" applyNumberFormat="1" applyFont="1" applyBorder="1" applyAlignment="1">
      <alignment horizontal="right" vertical="center" shrinkToFit="1"/>
    </xf>
    <xf numFmtId="191" fontId="11" fillId="0" borderId="8" xfId="0" applyNumberFormat="1" applyFont="1" applyBorder="1" applyAlignment="1">
      <alignment horizontal="right" vertical="center" shrinkToFit="1"/>
    </xf>
    <xf numFmtId="191" fontId="11" fillId="0" borderId="11" xfId="0" applyNumberFormat="1" applyFont="1" applyBorder="1" applyAlignment="1">
      <alignment horizontal="right" vertical="center" shrinkToFit="1"/>
    </xf>
    <xf numFmtId="191" fontId="11" fillId="0" borderId="9" xfId="0" applyNumberFormat="1" applyFont="1" applyBorder="1" applyAlignment="1">
      <alignment horizontal="right" vertical="center" shrinkToFit="1"/>
    </xf>
    <xf numFmtId="49" fontId="10" fillId="0" borderId="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 textRotation="255" wrapText="1"/>
    </xf>
    <xf numFmtId="49" fontId="10" fillId="0" borderId="2" xfId="0" applyNumberFormat="1" applyFont="1" applyBorder="1" applyAlignment="1">
      <alignment horizontal="center" vertical="center" textRotation="255"/>
    </xf>
    <xf numFmtId="191" fontId="11" fillId="0" borderId="10" xfId="17" applyNumberFormat="1" applyFont="1" applyBorder="1" applyAlignment="1">
      <alignment horizontal="right" vertical="center" shrinkToFit="1"/>
    </xf>
    <xf numFmtId="49" fontId="10" fillId="0" borderId="8" xfId="0" applyNumberFormat="1" applyFont="1" applyBorder="1" applyAlignment="1">
      <alignment horizontal="right" vertical="center"/>
    </xf>
    <xf numFmtId="49" fontId="18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192" fontId="11" fillId="0" borderId="10" xfId="17" applyNumberFormat="1" applyFont="1" applyBorder="1" applyAlignment="1">
      <alignment horizontal="right" vertical="center" shrinkToFit="1"/>
    </xf>
    <xf numFmtId="192" fontId="11" fillId="0" borderId="11" xfId="17" applyNumberFormat="1" applyFont="1" applyBorder="1" applyAlignment="1">
      <alignment horizontal="right" vertical="center" shrinkToFit="1"/>
    </xf>
    <xf numFmtId="192" fontId="11" fillId="0" borderId="9" xfId="17" applyNumberFormat="1" applyFont="1" applyBorder="1" applyAlignment="1">
      <alignment horizontal="right" vertical="center" shrinkToFit="1"/>
    </xf>
    <xf numFmtId="192" fontId="11" fillId="0" borderId="13" xfId="17" applyNumberFormat="1" applyFont="1" applyBorder="1" applyAlignment="1">
      <alignment horizontal="right" vertical="center" shrinkToFit="1"/>
    </xf>
    <xf numFmtId="192" fontId="11" fillId="0" borderId="0" xfId="17" applyNumberFormat="1" applyFont="1" applyBorder="1" applyAlignment="1">
      <alignment horizontal="right" vertical="center" shrinkToFit="1"/>
    </xf>
    <xf numFmtId="192" fontId="11" fillId="0" borderId="8" xfId="17" applyNumberFormat="1" applyFont="1" applyBorder="1" applyAlignment="1">
      <alignment horizontal="right" vertical="center" shrinkToFit="1"/>
    </xf>
    <xf numFmtId="192" fontId="11" fillId="0" borderId="14" xfId="17" applyNumberFormat="1" applyFont="1" applyBorder="1" applyAlignment="1">
      <alignment horizontal="right" vertical="center" shrinkToFit="1"/>
    </xf>
    <xf numFmtId="192" fontId="11" fillId="0" borderId="5" xfId="17" applyNumberFormat="1" applyFont="1" applyBorder="1" applyAlignment="1">
      <alignment horizontal="right" vertical="center" shrinkToFit="1"/>
    </xf>
    <xf numFmtId="49" fontId="10" fillId="0" borderId="4" xfId="21" applyNumberFormat="1" applyFont="1" applyBorder="1" applyAlignment="1">
      <alignment horizontal="center" vertical="center"/>
      <protection/>
    </xf>
    <xf numFmtId="186" fontId="11" fillId="0" borderId="4" xfId="21" applyNumberFormat="1" applyFont="1" applyBorder="1" applyAlignment="1">
      <alignment horizontal="right" vertical="center" shrinkToFit="1"/>
      <protection/>
    </xf>
    <xf numFmtId="186" fontId="11" fillId="0" borderId="5" xfId="21" applyNumberFormat="1" applyFont="1" applyBorder="1" applyAlignment="1">
      <alignment horizontal="right" vertical="center" shrinkToFit="1"/>
      <protection/>
    </xf>
    <xf numFmtId="49" fontId="10" fillId="0" borderId="6" xfId="21" applyNumberFormat="1" applyFont="1" applyBorder="1" applyAlignment="1">
      <alignment horizontal="center" vertical="center"/>
      <protection/>
    </xf>
    <xf numFmtId="186" fontId="11" fillId="0" borderId="6" xfId="21" applyNumberFormat="1" applyFont="1" applyBorder="1" applyAlignment="1">
      <alignment horizontal="right" vertical="center" shrinkToFit="1"/>
      <protection/>
    </xf>
    <xf numFmtId="186" fontId="11" fillId="0" borderId="0" xfId="21" applyNumberFormat="1" applyFont="1" applyBorder="1" applyAlignment="1">
      <alignment horizontal="right" vertical="center" shrinkToFit="1"/>
      <protection/>
    </xf>
    <xf numFmtId="49" fontId="10" fillId="0" borderId="7" xfId="21" applyNumberFormat="1" applyFont="1" applyBorder="1" applyAlignment="1">
      <alignment horizontal="center" vertical="center"/>
      <protection/>
    </xf>
    <xf numFmtId="186" fontId="11" fillId="0" borderId="7" xfId="21" applyNumberFormat="1" applyFont="1" applyBorder="1" applyAlignment="1">
      <alignment horizontal="right" vertical="center" shrinkToFit="1"/>
      <protection/>
    </xf>
    <xf numFmtId="186" fontId="11" fillId="0" borderId="8" xfId="21" applyNumberFormat="1" applyFont="1" applyBorder="1" applyAlignment="1">
      <alignment horizontal="right" vertical="center" shrinkToFit="1"/>
      <protection/>
    </xf>
    <xf numFmtId="49" fontId="10" fillId="0" borderId="15" xfId="21" applyNumberFormat="1" applyFont="1" applyBorder="1" applyAlignment="1">
      <alignment horizontal="center" vertical="center"/>
      <protection/>
    </xf>
    <xf numFmtId="49" fontId="10" fillId="0" borderId="12" xfId="21" applyNumberFormat="1" applyFont="1" applyBorder="1" applyAlignment="1">
      <alignment horizontal="center" vertical="center"/>
      <protection/>
    </xf>
    <xf numFmtId="49" fontId="10" fillId="0" borderId="3" xfId="21" applyNumberFormat="1" applyFont="1" applyBorder="1" applyAlignment="1">
      <alignment horizontal="center" vertical="center"/>
      <protection/>
    </xf>
    <xf numFmtId="49" fontId="10" fillId="0" borderId="1" xfId="21" applyNumberFormat="1" applyFont="1" applyBorder="1" applyAlignment="1">
      <alignment horizontal="center" vertical="center"/>
      <protection/>
    </xf>
    <xf numFmtId="186" fontId="11" fillId="0" borderId="1" xfId="21" applyNumberFormat="1" applyFont="1" applyBorder="1" applyAlignment="1">
      <alignment horizontal="right" vertical="center" shrinkToFit="1"/>
      <protection/>
    </xf>
    <xf numFmtId="186" fontId="11" fillId="0" borderId="14" xfId="21" applyNumberFormat="1" applyFont="1" applyBorder="1" applyAlignment="1">
      <alignment horizontal="right" vertical="center" shrinkToFit="1"/>
      <protection/>
    </xf>
    <xf numFmtId="49" fontId="10" fillId="0" borderId="16" xfId="21" applyNumberFormat="1" applyFont="1" applyBorder="1" applyAlignment="1">
      <alignment horizontal="center" vertical="center"/>
      <protection/>
    </xf>
    <xf numFmtId="191" fontId="11" fillId="0" borderId="17" xfId="17" applyNumberFormat="1" applyFont="1" applyFill="1" applyBorder="1" applyAlignment="1" applyProtection="1">
      <alignment horizontal="right" vertical="center" shrinkToFit="1"/>
      <protection locked="0"/>
    </xf>
    <xf numFmtId="191" fontId="11" fillId="0" borderId="18" xfId="17" applyNumberFormat="1" applyFont="1" applyFill="1" applyBorder="1" applyAlignment="1" applyProtection="1">
      <alignment horizontal="right" vertical="center" shrinkToFit="1"/>
      <protection locked="0"/>
    </xf>
    <xf numFmtId="191" fontId="11" fillId="0" borderId="6" xfId="17" applyNumberFormat="1" applyFont="1" applyFill="1" applyBorder="1" applyAlignment="1" applyProtection="1">
      <alignment horizontal="right" vertical="center" shrinkToFit="1"/>
      <protection locked="0"/>
    </xf>
    <xf numFmtId="191" fontId="11" fillId="0" borderId="0" xfId="17" applyNumberFormat="1" applyFont="1" applyFill="1" applyBorder="1" applyAlignment="1" applyProtection="1">
      <alignment horizontal="right" vertical="center" shrinkToFit="1"/>
      <protection locked="0"/>
    </xf>
    <xf numFmtId="191" fontId="11" fillId="0" borderId="7" xfId="17" applyNumberFormat="1" applyFont="1" applyFill="1" applyBorder="1" applyAlignment="1" applyProtection="1">
      <alignment horizontal="right" vertical="center" shrinkToFit="1"/>
      <protection locked="0"/>
    </xf>
    <xf numFmtId="191" fontId="11" fillId="0" borderId="8" xfId="17" applyNumberFormat="1" applyFont="1" applyFill="1" applyBorder="1" applyAlignment="1" applyProtection="1">
      <alignment horizontal="right" vertical="center" shrinkToFit="1"/>
      <protection locked="0"/>
    </xf>
    <xf numFmtId="186" fontId="11" fillId="0" borderId="10" xfId="21" applyNumberFormat="1" applyFont="1" applyBorder="1" applyAlignment="1">
      <alignment horizontal="right" vertical="center" shrinkToFit="1"/>
      <protection/>
    </xf>
    <xf numFmtId="186" fontId="11" fillId="0" borderId="11" xfId="21" applyNumberFormat="1" applyFont="1" applyBorder="1" applyAlignment="1">
      <alignment horizontal="right" vertical="center" shrinkToFit="1"/>
      <protection/>
    </xf>
    <xf numFmtId="186" fontId="11" fillId="0" borderId="9" xfId="21" applyNumberFormat="1" applyFont="1" applyBorder="1" applyAlignment="1">
      <alignment horizontal="right" vertical="center" shrinkToFit="1"/>
      <protection/>
    </xf>
    <xf numFmtId="186" fontId="11" fillId="0" borderId="13" xfId="21" applyNumberFormat="1" applyFont="1" applyBorder="1" applyAlignment="1">
      <alignment horizontal="right" vertical="center" shrinkToFit="1"/>
      <protection/>
    </xf>
    <xf numFmtId="191" fontId="11" fillId="0" borderId="19" xfId="17" applyNumberFormat="1" applyFont="1" applyFill="1" applyBorder="1" applyAlignment="1" applyProtection="1">
      <alignment horizontal="right" vertical="center" shrinkToFit="1"/>
      <protection locked="0"/>
    </xf>
    <xf numFmtId="191" fontId="11" fillId="0" borderId="11" xfId="17" applyNumberFormat="1" applyFont="1" applyFill="1" applyBorder="1" applyAlignment="1" applyProtection="1">
      <alignment horizontal="right" vertical="center" shrinkToFit="1"/>
      <protection locked="0"/>
    </xf>
    <xf numFmtId="191" fontId="11" fillId="0" borderId="9" xfId="17" applyNumberFormat="1" applyFont="1" applyFill="1" applyBorder="1" applyAlignment="1" applyProtection="1">
      <alignment horizontal="right" vertical="center" shrinkToFit="1"/>
      <protection locked="0"/>
    </xf>
    <xf numFmtId="49" fontId="10" fillId="0" borderId="6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 indent="1"/>
    </xf>
    <xf numFmtId="191" fontId="11" fillId="2" borderId="6" xfId="17" applyNumberFormat="1" applyFont="1" applyFill="1" applyBorder="1" applyAlignment="1">
      <alignment horizontal="right" vertical="center" shrinkToFit="1"/>
    </xf>
    <xf numFmtId="191" fontId="11" fillId="2" borderId="0" xfId="17" applyNumberFormat="1" applyFont="1" applyFill="1" applyBorder="1" applyAlignment="1">
      <alignment horizontal="right" vertical="center" shrinkToFit="1"/>
    </xf>
    <xf numFmtId="192" fontId="11" fillId="2" borderId="6" xfId="0" applyNumberFormat="1" applyFont="1" applyFill="1" applyBorder="1" applyAlignment="1">
      <alignment horizontal="right" vertical="center" shrinkToFit="1"/>
    </xf>
    <xf numFmtId="192" fontId="11" fillId="2" borderId="0" xfId="0" applyNumberFormat="1" applyFont="1" applyFill="1" applyBorder="1" applyAlignment="1">
      <alignment horizontal="right" vertical="center" shrinkToFit="1"/>
    </xf>
    <xf numFmtId="192" fontId="11" fillId="2" borderId="11" xfId="17" applyNumberFormat="1" applyFont="1" applyFill="1" applyBorder="1" applyAlignment="1">
      <alignment horizontal="right" vertical="center" shrinkToFit="1"/>
    </xf>
    <xf numFmtId="191" fontId="11" fillId="2" borderId="11" xfId="17" applyNumberFormat="1" applyFont="1" applyFill="1" applyBorder="1" applyAlignment="1">
      <alignment horizontal="right" vertical="center" shrinkToFit="1"/>
    </xf>
    <xf numFmtId="49" fontId="10" fillId="2" borderId="7" xfId="0" applyNumberFormat="1" applyFont="1" applyFill="1" applyBorder="1" applyAlignment="1">
      <alignment horizontal="left" vertical="center" indent="1"/>
    </xf>
    <xf numFmtId="191" fontId="11" fillId="2" borderId="7" xfId="17" applyNumberFormat="1" applyFont="1" applyFill="1" applyBorder="1" applyAlignment="1">
      <alignment horizontal="right" vertical="center" shrinkToFit="1"/>
    </xf>
    <xf numFmtId="191" fontId="11" fillId="2" borderId="8" xfId="17" applyNumberFormat="1" applyFont="1" applyFill="1" applyBorder="1" applyAlignment="1">
      <alignment horizontal="right" vertical="center" shrinkToFit="1"/>
    </xf>
    <xf numFmtId="192" fontId="11" fillId="2" borderId="7" xfId="0" applyNumberFormat="1" applyFont="1" applyFill="1" applyBorder="1" applyAlignment="1">
      <alignment horizontal="right" vertical="center" shrinkToFit="1"/>
    </xf>
    <xf numFmtId="192" fontId="11" fillId="2" borderId="8" xfId="0" applyNumberFormat="1" applyFont="1" applyFill="1" applyBorder="1" applyAlignment="1">
      <alignment horizontal="right" vertical="center" shrinkToFit="1"/>
    </xf>
    <xf numFmtId="192" fontId="11" fillId="2" borderId="9" xfId="17" applyNumberFormat="1" applyFont="1" applyFill="1" applyBorder="1" applyAlignment="1">
      <alignment horizontal="right" vertical="center" shrinkToFit="1"/>
    </xf>
    <xf numFmtId="191" fontId="11" fillId="2" borderId="9" xfId="17" applyNumberFormat="1" applyFont="1" applyFill="1" applyBorder="1" applyAlignment="1">
      <alignment horizontal="right" vertical="center" shrinkToFit="1"/>
    </xf>
    <xf numFmtId="49" fontId="10" fillId="2" borderId="12" xfId="0" applyNumberFormat="1" applyFont="1" applyFill="1" applyBorder="1" applyAlignment="1">
      <alignment horizontal="left" vertical="center" indent="1"/>
    </xf>
    <xf numFmtId="192" fontId="11" fillId="2" borderId="11" xfId="0" applyNumberFormat="1" applyFont="1" applyFill="1" applyBorder="1" applyAlignment="1">
      <alignment horizontal="right" vertical="center" shrinkToFit="1"/>
    </xf>
    <xf numFmtId="49" fontId="10" fillId="2" borderId="3" xfId="0" applyNumberFormat="1" applyFont="1" applyFill="1" applyBorder="1" applyAlignment="1">
      <alignment horizontal="left" vertical="center" indent="1"/>
    </xf>
    <xf numFmtId="192" fontId="11" fillId="2" borderId="9" xfId="0" applyNumberFormat="1" applyFont="1" applyFill="1" applyBorder="1" applyAlignment="1">
      <alignment horizontal="right" vertical="center" shrinkToFit="1"/>
    </xf>
    <xf numFmtId="192" fontId="11" fillId="2" borderId="0" xfId="17" applyNumberFormat="1" applyFont="1" applyFill="1" applyBorder="1" applyAlignment="1">
      <alignment horizontal="right" vertical="center" shrinkToFit="1"/>
    </xf>
    <xf numFmtId="192" fontId="11" fillId="2" borderId="8" xfId="17" applyNumberFormat="1" applyFont="1" applyFill="1" applyBorder="1" applyAlignment="1">
      <alignment horizontal="right" vertical="center" shrinkToFit="1"/>
    </xf>
    <xf numFmtId="191" fontId="11" fillId="0" borderId="10" xfId="17" applyNumberFormat="1" applyFont="1" applyFill="1" applyBorder="1" applyAlignment="1">
      <alignment horizontal="right" vertical="center" shrinkToFit="1"/>
    </xf>
    <xf numFmtId="191" fontId="11" fillId="0" borderId="11" xfId="17" applyNumberFormat="1" applyFont="1" applyFill="1" applyBorder="1" applyAlignment="1">
      <alignment horizontal="right" vertical="center" shrinkToFit="1"/>
    </xf>
    <xf numFmtId="191" fontId="11" fillId="0" borderId="9" xfId="17" applyNumberFormat="1" applyFont="1" applyFill="1" applyBorder="1" applyAlignment="1">
      <alignment horizontal="right" vertical="center" shrinkToFit="1"/>
    </xf>
    <xf numFmtId="49" fontId="10" fillId="0" borderId="17" xfId="0" applyNumberFormat="1" applyFont="1" applyBorder="1" applyAlignment="1">
      <alignment horizontal="center" vertical="center"/>
    </xf>
    <xf numFmtId="191" fontId="11" fillId="0" borderId="17" xfId="0" applyNumberFormat="1" applyFont="1" applyBorder="1" applyAlignment="1">
      <alignment horizontal="right" vertical="center" shrinkToFit="1"/>
    </xf>
    <xf numFmtId="191" fontId="11" fillId="0" borderId="18" xfId="0" applyNumberFormat="1" applyFont="1" applyBorder="1" applyAlignment="1">
      <alignment horizontal="right" vertical="center" shrinkToFit="1"/>
    </xf>
    <xf numFmtId="192" fontId="11" fillId="0" borderId="17" xfId="0" applyNumberFormat="1" applyFont="1" applyBorder="1" applyAlignment="1">
      <alignment horizontal="right" vertical="center" shrinkToFit="1"/>
    </xf>
    <xf numFmtId="192" fontId="11" fillId="0" borderId="18" xfId="0" applyNumberFormat="1" applyFont="1" applyBorder="1" applyAlignment="1">
      <alignment horizontal="right" vertical="center" shrinkToFit="1"/>
    </xf>
    <xf numFmtId="192" fontId="11" fillId="0" borderId="19" xfId="0" applyNumberFormat="1" applyFont="1" applyBorder="1" applyAlignment="1">
      <alignment horizontal="right" vertical="center" shrinkToFit="1"/>
    </xf>
    <xf numFmtId="191" fontId="11" fillId="0" borderId="19" xfId="0" applyNumberFormat="1" applyFont="1" applyBorder="1" applyAlignment="1">
      <alignment horizontal="right" vertical="center" shrinkToFi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/>
    </xf>
    <xf numFmtId="191" fontId="11" fillId="0" borderId="4" xfId="17" applyNumberFormat="1" applyFont="1" applyBorder="1" applyAlignment="1">
      <alignment horizontal="right" vertical="center" shrinkToFit="1"/>
    </xf>
    <xf numFmtId="49" fontId="10" fillId="0" borderId="15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49" fontId="10" fillId="2" borderId="20" xfId="0" applyNumberFormat="1" applyFont="1" applyFill="1" applyBorder="1" applyAlignment="1">
      <alignment horizontal="left" vertical="center" indent="1"/>
    </xf>
    <xf numFmtId="191" fontId="11" fillId="2" borderId="20" xfId="17" applyNumberFormat="1" applyFont="1" applyFill="1" applyBorder="1" applyAlignment="1">
      <alignment horizontal="right" vertical="center" shrinkToFit="1"/>
    </xf>
    <xf numFmtId="191" fontId="11" fillId="2" borderId="21" xfId="17" applyNumberFormat="1" applyFont="1" applyFill="1" applyBorder="1" applyAlignment="1">
      <alignment horizontal="right" vertical="center" shrinkToFit="1"/>
    </xf>
    <xf numFmtId="192" fontId="11" fillId="2" borderId="20" xfId="0" applyNumberFormat="1" applyFont="1" applyFill="1" applyBorder="1" applyAlignment="1">
      <alignment horizontal="right" vertical="center" shrinkToFit="1"/>
    </xf>
    <xf numFmtId="192" fontId="11" fillId="2" borderId="21" xfId="0" applyNumberFormat="1" applyFont="1" applyFill="1" applyBorder="1" applyAlignment="1">
      <alignment horizontal="right" vertical="center" shrinkToFit="1"/>
    </xf>
    <xf numFmtId="192" fontId="11" fillId="2" borderId="22" xfId="17" applyNumberFormat="1" applyFont="1" applyFill="1" applyBorder="1" applyAlignment="1">
      <alignment horizontal="right" vertical="center" shrinkToFit="1"/>
    </xf>
    <xf numFmtId="191" fontId="11" fillId="2" borderId="22" xfId="17" applyNumberFormat="1" applyFont="1" applyFill="1" applyBorder="1" applyAlignment="1">
      <alignment horizontal="right" vertical="center" shrinkToFit="1"/>
    </xf>
    <xf numFmtId="49" fontId="10" fillId="2" borderId="23" xfId="0" applyNumberFormat="1" applyFont="1" applyFill="1" applyBorder="1" applyAlignment="1">
      <alignment horizontal="left" vertical="center" indent="1"/>
    </xf>
    <xf numFmtId="192" fontId="11" fillId="2" borderId="22" xfId="0" applyNumberFormat="1" applyFont="1" applyFill="1" applyBorder="1" applyAlignment="1">
      <alignment horizontal="right" vertical="center" shrinkToFit="1"/>
    </xf>
    <xf numFmtId="192" fontId="11" fillId="2" borderId="21" xfId="17" applyNumberFormat="1" applyFont="1" applyFill="1" applyBorder="1" applyAlignment="1">
      <alignment horizontal="right" vertical="center" shrinkToFit="1"/>
    </xf>
    <xf numFmtId="0" fontId="10" fillId="0" borderId="6" xfId="0" applyFont="1" applyBorder="1" applyAlignment="1">
      <alignment/>
    </xf>
    <xf numFmtId="0" fontId="10" fillId="0" borderId="2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right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righ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 summaryRight="0"/>
  </sheetPr>
  <dimension ref="A1:M55"/>
  <sheetViews>
    <sheetView zoomScale="75" zoomScaleNormal="75" zoomScaleSheetLayoutView="75" workbookViewId="0" topLeftCell="A1">
      <selection activeCell="A23" sqref="A23:F23"/>
    </sheetView>
  </sheetViews>
  <sheetFormatPr defaultColWidth="7.00390625" defaultRowHeight="12"/>
  <cols>
    <col min="1" max="1" width="11.75390625" style="1" customWidth="1"/>
    <col min="2" max="7" width="14.125" style="3" customWidth="1"/>
    <col min="8" max="13" width="16.625" style="0" customWidth="1"/>
    <col min="14" max="14" width="10.75390625" style="0" customWidth="1"/>
  </cols>
  <sheetData>
    <row r="1" spans="1:13" ht="13.5">
      <c r="A1" s="41" t="s">
        <v>227</v>
      </c>
      <c r="B1" s="2"/>
      <c r="C1" s="2"/>
      <c r="D1" s="2"/>
      <c r="E1" s="2"/>
      <c r="F1" s="2"/>
      <c r="M1" s="74" t="s">
        <v>231</v>
      </c>
    </row>
    <row r="2" spans="1:13" ht="13.5" customHeight="1">
      <c r="A2" s="185" t="s">
        <v>226</v>
      </c>
      <c r="B2" s="188" t="s">
        <v>215</v>
      </c>
      <c r="C2" s="189"/>
      <c r="D2" s="189"/>
      <c r="E2" s="189"/>
      <c r="F2" s="189"/>
      <c r="G2" s="190"/>
      <c r="H2" s="188" t="s">
        <v>216</v>
      </c>
      <c r="I2" s="189"/>
      <c r="J2" s="189"/>
      <c r="K2" s="189"/>
      <c r="L2" s="189"/>
      <c r="M2" s="190"/>
    </row>
    <row r="3" spans="1:13" s="6" customFormat="1" ht="15.75" customHeight="1">
      <c r="A3" s="186"/>
      <c r="B3" s="188" t="s">
        <v>135</v>
      </c>
      <c r="C3" s="189"/>
      <c r="D3" s="188" t="s">
        <v>136</v>
      </c>
      <c r="E3" s="190"/>
      <c r="F3" s="189" t="s">
        <v>137</v>
      </c>
      <c r="G3" s="190"/>
      <c r="H3" s="184" t="s">
        <v>135</v>
      </c>
      <c r="I3" s="184"/>
      <c r="J3" s="184" t="s">
        <v>136</v>
      </c>
      <c r="K3" s="184"/>
      <c r="L3" s="184" t="s">
        <v>137</v>
      </c>
      <c r="M3" s="184"/>
    </row>
    <row r="4" spans="1:13" s="6" customFormat="1" ht="45" customHeight="1">
      <c r="A4" s="187"/>
      <c r="B4" s="9" t="s">
        <v>138</v>
      </c>
      <c r="C4" s="7" t="s">
        <v>209</v>
      </c>
      <c r="D4" s="9" t="s">
        <v>0</v>
      </c>
      <c r="E4" s="8" t="s">
        <v>209</v>
      </c>
      <c r="F4" s="30" t="s">
        <v>0</v>
      </c>
      <c r="G4" s="8" t="s">
        <v>210</v>
      </c>
      <c r="H4" s="9" t="s">
        <v>139</v>
      </c>
      <c r="I4" s="8" t="s">
        <v>209</v>
      </c>
      <c r="J4" s="9" t="s">
        <v>0</v>
      </c>
      <c r="K4" s="8" t="s">
        <v>209</v>
      </c>
      <c r="L4" s="9" t="s">
        <v>0</v>
      </c>
      <c r="M4" s="8" t="s">
        <v>210</v>
      </c>
    </row>
    <row r="5" spans="1:13" ht="12.75" customHeight="1">
      <c r="A5" s="29" t="s">
        <v>140</v>
      </c>
      <c r="B5" s="13">
        <v>270371</v>
      </c>
      <c r="C5" s="14">
        <v>256668</v>
      </c>
      <c r="D5" s="13">
        <v>95197</v>
      </c>
      <c r="E5" s="43">
        <v>92696</v>
      </c>
      <c r="F5" s="14">
        <v>241369</v>
      </c>
      <c r="G5" s="43">
        <v>164397</v>
      </c>
      <c r="H5" s="20">
        <v>211.7</v>
      </c>
      <c r="I5" s="21">
        <v>201</v>
      </c>
      <c r="J5" s="20">
        <v>74.6</v>
      </c>
      <c r="K5" s="22">
        <v>72.6</v>
      </c>
      <c r="L5" s="21">
        <v>189</v>
      </c>
      <c r="M5" s="22">
        <v>128.7</v>
      </c>
    </row>
    <row r="6" spans="1:13" s="39" customFormat="1" ht="19.5" customHeight="1">
      <c r="A6" s="42" t="s">
        <v>141</v>
      </c>
      <c r="B6" s="34">
        <v>12201</v>
      </c>
      <c r="C6" s="35">
        <v>11490</v>
      </c>
      <c r="D6" s="34">
        <v>4325</v>
      </c>
      <c r="E6" s="45">
        <v>4215</v>
      </c>
      <c r="F6" s="35">
        <v>9704</v>
      </c>
      <c r="G6" s="45">
        <v>7203</v>
      </c>
      <c r="H6" s="36">
        <v>216.2</v>
      </c>
      <c r="I6" s="37">
        <v>203.6</v>
      </c>
      <c r="J6" s="36">
        <v>76.6</v>
      </c>
      <c r="K6" s="38">
        <v>74.7</v>
      </c>
      <c r="L6" s="37">
        <v>171.9</v>
      </c>
      <c r="M6" s="38">
        <v>127.6</v>
      </c>
    </row>
    <row r="7" spans="1:13" ht="12.75" customHeight="1">
      <c r="A7" s="29" t="s">
        <v>142</v>
      </c>
      <c r="B7" s="15">
        <v>2522</v>
      </c>
      <c r="C7" s="12">
        <v>2381</v>
      </c>
      <c r="D7" s="15">
        <v>757</v>
      </c>
      <c r="E7" s="28">
        <v>744</v>
      </c>
      <c r="F7" s="12">
        <v>1724</v>
      </c>
      <c r="G7" s="28">
        <v>1399</v>
      </c>
      <c r="H7" s="23">
        <v>173.7</v>
      </c>
      <c r="I7" s="19">
        <v>164</v>
      </c>
      <c r="J7" s="23">
        <v>52.1</v>
      </c>
      <c r="K7" s="24">
        <v>51.2</v>
      </c>
      <c r="L7" s="19">
        <v>118.7</v>
      </c>
      <c r="M7" s="24">
        <v>96.3</v>
      </c>
    </row>
    <row r="8" spans="1:13" ht="12.75" customHeight="1">
      <c r="A8" s="29" t="s">
        <v>143</v>
      </c>
      <c r="B8" s="15">
        <v>2499</v>
      </c>
      <c r="C8" s="12">
        <v>2342</v>
      </c>
      <c r="D8" s="15">
        <v>915</v>
      </c>
      <c r="E8" s="28">
        <v>879</v>
      </c>
      <c r="F8" s="12">
        <v>1974</v>
      </c>
      <c r="G8" s="28">
        <v>1564</v>
      </c>
      <c r="H8" s="23">
        <v>179.1</v>
      </c>
      <c r="I8" s="19">
        <v>167.9</v>
      </c>
      <c r="J8" s="23">
        <v>65.6</v>
      </c>
      <c r="K8" s="24">
        <v>63</v>
      </c>
      <c r="L8" s="19">
        <v>141.5</v>
      </c>
      <c r="M8" s="24">
        <v>112.1</v>
      </c>
    </row>
    <row r="9" spans="1:13" ht="12.75" customHeight="1">
      <c r="A9" s="29" t="s">
        <v>144</v>
      </c>
      <c r="B9" s="15">
        <v>4765</v>
      </c>
      <c r="C9" s="12">
        <v>4457</v>
      </c>
      <c r="D9" s="15">
        <v>1697</v>
      </c>
      <c r="E9" s="28">
        <v>1648</v>
      </c>
      <c r="F9" s="12">
        <v>4120</v>
      </c>
      <c r="G9" s="28">
        <v>2865</v>
      </c>
      <c r="H9" s="23">
        <v>201</v>
      </c>
      <c r="I9" s="19">
        <v>188</v>
      </c>
      <c r="J9" s="23">
        <v>71.6</v>
      </c>
      <c r="K9" s="24">
        <v>69.5</v>
      </c>
      <c r="L9" s="19">
        <v>173.8</v>
      </c>
      <c r="M9" s="24">
        <v>120.8</v>
      </c>
    </row>
    <row r="10" spans="1:13" ht="12.75" customHeight="1">
      <c r="A10" s="29" t="s">
        <v>145</v>
      </c>
      <c r="B10" s="15">
        <v>2239</v>
      </c>
      <c r="C10" s="12">
        <v>2108</v>
      </c>
      <c r="D10" s="15">
        <v>636</v>
      </c>
      <c r="E10" s="28">
        <v>617</v>
      </c>
      <c r="F10" s="12">
        <v>1682</v>
      </c>
      <c r="G10" s="28">
        <v>1368</v>
      </c>
      <c r="H10" s="23">
        <v>193.2</v>
      </c>
      <c r="I10" s="19">
        <v>181.9</v>
      </c>
      <c r="J10" s="23">
        <v>54.9</v>
      </c>
      <c r="K10" s="24">
        <v>53.2</v>
      </c>
      <c r="L10" s="19">
        <v>145.1</v>
      </c>
      <c r="M10" s="24">
        <v>118</v>
      </c>
    </row>
    <row r="11" spans="1:13" s="39" customFormat="1" ht="19.5" customHeight="1">
      <c r="A11" s="42" t="s">
        <v>146</v>
      </c>
      <c r="B11" s="34">
        <v>2431</v>
      </c>
      <c r="C11" s="35">
        <v>2253</v>
      </c>
      <c r="D11" s="34">
        <v>658</v>
      </c>
      <c r="E11" s="45">
        <v>635</v>
      </c>
      <c r="F11" s="35">
        <v>1666</v>
      </c>
      <c r="G11" s="45">
        <v>1243</v>
      </c>
      <c r="H11" s="36">
        <v>198.8</v>
      </c>
      <c r="I11" s="37">
        <v>184.2</v>
      </c>
      <c r="J11" s="36">
        <v>53.8</v>
      </c>
      <c r="K11" s="38">
        <v>51.9</v>
      </c>
      <c r="L11" s="37">
        <v>136.2</v>
      </c>
      <c r="M11" s="38">
        <v>101.6</v>
      </c>
    </row>
    <row r="12" spans="1:13" ht="12.75" customHeight="1">
      <c r="A12" s="29" t="s">
        <v>147</v>
      </c>
      <c r="B12" s="15">
        <v>3750</v>
      </c>
      <c r="C12" s="12">
        <v>3601</v>
      </c>
      <c r="D12" s="15">
        <v>1337</v>
      </c>
      <c r="E12" s="28">
        <v>1299</v>
      </c>
      <c r="F12" s="12">
        <v>3057</v>
      </c>
      <c r="G12" s="28">
        <v>2427</v>
      </c>
      <c r="H12" s="23">
        <v>178.1</v>
      </c>
      <c r="I12" s="19">
        <v>171</v>
      </c>
      <c r="J12" s="23">
        <v>63.5</v>
      </c>
      <c r="K12" s="24">
        <v>61.7</v>
      </c>
      <c r="L12" s="19">
        <v>145.2</v>
      </c>
      <c r="M12" s="24">
        <v>115.2</v>
      </c>
    </row>
    <row r="13" spans="1:13" ht="12.75" customHeight="1">
      <c r="A13" s="29" t="s">
        <v>148</v>
      </c>
      <c r="B13" s="15">
        <v>4483</v>
      </c>
      <c r="C13" s="12">
        <v>4252</v>
      </c>
      <c r="D13" s="15">
        <v>1746</v>
      </c>
      <c r="E13" s="28">
        <v>1730</v>
      </c>
      <c r="F13" s="12">
        <v>5562</v>
      </c>
      <c r="G13" s="28">
        <v>3516</v>
      </c>
      <c r="H13" s="23">
        <v>150</v>
      </c>
      <c r="I13" s="19">
        <v>142.3</v>
      </c>
      <c r="J13" s="23">
        <v>58.4</v>
      </c>
      <c r="K13" s="24">
        <v>57.9</v>
      </c>
      <c r="L13" s="19">
        <v>186.1</v>
      </c>
      <c r="M13" s="24">
        <v>117.6</v>
      </c>
    </row>
    <row r="14" spans="1:13" ht="12.75" customHeight="1">
      <c r="A14" s="29" t="s">
        <v>149</v>
      </c>
      <c r="B14" s="15">
        <v>4030</v>
      </c>
      <c r="C14" s="12">
        <v>3820</v>
      </c>
      <c r="D14" s="15">
        <v>1282</v>
      </c>
      <c r="E14" s="28">
        <v>1264</v>
      </c>
      <c r="F14" s="12">
        <v>3147</v>
      </c>
      <c r="G14" s="28">
        <v>2198</v>
      </c>
      <c r="H14" s="23">
        <v>200.2</v>
      </c>
      <c r="I14" s="19">
        <v>189.8</v>
      </c>
      <c r="J14" s="23">
        <v>63.7</v>
      </c>
      <c r="K14" s="24">
        <v>62.8</v>
      </c>
      <c r="L14" s="19">
        <v>156.3</v>
      </c>
      <c r="M14" s="24">
        <v>109.2</v>
      </c>
    </row>
    <row r="15" spans="1:13" ht="12.75" customHeight="1">
      <c r="A15" s="29" t="s">
        <v>150</v>
      </c>
      <c r="B15" s="15">
        <v>4094</v>
      </c>
      <c r="C15" s="12">
        <v>3908</v>
      </c>
      <c r="D15" s="15">
        <v>1251</v>
      </c>
      <c r="E15" s="28">
        <v>1239</v>
      </c>
      <c r="F15" s="12">
        <v>2936</v>
      </c>
      <c r="G15" s="28">
        <v>2158</v>
      </c>
      <c r="H15" s="23">
        <v>201.4</v>
      </c>
      <c r="I15" s="19">
        <v>192.2</v>
      </c>
      <c r="J15" s="23">
        <v>61.5</v>
      </c>
      <c r="K15" s="24">
        <v>60.9</v>
      </c>
      <c r="L15" s="19">
        <v>144.4</v>
      </c>
      <c r="M15" s="24">
        <v>106.1</v>
      </c>
    </row>
    <row r="16" spans="1:13" s="39" customFormat="1" ht="19.5" customHeight="1">
      <c r="A16" s="42" t="s">
        <v>151</v>
      </c>
      <c r="B16" s="34">
        <v>9454</v>
      </c>
      <c r="C16" s="35">
        <v>9117</v>
      </c>
      <c r="D16" s="34">
        <v>4445</v>
      </c>
      <c r="E16" s="45">
        <v>4370</v>
      </c>
      <c r="F16" s="35">
        <v>11050</v>
      </c>
      <c r="G16" s="45">
        <v>7616</v>
      </c>
      <c r="H16" s="36">
        <v>134.2</v>
      </c>
      <c r="I16" s="37">
        <v>129.4</v>
      </c>
      <c r="J16" s="36">
        <v>63.1</v>
      </c>
      <c r="K16" s="38">
        <v>62</v>
      </c>
      <c r="L16" s="37">
        <v>156.8</v>
      </c>
      <c r="M16" s="38">
        <v>108.1</v>
      </c>
    </row>
    <row r="17" spans="1:13" ht="12.75" customHeight="1">
      <c r="A17" s="29" t="s">
        <v>152</v>
      </c>
      <c r="B17" s="15">
        <v>9179</v>
      </c>
      <c r="C17" s="12">
        <v>8818</v>
      </c>
      <c r="D17" s="15">
        <v>4489</v>
      </c>
      <c r="E17" s="28">
        <v>4324</v>
      </c>
      <c r="F17" s="12">
        <v>10657</v>
      </c>
      <c r="G17" s="28">
        <v>7329</v>
      </c>
      <c r="H17" s="23">
        <v>152</v>
      </c>
      <c r="I17" s="19">
        <v>146</v>
      </c>
      <c r="J17" s="23">
        <v>74.3</v>
      </c>
      <c r="K17" s="24">
        <v>71.6</v>
      </c>
      <c r="L17" s="19">
        <v>176.5</v>
      </c>
      <c r="M17" s="24">
        <v>121.4</v>
      </c>
    </row>
    <row r="18" spans="1:13" ht="12.75" customHeight="1">
      <c r="A18" s="29" t="s">
        <v>153</v>
      </c>
      <c r="B18" s="15">
        <v>34463</v>
      </c>
      <c r="C18" s="12">
        <v>32698</v>
      </c>
      <c r="D18" s="15">
        <v>15331</v>
      </c>
      <c r="E18" s="28">
        <v>14884</v>
      </c>
      <c r="F18" s="12">
        <v>37704</v>
      </c>
      <c r="G18" s="28">
        <v>20475</v>
      </c>
      <c r="H18" s="23">
        <v>278.4</v>
      </c>
      <c r="I18" s="19">
        <v>264.2</v>
      </c>
      <c r="J18" s="23">
        <v>123.9</v>
      </c>
      <c r="K18" s="24">
        <v>120.2</v>
      </c>
      <c r="L18" s="19">
        <v>304.6</v>
      </c>
      <c r="M18" s="24">
        <v>165.4</v>
      </c>
    </row>
    <row r="19" spans="1:13" ht="12.75" customHeight="1">
      <c r="A19" s="29" t="s">
        <v>154</v>
      </c>
      <c r="B19" s="15">
        <v>15209</v>
      </c>
      <c r="C19" s="12">
        <v>14619</v>
      </c>
      <c r="D19" s="15">
        <v>6465</v>
      </c>
      <c r="E19" s="28">
        <v>6328</v>
      </c>
      <c r="F19" s="12">
        <v>15672</v>
      </c>
      <c r="G19" s="28">
        <v>11724</v>
      </c>
      <c r="H19" s="23">
        <v>174.2</v>
      </c>
      <c r="I19" s="19">
        <v>167.4</v>
      </c>
      <c r="J19" s="23">
        <v>74</v>
      </c>
      <c r="K19" s="24">
        <v>72.5</v>
      </c>
      <c r="L19" s="19">
        <v>179.5</v>
      </c>
      <c r="M19" s="24">
        <v>134.3</v>
      </c>
    </row>
    <row r="20" spans="1:13" ht="12.75" customHeight="1">
      <c r="A20" s="29" t="s">
        <v>155</v>
      </c>
      <c r="B20" s="15">
        <v>4400</v>
      </c>
      <c r="C20" s="12">
        <v>4093</v>
      </c>
      <c r="D20" s="15">
        <v>2040</v>
      </c>
      <c r="E20" s="28">
        <v>1945</v>
      </c>
      <c r="F20" s="12">
        <v>3568</v>
      </c>
      <c r="G20" s="28">
        <v>2790</v>
      </c>
      <c r="H20" s="23">
        <v>179.4</v>
      </c>
      <c r="I20" s="19">
        <v>166.9</v>
      </c>
      <c r="J20" s="23">
        <v>83.2</v>
      </c>
      <c r="K20" s="24">
        <v>79.3</v>
      </c>
      <c r="L20" s="19">
        <v>145.5</v>
      </c>
      <c r="M20" s="24">
        <v>113.8</v>
      </c>
    </row>
    <row r="21" spans="1:13" s="39" customFormat="1" ht="19.5" customHeight="1">
      <c r="A21" s="42" t="s">
        <v>156</v>
      </c>
      <c r="B21" s="34">
        <v>2574</v>
      </c>
      <c r="C21" s="35">
        <v>2386</v>
      </c>
      <c r="D21" s="34">
        <v>623</v>
      </c>
      <c r="E21" s="45">
        <v>597</v>
      </c>
      <c r="F21" s="35">
        <v>2997</v>
      </c>
      <c r="G21" s="45">
        <v>1385</v>
      </c>
      <c r="H21" s="36">
        <v>230.4</v>
      </c>
      <c r="I21" s="37">
        <v>213.6</v>
      </c>
      <c r="J21" s="36">
        <v>55.8</v>
      </c>
      <c r="K21" s="38">
        <v>53.4</v>
      </c>
      <c r="L21" s="37">
        <v>268.3</v>
      </c>
      <c r="M21" s="38">
        <v>124</v>
      </c>
    </row>
    <row r="22" spans="1:13" ht="12.75" customHeight="1">
      <c r="A22" s="29" t="s">
        <v>157</v>
      </c>
      <c r="B22" s="15">
        <v>2981</v>
      </c>
      <c r="C22" s="12">
        <v>2816</v>
      </c>
      <c r="D22" s="15">
        <v>628</v>
      </c>
      <c r="E22" s="28">
        <v>613</v>
      </c>
      <c r="F22" s="12">
        <v>2375</v>
      </c>
      <c r="G22" s="28">
        <v>1478</v>
      </c>
      <c r="H22" s="23">
        <v>252.8</v>
      </c>
      <c r="I22" s="19">
        <v>238.8</v>
      </c>
      <c r="J22" s="23">
        <v>53.3</v>
      </c>
      <c r="K22" s="24">
        <v>52</v>
      </c>
      <c r="L22" s="19">
        <v>201.4</v>
      </c>
      <c r="M22" s="24">
        <v>125.4</v>
      </c>
    </row>
    <row r="23" spans="1:13" ht="12.75" customHeight="1">
      <c r="A23" s="29" t="s">
        <v>158</v>
      </c>
      <c r="B23" s="15">
        <v>1752</v>
      </c>
      <c r="C23" s="12">
        <v>1672</v>
      </c>
      <c r="D23" s="15">
        <v>383</v>
      </c>
      <c r="E23" s="28">
        <v>380</v>
      </c>
      <c r="F23" s="12">
        <v>1254</v>
      </c>
      <c r="G23" s="28">
        <v>824</v>
      </c>
      <c r="H23" s="23">
        <v>212.4</v>
      </c>
      <c r="I23" s="19">
        <v>202.7</v>
      </c>
      <c r="J23" s="23">
        <v>46.4</v>
      </c>
      <c r="K23" s="24">
        <v>46.1</v>
      </c>
      <c r="L23" s="19">
        <v>152</v>
      </c>
      <c r="M23" s="24">
        <v>99.9</v>
      </c>
    </row>
    <row r="24" spans="1:13" ht="12.75" customHeight="1">
      <c r="A24" s="29" t="s">
        <v>159</v>
      </c>
      <c r="B24" s="15">
        <v>1710</v>
      </c>
      <c r="C24" s="12">
        <v>1655</v>
      </c>
      <c r="D24" s="15">
        <v>574</v>
      </c>
      <c r="E24" s="28">
        <v>571</v>
      </c>
      <c r="F24" s="12">
        <v>1362</v>
      </c>
      <c r="G24" s="28">
        <v>1063</v>
      </c>
      <c r="H24" s="23">
        <v>193</v>
      </c>
      <c r="I24" s="19">
        <v>186.8</v>
      </c>
      <c r="J24" s="23">
        <v>64.8</v>
      </c>
      <c r="K24" s="24">
        <v>64.4</v>
      </c>
      <c r="L24" s="19">
        <v>153.7</v>
      </c>
      <c r="M24" s="24">
        <v>120</v>
      </c>
    </row>
    <row r="25" spans="1:13" ht="12.75" customHeight="1">
      <c r="A25" s="29" t="s">
        <v>160</v>
      </c>
      <c r="B25" s="15">
        <v>4221</v>
      </c>
      <c r="C25" s="12">
        <v>4019</v>
      </c>
      <c r="D25" s="15">
        <v>1527</v>
      </c>
      <c r="E25" s="28">
        <v>1469</v>
      </c>
      <c r="F25" s="12">
        <v>3726</v>
      </c>
      <c r="G25" s="28">
        <v>2849</v>
      </c>
      <c r="H25" s="23">
        <v>190.9</v>
      </c>
      <c r="I25" s="19">
        <v>181.8</v>
      </c>
      <c r="J25" s="23">
        <v>69.1</v>
      </c>
      <c r="K25" s="24">
        <v>66.4</v>
      </c>
      <c r="L25" s="19">
        <v>168.5</v>
      </c>
      <c r="M25" s="24">
        <v>128.9</v>
      </c>
    </row>
    <row r="26" spans="1:13" s="39" customFormat="1" ht="19.5" customHeight="1">
      <c r="A26" s="42" t="s">
        <v>161</v>
      </c>
      <c r="B26" s="34">
        <v>3614</v>
      </c>
      <c r="C26" s="35">
        <v>3482</v>
      </c>
      <c r="D26" s="34">
        <v>1430</v>
      </c>
      <c r="E26" s="45">
        <v>1384</v>
      </c>
      <c r="F26" s="35">
        <v>3437</v>
      </c>
      <c r="G26" s="45">
        <v>2542</v>
      </c>
      <c r="H26" s="36">
        <v>171.3</v>
      </c>
      <c r="I26" s="37">
        <v>165</v>
      </c>
      <c r="J26" s="36">
        <v>67.8</v>
      </c>
      <c r="K26" s="38">
        <v>65.6</v>
      </c>
      <c r="L26" s="37">
        <v>162.9</v>
      </c>
      <c r="M26" s="38">
        <v>120.5</v>
      </c>
    </row>
    <row r="27" spans="1:13" ht="12.75" customHeight="1">
      <c r="A27" s="29" t="s">
        <v>162</v>
      </c>
      <c r="B27" s="15">
        <v>6639</v>
      </c>
      <c r="C27" s="12">
        <v>6395</v>
      </c>
      <c r="D27" s="15">
        <v>2227</v>
      </c>
      <c r="E27" s="28">
        <v>2170</v>
      </c>
      <c r="F27" s="12">
        <v>6852</v>
      </c>
      <c r="G27" s="28">
        <v>4537</v>
      </c>
      <c r="H27" s="23">
        <v>174.9</v>
      </c>
      <c r="I27" s="19">
        <v>168.5</v>
      </c>
      <c r="J27" s="23">
        <v>58.7</v>
      </c>
      <c r="K27" s="24">
        <v>57.2</v>
      </c>
      <c r="L27" s="19">
        <v>180.6</v>
      </c>
      <c r="M27" s="24">
        <v>119.6</v>
      </c>
    </row>
    <row r="28" spans="1:13" ht="12.75" customHeight="1">
      <c r="A28" s="29" t="s">
        <v>163</v>
      </c>
      <c r="B28" s="15">
        <v>13295</v>
      </c>
      <c r="C28" s="12">
        <v>12577</v>
      </c>
      <c r="D28" s="15">
        <v>4961</v>
      </c>
      <c r="E28" s="28">
        <v>4866</v>
      </c>
      <c r="F28" s="12">
        <v>11465</v>
      </c>
      <c r="G28" s="28">
        <v>8320</v>
      </c>
      <c r="H28" s="23">
        <v>184.9</v>
      </c>
      <c r="I28" s="19">
        <v>174.9</v>
      </c>
      <c r="J28" s="23">
        <v>69</v>
      </c>
      <c r="K28" s="24">
        <v>67.7</v>
      </c>
      <c r="L28" s="19">
        <v>159.4</v>
      </c>
      <c r="M28" s="24">
        <v>115.7</v>
      </c>
    </row>
    <row r="29" spans="1:13" ht="12.75" customHeight="1">
      <c r="A29" s="29" t="s">
        <v>164</v>
      </c>
      <c r="B29" s="15">
        <v>3435</v>
      </c>
      <c r="C29" s="12">
        <v>3295</v>
      </c>
      <c r="D29" s="15">
        <v>1028</v>
      </c>
      <c r="E29" s="28">
        <v>1015</v>
      </c>
      <c r="F29" s="12">
        <v>2629</v>
      </c>
      <c r="G29" s="28">
        <v>2046</v>
      </c>
      <c r="H29" s="23">
        <v>184.3</v>
      </c>
      <c r="I29" s="19">
        <v>176.8</v>
      </c>
      <c r="J29" s="23">
        <v>55.2</v>
      </c>
      <c r="K29" s="24">
        <v>54.5</v>
      </c>
      <c r="L29" s="19">
        <v>141</v>
      </c>
      <c r="M29" s="24">
        <v>109.8</v>
      </c>
    </row>
    <row r="30" spans="1:13" ht="12.75" customHeight="1">
      <c r="A30" s="29" t="s">
        <v>165</v>
      </c>
      <c r="B30" s="15">
        <v>2755</v>
      </c>
      <c r="C30" s="12">
        <v>2603</v>
      </c>
      <c r="D30" s="15">
        <v>752</v>
      </c>
      <c r="E30" s="28">
        <v>733</v>
      </c>
      <c r="F30" s="12">
        <v>2345</v>
      </c>
      <c r="G30" s="28">
        <v>1632</v>
      </c>
      <c r="H30" s="23">
        <v>200.8</v>
      </c>
      <c r="I30" s="19">
        <v>189.7</v>
      </c>
      <c r="J30" s="23">
        <v>54.8</v>
      </c>
      <c r="K30" s="24">
        <v>53.4</v>
      </c>
      <c r="L30" s="19">
        <v>170.9</v>
      </c>
      <c r="M30" s="24">
        <v>119</v>
      </c>
    </row>
    <row r="31" spans="1:13" s="39" customFormat="1" ht="19.5" customHeight="1">
      <c r="A31" s="42" t="s">
        <v>166</v>
      </c>
      <c r="B31" s="34">
        <v>7250</v>
      </c>
      <c r="C31" s="35">
        <v>6815</v>
      </c>
      <c r="D31" s="34">
        <v>1720</v>
      </c>
      <c r="E31" s="45">
        <v>1687</v>
      </c>
      <c r="F31" s="35">
        <v>5176</v>
      </c>
      <c r="G31" s="45">
        <v>3037</v>
      </c>
      <c r="H31" s="36">
        <v>274.8</v>
      </c>
      <c r="I31" s="37">
        <v>258.3</v>
      </c>
      <c r="J31" s="36">
        <v>65.2</v>
      </c>
      <c r="K31" s="38">
        <v>63.9</v>
      </c>
      <c r="L31" s="37">
        <v>196.2</v>
      </c>
      <c r="M31" s="38">
        <v>115.1</v>
      </c>
    </row>
    <row r="32" spans="1:13" ht="12.75" customHeight="1">
      <c r="A32" s="29" t="s">
        <v>167</v>
      </c>
      <c r="B32" s="15">
        <v>21563</v>
      </c>
      <c r="C32" s="12">
        <v>20379</v>
      </c>
      <c r="D32" s="15">
        <v>7283</v>
      </c>
      <c r="E32" s="28">
        <v>7090</v>
      </c>
      <c r="F32" s="12">
        <v>21326</v>
      </c>
      <c r="G32" s="28">
        <v>12436</v>
      </c>
      <c r="H32" s="23">
        <v>244.6</v>
      </c>
      <c r="I32" s="19">
        <v>231.2</v>
      </c>
      <c r="J32" s="23">
        <v>82.6</v>
      </c>
      <c r="K32" s="24">
        <v>80.4</v>
      </c>
      <c r="L32" s="19">
        <v>242</v>
      </c>
      <c r="M32" s="24">
        <v>141.1</v>
      </c>
    </row>
    <row r="33" spans="1:13" ht="12.75" customHeight="1">
      <c r="A33" s="29" t="s">
        <v>168</v>
      </c>
      <c r="B33" s="15">
        <v>11569</v>
      </c>
      <c r="C33" s="12">
        <v>11021</v>
      </c>
      <c r="D33" s="15">
        <v>3583</v>
      </c>
      <c r="E33" s="28">
        <v>3521</v>
      </c>
      <c r="F33" s="12">
        <v>11803</v>
      </c>
      <c r="G33" s="28">
        <v>8445</v>
      </c>
      <c r="H33" s="23">
        <v>207.1</v>
      </c>
      <c r="I33" s="19">
        <v>197.3</v>
      </c>
      <c r="J33" s="23">
        <v>64.1</v>
      </c>
      <c r="K33" s="24">
        <v>63</v>
      </c>
      <c r="L33" s="19">
        <v>211.3</v>
      </c>
      <c r="M33" s="24">
        <v>151.2</v>
      </c>
    </row>
    <row r="34" spans="1:13" ht="12.75" customHeight="1">
      <c r="A34" s="29" t="s">
        <v>169</v>
      </c>
      <c r="B34" s="15">
        <v>2923</v>
      </c>
      <c r="C34" s="12">
        <v>2815</v>
      </c>
      <c r="D34" s="15">
        <v>867</v>
      </c>
      <c r="E34" s="28">
        <v>852</v>
      </c>
      <c r="F34" s="12">
        <v>2634</v>
      </c>
      <c r="G34" s="28">
        <v>1754</v>
      </c>
      <c r="H34" s="23">
        <v>204.3</v>
      </c>
      <c r="I34" s="19">
        <v>196.7</v>
      </c>
      <c r="J34" s="23">
        <v>60.6</v>
      </c>
      <c r="K34" s="24">
        <v>59.5</v>
      </c>
      <c r="L34" s="19">
        <v>184.1</v>
      </c>
      <c r="M34" s="24">
        <v>122.6</v>
      </c>
    </row>
    <row r="35" spans="1:13" ht="12.75" customHeight="1">
      <c r="A35" s="29" t="s">
        <v>170</v>
      </c>
      <c r="B35" s="15">
        <v>2602</v>
      </c>
      <c r="C35" s="12">
        <v>2486</v>
      </c>
      <c r="D35" s="15">
        <v>731</v>
      </c>
      <c r="E35" s="28">
        <v>719</v>
      </c>
      <c r="F35" s="12">
        <v>2041</v>
      </c>
      <c r="G35" s="28">
        <v>1353</v>
      </c>
      <c r="H35" s="23">
        <v>247.8</v>
      </c>
      <c r="I35" s="19">
        <v>236.8</v>
      </c>
      <c r="J35" s="23">
        <v>69.6</v>
      </c>
      <c r="K35" s="24">
        <v>68.5</v>
      </c>
      <c r="L35" s="19">
        <v>194.4</v>
      </c>
      <c r="M35" s="24">
        <v>128.9</v>
      </c>
    </row>
    <row r="36" spans="1:13" s="39" customFormat="1" ht="19.5" customHeight="1">
      <c r="A36" s="42" t="s">
        <v>171</v>
      </c>
      <c r="B36" s="34">
        <v>1709</v>
      </c>
      <c r="C36" s="35">
        <v>1573</v>
      </c>
      <c r="D36" s="34">
        <v>360</v>
      </c>
      <c r="E36" s="45">
        <v>351</v>
      </c>
      <c r="F36" s="35">
        <v>990</v>
      </c>
      <c r="G36" s="45">
        <v>782</v>
      </c>
      <c r="H36" s="36">
        <v>280.6</v>
      </c>
      <c r="I36" s="37">
        <v>258.3</v>
      </c>
      <c r="J36" s="36">
        <v>59.1</v>
      </c>
      <c r="K36" s="38">
        <v>57.6</v>
      </c>
      <c r="L36" s="37">
        <v>162.6</v>
      </c>
      <c r="M36" s="38">
        <v>128.4</v>
      </c>
    </row>
    <row r="37" spans="1:13" ht="12.75" customHeight="1">
      <c r="A37" s="29" t="s">
        <v>172</v>
      </c>
      <c r="B37" s="15">
        <v>1895</v>
      </c>
      <c r="C37" s="12">
        <v>1783</v>
      </c>
      <c r="D37" s="15">
        <v>397</v>
      </c>
      <c r="E37" s="28">
        <v>380</v>
      </c>
      <c r="F37" s="12">
        <v>1005</v>
      </c>
      <c r="G37" s="28">
        <v>790</v>
      </c>
      <c r="H37" s="23">
        <v>253</v>
      </c>
      <c r="I37" s="19">
        <v>238.1</v>
      </c>
      <c r="J37" s="23">
        <v>53</v>
      </c>
      <c r="K37" s="24">
        <v>50.7</v>
      </c>
      <c r="L37" s="19">
        <v>134.2</v>
      </c>
      <c r="M37" s="24">
        <v>105.5</v>
      </c>
    </row>
    <row r="38" spans="1:13" ht="12.75" customHeight="1">
      <c r="A38" s="29" t="s">
        <v>173</v>
      </c>
      <c r="B38" s="15">
        <v>5051</v>
      </c>
      <c r="C38" s="12">
        <v>4807</v>
      </c>
      <c r="D38" s="15">
        <v>1601</v>
      </c>
      <c r="E38" s="28">
        <v>1554</v>
      </c>
      <c r="F38" s="12">
        <v>3435</v>
      </c>
      <c r="G38" s="28">
        <v>2470</v>
      </c>
      <c r="H38" s="23">
        <v>258.8</v>
      </c>
      <c r="I38" s="19">
        <v>246.3</v>
      </c>
      <c r="J38" s="23">
        <v>82</v>
      </c>
      <c r="K38" s="24">
        <v>79.6</v>
      </c>
      <c r="L38" s="19">
        <v>176</v>
      </c>
      <c r="M38" s="24">
        <v>126.5</v>
      </c>
    </row>
    <row r="39" spans="1:13" ht="12.75" customHeight="1">
      <c r="A39" s="29" t="s">
        <v>174</v>
      </c>
      <c r="B39" s="15">
        <v>6821</v>
      </c>
      <c r="C39" s="12">
        <v>6472</v>
      </c>
      <c r="D39" s="15">
        <v>2299</v>
      </c>
      <c r="E39" s="28">
        <v>2236</v>
      </c>
      <c r="F39" s="12">
        <v>5610</v>
      </c>
      <c r="G39" s="28">
        <v>4284</v>
      </c>
      <c r="H39" s="23">
        <v>237</v>
      </c>
      <c r="I39" s="19">
        <v>224.9</v>
      </c>
      <c r="J39" s="23">
        <v>79.9</v>
      </c>
      <c r="K39" s="24">
        <v>77.7</v>
      </c>
      <c r="L39" s="19">
        <v>194.9</v>
      </c>
      <c r="M39" s="24">
        <v>148.9</v>
      </c>
    </row>
    <row r="40" spans="1:13" ht="12.75" customHeight="1">
      <c r="A40" s="29" t="s">
        <v>175</v>
      </c>
      <c r="B40" s="15">
        <v>3578</v>
      </c>
      <c r="C40" s="12">
        <v>3371</v>
      </c>
      <c r="D40" s="15">
        <v>914</v>
      </c>
      <c r="E40" s="28">
        <v>897</v>
      </c>
      <c r="F40" s="12">
        <v>2908</v>
      </c>
      <c r="G40" s="28">
        <v>2258</v>
      </c>
      <c r="H40" s="23">
        <v>237.9</v>
      </c>
      <c r="I40" s="19">
        <v>224.1</v>
      </c>
      <c r="J40" s="23">
        <v>60.8</v>
      </c>
      <c r="K40" s="24">
        <v>59.6</v>
      </c>
      <c r="L40" s="19">
        <v>193.4</v>
      </c>
      <c r="M40" s="24">
        <v>150.1</v>
      </c>
    </row>
    <row r="41" spans="1:13" s="39" customFormat="1" ht="19.5" customHeight="1">
      <c r="A41" s="42" t="s">
        <v>176</v>
      </c>
      <c r="B41" s="34">
        <v>2296</v>
      </c>
      <c r="C41" s="35">
        <v>2133</v>
      </c>
      <c r="D41" s="34">
        <v>779</v>
      </c>
      <c r="E41" s="45">
        <v>751</v>
      </c>
      <c r="F41" s="35">
        <v>2492</v>
      </c>
      <c r="G41" s="45">
        <v>1353</v>
      </c>
      <c r="H41" s="36">
        <v>282.4</v>
      </c>
      <c r="I41" s="37">
        <v>262.4</v>
      </c>
      <c r="J41" s="36">
        <v>95.8</v>
      </c>
      <c r="K41" s="38">
        <v>92.4</v>
      </c>
      <c r="L41" s="37">
        <v>306.5</v>
      </c>
      <c r="M41" s="38">
        <v>166.4</v>
      </c>
    </row>
    <row r="42" spans="1:13" ht="12.75" customHeight="1">
      <c r="A42" s="29" t="s">
        <v>177</v>
      </c>
      <c r="B42" s="15">
        <v>2542</v>
      </c>
      <c r="C42" s="12">
        <v>2409</v>
      </c>
      <c r="D42" s="15">
        <v>614</v>
      </c>
      <c r="E42" s="28">
        <v>601</v>
      </c>
      <c r="F42" s="12">
        <v>1991</v>
      </c>
      <c r="G42" s="28">
        <v>1454</v>
      </c>
      <c r="H42" s="23">
        <v>249.7</v>
      </c>
      <c r="I42" s="19">
        <v>236.6</v>
      </c>
      <c r="J42" s="23">
        <v>60.3</v>
      </c>
      <c r="K42" s="24">
        <v>59</v>
      </c>
      <c r="L42" s="19">
        <v>195.6</v>
      </c>
      <c r="M42" s="24">
        <v>142.8</v>
      </c>
    </row>
    <row r="43" spans="1:13" ht="12.75" customHeight="1">
      <c r="A43" s="29" t="s">
        <v>178</v>
      </c>
      <c r="B43" s="15">
        <v>3444</v>
      </c>
      <c r="C43" s="12">
        <v>3307</v>
      </c>
      <c r="D43" s="15">
        <v>868</v>
      </c>
      <c r="E43" s="28">
        <v>853</v>
      </c>
      <c r="F43" s="12">
        <v>2382</v>
      </c>
      <c r="G43" s="28">
        <v>1847</v>
      </c>
      <c r="H43" s="23">
        <v>233.2</v>
      </c>
      <c r="I43" s="19">
        <v>223.9</v>
      </c>
      <c r="J43" s="23">
        <v>58.8</v>
      </c>
      <c r="K43" s="24">
        <v>57.8</v>
      </c>
      <c r="L43" s="19">
        <v>161.3</v>
      </c>
      <c r="M43" s="24">
        <v>125.1</v>
      </c>
    </row>
    <row r="44" spans="1:13" ht="12.75" customHeight="1">
      <c r="A44" s="29" t="s">
        <v>179</v>
      </c>
      <c r="B44" s="15">
        <v>2197</v>
      </c>
      <c r="C44" s="12">
        <v>2099</v>
      </c>
      <c r="D44" s="15">
        <v>459</v>
      </c>
      <c r="E44" s="28">
        <v>447</v>
      </c>
      <c r="F44" s="12">
        <v>1511</v>
      </c>
      <c r="G44" s="28">
        <v>1206</v>
      </c>
      <c r="H44" s="23">
        <v>273.6</v>
      </c>
      <c r="I44" s="19">
        <v>261.4</v>
      </c>
      <c r="J44" s="23">
        <v>57.2</v>
      </c>
      <c r="K44" s="24">
        <v>55.7</v>
      </c>
      <c r="L44" s="19">
        <v>188.2</v>
      </c>
      <c r="M44" s="24">
        <v>150.2</v>
      </c>
    </row>
    <row r="45" spans="1:13" ht="12.75" customHeight="1">
      <c r="A45" s="29" t="s">
        <v>180</v>
      </c>
      <c r="B45" s="15">
        <v>13556</v>
      </c>
      <c r="C45" s="12">
        <v>12807</v>
      </c>
      <c r="D45" s="15">
        <v>4885</v>
      </c>
      <c r="E45" s="28">
        <v>4677</v>
      </c>
      <c r="F45" s="12">
        <v>8854</v>
      </c>
      <c r="G45" s="28">
        <v>6894</v>
      </c>
      <c r="H45" s="23">
        <v>268</v>
      </c>
      <c r="I45" s="19">
        <v>253.2</v>
      </c>
      <c r="J45" s="23">
        <v>96.6</v>
      </c>
      <c r="K45" s="24">
        <v>92.5</v>
      </c>
      <c r="L45" s="19">
        <v>175</v>
      </c>
      <c r="M45" s="24">
        <v>136.3</v>
      </c>
    </row>
    <row r="46" spans="1:13" s="39" customFormat="1" ht="19.5" customHeight="1">
      <c r="A46" s="42" t="s">
        <v>181</v>
      </c>
      <c r="B46" s="34">
        <v>1985</v>
      </c>
      <c r="C46" s="35">
        <v>1883</v>
      </c>
      <c r="D46" s="34">
        <v>548</v>
      </c>
      <c r="E46" s="45">
        <v>541</v>
      </c>
      <c r="F46" s="35">
        <v>1587</v>
      </c>
      <c r="G46" s="45">
        <v>1289</v>
      </c>
      <c r="H46" s="36">
        <v>228.2</v>
      </c>
      <c r="I46" s="37">
        <v>216.4</v>
      </c>
      <c r="J46" s="36">
        <v>63</v>
      </c>
      <c r="K46" s="38">
        <v>62.2</v>
      </c>
      <c r="L46" s="37">
        <v>182.4</v>
      </c>
      <c r="M46" s="38">
        <v>148.2</v>
      </c>
    </row>
    <row r="47" spans="1:13" ht="12.75" customHeight="1">
      <c r="A47" s="29" t="s">
        <v>182</v>
      </c>
      <c r="B47" s="15">
        <v>3924</v>
      </c>
      <c r="C47" s="12">
        <v>3696</v>
      </c>
      <c r="D47" s="15">
        <v>1189</v>
      </c>
      <c r="E47" s="28">
        <v>1147</v>
      </c>
      <c r="F47" s="12">
        <v>2537</v>
      </c>
      <c r="G47" s="28">
        <v>1956</v>
      </c>
      <c r="H47" s="23">
        <v>262.5</v>
      </c>
      <c r="I47" s="19">
        <v>247.2</v>
      </c>
      <c r="J47" s="23">
        <v>79.5</v>
      </c>
      <c r="K47" s="24">
        <v>76.7</v>
      </c>
      <c r="L47" s="19">
        <v>169.7</v>
      </c>
      <c r="M47" s="24">
        <v>130.8</v>
      </c>
    </row>
    <row r="48" spans="1:13" ht="12.75" customHeight="1">
      <c r="A48" s="29" t="s">
        <v>183</v>
      </c>
      <c r="B48" s="15">
        <v>4584</v>
      </c>
      <c r="C48" s="12">
        <v>4359</v>
      </c>
      <c r="D48" s="15">
        <v>1202</v>
      </c>
      <c r="E48" s="28">
        <v>1181</v>
      </c>
      <c r="F48" s="12">
        <v>2839</v>
      </c>
      <c r="G48" s="28">
        <v>2077</v>
      </c>
      <c r="H48" s="23">
        <v>247.5</v>
      </c>
      <c r="I48" s="19">
        <v>235.4</v>
      </c>
      <c r="J48" s="23">
        <v>64.9</v>
      </c>
      <c r="K48" s="24">
        <v>63.8</v>
      </c>
      <c r="L48" s="19">
        <v>153.3</v>
      </c>
      <c r="M48" s="24">
        <v>112.1</v>
      </c>
    </row>
    <row r="49" spans="1:13" ht="12.75" customHeight="1">
      <c r="A49" s="29" t="s">
        <v>184</v>
      </c>
      <c r="B49" s="15">
        <v>2898</v>
      </c>
      <c r="C49" s="12">
        <v>2757</v>
      </c>
      <c r="D49" s="15">
        <v>731</v>
      </c>
      <c r="E49" s="28">
        <v>709</v>
      </c>
      <c r="F49" s="12">
        <v>1809</v>
      </c>
      <c r="G49" s="28">
        <v>1460</v>
      </c>
      <c r="H49" s="23">
        <v>238.5</v>
      </c>
      <c r="I49" s="19">
        <v>226.9</v>
      </c>
      <c r="J49" s="23">
        <v>60.2</v>
      </c>
      <c r="K49" s="24">
        <v>58.4</v>
      </c>
      <c r="L49" s="19">
        <v>148.9</v>
      </c>
      <c r="M49" s="24">
        <v>120.2</v>
      </c>
    </row>
    <row r="50" spans="1:13" ht="12.75" customHeight="1">
      <c r="A50" s="29" t="s">
        <v>185</v>
      </c>
      <c r="B50" s="15">
        <v>2538</v>
      </c>
      <c r="C50" s="12">
        <v>2404</v>
      </c>
      <c r="D50" s="15">
        <v>679</v>
      </c>
      <c r="E50" s="28">
        <v>663</v>
      </c>
      <c r="F50" s="12">
        <v>1602</v>
      </c>
      <c r="G50" s="28">
        <v>1253</v>
      </c>
      <c r="H50" s="23">
        <v>218.4</v>
      </c>
      <c r="I50" s="19">
        <v>206.9</v>
      </c>
      <c r="J50" s="23">
        <v>58.4</v>
      </c>
      <c r="K50" s="24">
        <v>57.1</v>
      </c>
      <c r="L50" s="19">
        <v>137.9</v>
      </c>
      <c r="M50" s="24">
        <v>107.8</v>
      </c>
    </row>
    <row r="51" spans="1:13" s="39" customFormat="1" ht="19.5" customHeight="1">
      <c r="A51" s="42" t="s">
        <v>186</v>
      </c>
      <c r="B51" s="34">
        <v>3967</v>
      </c>
      <c r="C51" s="35">
        <v>3767</v>
      </c>
      <c r="D51" s="34">
        <v>1210</v>
      </c>
      <c r="E51" s="45">
        <v>1168</v>
      </c>
      <c r="F51" s="35">
        <v>2474</v>
      </c>
      <c r="G51" s="45">
        <v>2048</v>
      </c>
      <c r="H51" s="36">
        <v>224.3</v>
      </c>
      <c r="I51" s="37">
        <v>212.9</v>
      </c>
      <c r="J51" s="36">
        <v>68.4</v>
      </c>
      <c r="K51" s="38">
        <v>66</v>
      </c>
      <c r="L51" s="37">
        <v>139.9</v>
      </c>
      <c r="M51" s="38">
        <v>115.8</v>
      </c>
    </row>
    <row r="52" spans="1:13" ht="12.75" customHeight="1">
      <c r="A52" s="10" t="s">
        <v>187</v>
      </c>
      <c r="B52" s="16">
        <v>2784</v>
      </c>
      <c r="C52" s="17">
        <v>2668</v>
      </c>
      <c r="D52" s="16">
        <v>771</v>
      </c>
      <c r="E52" s="44">
        <v>752</v>
      </c>
      <c r="F52" s="17">
        <v>1698</v>
      </c>
      <c r="G52" s="44">
        <v>1400</v>
      </c>
      <c r="H52" s="25">
        <v>204.9</v>
      </c>
      <c r="I52" s="26">
        <v>196.3</v>
      </c>
      <c r="J52" s="25">
        <v>56.7</v>
      </c>
      <c r="K52" s="18">
        <v>55.3</v>
      </c>
      <c r="L52" s="26">
        <v>124.9</v>
      </c>
      <c r="M52" s="18">
        <v>103</v>
      </c>
    </row>
    <row r="53" spans="1:7" ht="12.75" customHeight="1">
      <c r="A53"/>
      <c r="B53" s="33"/>
      <c r="C53" s="33"/>
      <c r="D53" s="33"/>
      <c r="E53" s="33"/>
      <c r="F53" s="33"/>
      <c r="G53" s="33"/>
    </row>
    <row r="54" spans="1:6" ht="9.75" customHeight="1">
      <c r="A54" s="2"/>
      <c r="B54" s="2"/>
      <c r="C54" s="2"/>
      <c r="D54" s="2"/>
      <c r="E54" s="2"/>
      <c r="F54" s="2"/>
    </row>
    <row r="55" ht="12">
      <c r="A55" s="3"/>
    </row>
  </sheetData>
  <mergeCells count="9">
    <mergeCell ref="H3:I3"/>
    <mergeCell ref="J3:K3"/>
    <mergeCell ref="L3:M3"/>
    <mergeCell ref="A2:A4"/>
    <mergeCell ref="B2:G2"/>
    <mergeCell ref="H2:M2"/>
    <mergeCell ref="B3:C3"/>
    <mergeCell ref="D3:E3"/>
    <mergeCell ref="F3:G3"/>
  </mergeCells>
  <printOptions/>
  <pageMargins left="0.7874015748031497" right="0.7874015748031497" top="0.5905511811023623" bottom="0.5905511811023623" header="0" footer="0"/>
  <pageSetup blackAndWhite="1" fitToWidth="2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R90"/>
  <sheetViews>
    <sheetView zoomScale="75" zoomScaleNormal="75" zoomScaleSheetLayoutView="75" workbookViewId="0" topLeftCell="A32">
      <selection activeCell="O2" sqref="O1:O16384"/>
    </sheetView>
  </sheetViews>
  <sheetFormatPr defaultColWidth="9.00390625" defaultRowHeight="12"/>
  <cols>
    <col min="1" max="1" width="17.625" style="0" customWidth="1"/>
    <col min="2" max="13" width="11.375" style="0" customWidth="1"/>
  </cols>
  <sheetData>
    <row r="1" ht="12" hidden="1"/>
    <row r="2" spans="1:13" ht="21">
      <c r="A2" s="89" t="s">
        <v>217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0" t="s">
        <v>228</v>
      </c>
    </row>
    <row r="3" spans="1:18" s="6" customFormat="1" ht="13.5">
      <c r="A3" s="198" t="s">
        <v>4</v>
      </c>
      <c r="B3" s="191" t="s">
        <v>1</v>
      </c>
      <c r="C3" s="191"/>
      <c r="D3" s="191"/>
      <c r="E3" s="191"/>
      <c r="F3" s="191" t="s">
        <v>2</v>
      </c>
      <c r="G3" s="191"/>
      <c r="H3" s="191"/>
      <c r="I3" s="191"/>
      <c r="J3" s="191" t="s">
        <v>3</v>
      </c>
      <c r="K3" s="191"/>
      <c r="L3" s="191"/>
      <c r="M3" s="191"/>
      <c r="N3"/>
      <c r="O3"/>
      <c r="P3"/>
      <c r="Q3"/>
      <c r="R3"/>
    </row>
    <row r="4" spans="1:18" s="6" customFormat="1" ht="13.5">
      <c r="A4" s="192"/>
      <c r="B4" s="81" t="s">
        <v>252</v>
      </c>
      <c r="C4" s="81" t="s">
        <v>253</v>
      </c>
      <c r="D4" s="81" t="s">
        <v>241</v>
      </c>
      <c r="E4" s="81" t="s">
        <v>233</v>
      </c>
      <c r="F4" s="81" t="s">
        <v>243</v>
      </c>
      <c r="G4" s="81" t="s">
        <v>242</v>
      </c>
      <c r="H4" s="81" t="s">
        <v>241</v>
      </c>
      <c r="I4" s="81" t="s">
        <v>233</v>
      </c>
      <c r="J4" s="81" t="s">
        <v>243</v>
      </c>
      <c r="K4" s="81" t="s">
        <v>242</v>
      </c>
      <c r="L4" s="81" t="s">
        <v>241</v>
      </c>
      <c r="M4" s="81" t="s">
        <v>233</v>
      </c>
      <c r="N4"/>
      <c r="O4"/>
      <c r="P4"/>
      <c r="Q4"/>
      <c r="R4"/>
    </row>
    <row r="5" spans="1:18" s="4" customFormat="1" ht="15" customHeight="1">
      <c r="A5" s="84" t="s">
        <v>5</v>
      </c>
      <c r="B5" s="46">
        <v>3294</v>
      </c>
      <c r="C5" s="47">
        <v>3363</v>
      </c>
      <c r="D5" s="47">
        <v>3432</v>
      </c>
      <c r="E5" s="92">
        <v>3444</v>
      </c>
      <c r="F5" s="60">
        <v>219.30758988015978</v>
      </c>
      <c r="G5" s="60">
        <v>225.23729281249916</v>
      </c>
      <c r="H5" s="60">
        <v>230.95558546433378</v>
      </c>
      <c r="I5" s="96">
        <v>233.2</v>
      </c>
      <c r="J5" s="47">
        <v>455.9805707346691</v>
      </c>
      <c r="K5" s="47">
        <v>443.97621171573</v>
      </c>
      <c r="L5" s="47">
        <v>432.98368298368297</v>
      </c>
      <c r="M5" s="92">
        <v>429</v>
      </c>
      <c r="N5"/>
      <c r="O5"/>
      <c r="P5"/>
      <c r="Q5"/>
      <c r="R5"/>
    </row>
    <row r="6" spans="1:18" s="4" customFormat="1" ht="15" customHeight="1">
      <c r="A6" s="85" t="s">
        <v>6</v>
      </c>
      <c r="B6" s="49">
        <v>2527</v>
      </c>
      <c r="C6" s="50">
        <v>2584</v>
      </c>
      <c r="D6" s="50">
        <v>2646</v>
      </c>
      <c r="E6" s="51">
        <v>3183</v>
      </c>
      <c r="F6" s="62">
        <v>234.31538089926292</v>
      </c>
      <c r="G6" s="63">
        <v>240.05432808477707</v>
      </c>
      <c r="H6" s="63">
        <v>246.01320996102467</v>
      </c>
      <c r="I6" s="97">
        <v>271.4</v>
      </c>
      <c r="J6" s="50">
        <v>426.77522754254056</v>
      </c>
      <c r="K6" s="50">
        <v>416.57236842105266</v>
      </c>
      <c r="L6" s="50">
        <v>406.4822373393802</v>
      </c>
      <c r="M6" s="68">
        <v>368</v>
      </c>
      <c r="N6"/>
      <c r="O6"/>
      <c r="P6"/>
      <c r="Q6"/>
      <c r="R6"/>
    </row>
    <row r="7" spans="1:18" s="4" customFormat="1" ht="15" customHeight="1">
      <c r="A7" s="86" t="s">
        <v>7</v>
      </c>
      <c r="B7" s="52">
        <v>767</v>
      </c>
      <c r="C7" s="53">
        <v>779</v>
      </c>
      <c r="D7" s="53">
        <v>786</v>
      </c>
      <c r="E7" s="54">
        <v>261</v>
      </c>
      <c r="F7" s="65">
        <v>181.52385370171393</v>
      </c>
      <c r="G7" s="66">
        <v>186.95895302986304</v>
      </c>
      <c r="H7" s="66">
        <v>191.70497920757063</v>
      </c>
      <c r="I7" s="98">
        <v>86.1</v>
      </c>
      <c r="J7" s="53">
        <v>550.8917861799217</v>
      </c>
      <c r="K7" s="53">
        <v>534.8767650834403</v>
      </c>
      <c r="L7" s="53">
        <v>521.6348600508906</v>
      </c>
      <c r="M7" s="73">
        <v>1161</v>
      </c>
      <c r="N7"/>
      <c r="O7"/>
      <c r="P7"/>
      <c r="Q7"/>
      <c r="R7"/>
    </row>
    <row r="8" spans="1:18" s="4" customFormat="1" ht="15" customHeight="1">
      <c r="A8" s="133" t="s">
        <v>8</v>
      </c>
      <c r="B8" s="55">
        <v>1125</v>
      </c>
      <c r="C8" s="51">
        <v>1174</v>
      </c>
      <c r="D8" s="51">
        <v>1216</v>
      </c>
      <c r="E8" s="51">
        <v>1250</v>
      </c>
      <c r="F8" s="62">
        <v>240.00768024576786</v>
      </c>
      <c r="G8" s="63">
        <v>248.00424184427277</v>
      </c>
      <c r="H8" s="63">
        <v>255.31843415891893</v>
      </c>
      <c r="I8" s="97">
        <v>261.1</v>
      </c>
      <c r="J8" s="51">
        <v>416.6533333333333</v>
      </c>
      <c r="K8" s="51">
        <v>403.2189097103918</v>
      </c>
      <c r="L8" s="51">
        <v>391.66776315789474</v>
      </c>
      <c r="M8" s="68">
        <v>383</v>
      </c>
      <c r="N8"/>
      <c r="O8"/>
      <c r="P8"/>
      <c r="Q8"/>
      <c r="R8"/>
    </row>
    <row r="9" spans="1:18" s="4" customFormat="1" ht="15" customHeight="1">
      <c r="A9" s="133" t="s">
        <v>9</v>
      </c>
      <c r="B9" s="55">
        <v>293</v>
      </c>
      <c r="C9" s="51">
        <v>294</v>
      </c>
      <c r="D9" s="51">
        <v>295</v>
      </c>
      <c r="E9" s="51">
        <v>288</v>
      </c>
      <c r="F9" s="62">
        <v>246.41935022665535</v>
      </c>
      <c r="G9" s="63">
        <v>249.30043245993386</v>
      </c>
      <c r="H9" s="63">
        <v>251.05101016118326</v>
      </c>
      <c r="I9" s="97">
        <v>246.8</v>
      </c>
      <c r="J9" s="51">
        <v>405.8122866894198</v>
      </c>
      <c r="K9" s="51">
        <v>401.1224489795918</v>
      </c>
      <c r="L9" s="51">
        <v>398.3254237288136</v>
      </c>
      <c r="M9" s="68">
        <v>405</v>
      </c>
      <c r="N9"/>
      <c r="O9"/>
      <c r="P9"/>
      <c r="Q9"/>
      <c r="R9"/>
    </row>
    <row r="10" spans="1:18" s="4" customFormat="1" ht="15" customHeight="1">
      <c r="A10" s="133" t="s">
        <v>10</v>
      </c>
      <c r="B10" s="55">
        <v>165</v>
      </c>
      <c r="C10" s="51">
        <v>170</v>
      </c>
      <c r="D10" s="51">
        <v>174</v>
      </c>
      <c r="E10" s="51">
        <v>187</v>
      </c>
      <c r="F10" s="62">
        <v>258.0181081799559</v>
      </c>
      <c r="G10" s="63">
        <v>273.6374464797347</v>
      </c>
      <c r="H10" s="63">
        <v>286.8825430323815</v>
      </c>
      <c r="I10" s="97">
        <v>315.7</v>
      </c>
      <c r="J10" s="51">
        <v>387.56969696969696</v>
      </c>
      <c r="K10" s="51">
        <v>365.4470588235294</v>
      </c>
      <c r="L10" s="51">
        <v>348.57471264367814</v>
      </c>
      <c r="M10" s="68">
        <v>317</v>
      </c>
      <c r="N10"/>
      <c r="O10"/>
      <c r="P10"/>
      <c r="Q10"/>
      <c r="R10"/>
    </row>
    <row r="11" spans="1:18" s="4" customFormat="1" ht="15" customHeight="1">
      <c r="A11" s="133" t="s">
        <v>11</v>
      </c>
      <c r="B11" s="55">
        <v>105</v>
      </c>
      <c r="C11" s="51">
        <v>95</v>
      </c>
      <c r="D11" s="51">
        <v>103</v>
      </c>
      <c r="E11" s="51">
        <v>98</v>
      </c>
      <c r="F11" s="62">
        <v>304.1979314540661</v>
      </c>
      <c r="G11" s="63">
        <v>285.4138500826198</v>
      </c>
      <c r="H11" s="63">
        <v>318.68811881188117</v>
      </c>
      <c r="I11" s="97">
        <v>312.8</v>
      </c>
      <c r="J11" s="51">
        <v>328.73333333333335</v>
      </c>
      <c r="K11" s="51">
        <v>350.36842105263156</v>
      </c>
      <c r="L11" s="51">
        <v>313.7864077669903</v>
      </c>
      <c r="M11" s="68">
        <v>320</v>
      </c>
      <c r="N11"/>
      <c r="O11"/>
      <c r="P11"/>
      <c r="Q11"/>
      <c r="R11"/>
    </row>
    <row r="12" spans="1:18" s="4" customFormat="1" ht="15" customHeight="1">
      <c r="A12" s="133" t="s">
        <v>12</v>
      </c>
      <c r="B12" s="55">
        <v>305</v>
      </c>
      <c r="C12" s="51">
        <v>311</v>
      </c>
      <c r="D12" s="51">
        <v>310</v>
      </c>
      <c r="E12" s="51">
        <v>308</v>
      </c>
      <c r="F12" s="62">
        <v>240.76222953718394</v>
      </c>
      <c r="G12" s="63">
        <v>247.7357273154528</v>
      </c>
      <c r="H12" s="63">
        <v>248.4750843612988</v>
      </c>
      <c r="I12" s="97">
        <v>247.7</v>
      </c>
      <c r="J12" s="51">
        <v>415.34754098360656</v>
      </c>
      <c r="K12" s="51">
        <v>403.65594855305466</v>
      </c>
      <c r="L12" s="51">
        <v>402.4548387096774</v>
      </c>
      <c r="M12" s="68">
        <v>404</v>
      </c>
      <c r="N12"/>
      <c r="O12"/>
      <c r="P12"/>
      <c r="Q12"/>
      <c r="R12"/>
    </row>
    <row r="13" spans="1:18" s="4" customFormat="1" ht="15" customHeight="1">
      <c r="A13" s="137" t="s">
        <v>22</v>
      </c>
      <c r="B13" s="138">
        <v>0</v>
      </c>
      <c r="C13" s="139">
        <v>0</v>
      </c>
      <c r="D13" s="139">
        <v>0</v>
      </c>
      <c r="E13" s="139" t="s">
        <v>250</v>
      </c>
      <c r="F13" s="140">
        <v>0</v>
      </c>
      <c r="G13" s="141">
        <v>0</v>
      </c>
      <c r="H13" s="141">
        <v>0</v>
      </c>
      <c r="I13" s="142" t="s">
        <v>250</v>
      </c>
      <c r="J13" s="139">
        <v>0</v>
      </c>
      <c r="K13" s="139">
        <v>0</v>
      </c>
      <c r="L13" s="139">
        <v>0</v>
      </c>
      <c r="M13" s="143" t="s">
        <v>250</v>
      </c>
      <c r="N13"/>
      <c r="O13"/>
      <c r="P13"/>
      <c r="Q13"/>
      <c r="R13"/>
    </row>
    <row r="14" spans="1:18" s="4" customFormat="1" ht="15" customHeight="1">
      <c r="A14" s="133" t="s">
        <v>13</v>
      </c>
      <c r="B14" s="55">
        <v>130</v>
      </c>
      <c r="C14" s="51">
        <v>131</v>
      </c>
      <c r="D14" s="51">
        <v>127</v>
      </c>
      <c r="E14" s="51">
        <v>209</v>
      </c>
      <c r="F14" s="62">
        <v>223.9757417042831</v>
      </c>
      <c r="G14" s="63">
        <v>225.43452073653415</v>
      </c>
      <c r="H14" s="63">
        <v>217.40246845952376</v>
      </c>
      <c r="I14" s="97">
        <v>183.6</v>
      </c>
      <c r="J14" s="51">
        <v>446.4769230769231</v>
      </c>
      <c r="K14" s="51">
        <v>443.587786259542</v>
      </c>
      <c r="L14" s="51">
        <v>459.9763779527559</v>
      </c>
      <c r="M14" s="68">
        <v>545</v>
      </c>
      <c r="N14"/>
      <c r="O14"/>
      <c r="P14"/>
      <c r="Q14"/>
      <c r="R14"/>
    </row>
    <row r="15" spans="1:18" s="4" customFormat="1" ht="15" customHeight="1">
      <c r="A15" s="137" t="s">
        <v>19</v>
      </c>
      <c r="B15" s="138">
        <v>76</v>
      </c>
      <c r="C15" s="139">
        <v>75</v>
      </c>
      <c r="D15" s="139">
        <v>83</v>
      </c>
      <c r="E15" s="139" t="s">
        <v>250</v>
      </c>
      <c r="F15" s="140">
        <v>227.36111526610225</v>
      </c>
      <c r="G15" s="141">
        <v>227.32094686751736</v>
      </c>
      <c r="H15" s="141">
        <v>253.19544858302066</v>
      </c>
      <c r="I15" s="142" t="s">
        <v>250</v>
      </c>
      <c r="J15" s="139">
        <v>439.82894736842104</v>
      </c>
      <c r="K15" s="139">
        <v>439.9066666666667</v>
      </c>
      <c r="L15" s="139">
        <v>394.95180722891564</v>
      </c>
      <c r="M15" s="143" t="s">
        <v>250</v>
      </c>
      <c r="N15"/>
      <c r="O15"/>
      <c r="P15"/>
      <c r="Q15"/>
      <c r="R15"/>
    </row>
    <row r="16" spans="1:18" s="4" customFormat="1" ht="15" customHeight="1">
      <c r="A16" s="137" t="s">
        <v>23</v>
      </c>
      <c r="B16" s="138">
        <v>5</v>
      </c>
      <c r="C16" s="139">
        <v>7</v>
      </c>
      <c r="D16" s="139">
        <v>7</v>
      </c>
      <c r="E16" s="139" t="s">
        <v>250</v>
      </c>
      <c r="F16" s="140">
        <v>50.62265870203503</v>
      </c>
      <c r="G16" s="141">
        <v>71.42128354249566</v>
      </c>
      <c r="H16" s="141">
        <v>71.89072609633357</v>
      </c>
      <c r="I16" s="142" t="s">
        <v>250</v>
      </c>
      <c r="J16" s="139">
        <v>1975.4</v>
      </c>
      <c r="K16" s="139">
        <v>1400.142857142857</v>
      </c>
      <c r="L16" s="139">
        <v>1391</v>
      </c>
      <c r="M16" s="143" t="s">
        <v>250</v>
      </c>
      <c r="N16"/>
      <c r="O16"/>
      <c r="P16"/>
      <c r="Q16"/>
      <c r="R16"/>
    </row>
    <row r="17" spans="1:18" s="4" customFormat="1" ht="15" customHeight="1">
      <c r="A17" s="137" t="s">
        <v>24</v>
      </c>
      <c r="B17" s="138">
        <v>8</v>
      </c>
      <c r="C17" s="139">
        <v>8</v>
      </c>
      <c r="D17" s="139">
        <v>8</v>
      </c>
      <c r="E17" s="139" t="s">
        <v>250</v>
      </c>
      <c r="F17" s="140">
        <v>58.126861876044465</v>
      </c>
      <c r="G17" s="141">
        <v>58.63383172090296</v>
      </c>
      <c r="H17" s="141">
        <v>59.625847805023476</v>
      </c>
      <c r="I17" s="142" t="s">
        <v>250</v>
      </c>
      <c r="J17" s="139">
        <v>1720.375</v>
      </c>
      <c r="K17" s="139">
        <v>1705.5</v>
      </c>
      <c r="L17" s="139">
        <v>1677.125</v>
      </c>
      <c r="M17" s="143" t="s">
        <v>250</v>
      </c>
      <c r="N17"/>
      <c r="O17"/>
      <c r="P17"/>
      <c r="Q17"/>
      <c r="R17"/>
    </row>
    <row r="18" spans="1:18" s="4" customFormat="1" ht="15" customHeight="1">
      <c r="A18" s="133" t="s">
        <v>14</v>
      </c>
      <c r="B18" s="55">
        <v>109</v>
      </c>
      <c r="C18" s="51">
        <v>111</v>
      </c>
      <c r="D18" s="51">
        <v>113</v>
      </c>
      <c r="E18" s="51">
        <v>109</v>
      </c>
      <c r="F18" s="62">
        <v>278.4590230942162</v>
      </c>
      <c r="G18" s="63">
        <v>284.5351311168645</v>
      </c>
      <c r="H18" s="63">
        <v>289.4393073947901</v>
      </c>
      <c r="I18" s="97">
        <v>280.9</v>
      </c>
      <c r="J18" s="51">
        <v>359.1192660550459</v>
      </c>
      <c r="K18" s="51">
        <v>351.45045045045043</v>
      </c>
      <c r="L18" s="51">
        <v>345.49557522123894</v>
      </c>
      <c r="M18" s="68">
        <v>356</v>
      </c>
      <c r="N18"/>
      <c r="O18"/>
      <c r="P18"/>
      <c r="Q18"/>
      <c r="R18"/>
    </row>
    <row r="19" spans="1:18" s="4" customFormat="1" ht="15" customHeight="1">
      <c r="A19" s="133" t="s">
        <v>17</v>
      </c>
      <c r="B19" s="55">
        <v>32</v>
      </c>
      <c r="C19" s="51">
        <v>32</v>
      </c>
      <c r="D19" s="51">
        <v>34</v>
      </c>
      <c r="E19" s="51">
        <v>39</v>
      </c>
      <c r="F19" s="62">
        <v>105.05925998883745</v>
      </c>
      <c r="G19" s="63">
        <v>104.75660457655417</v>
      </c>
      <c r="H19" s="63">
        <v>111.12926948847851</v>
      </c>
      <c r="I19" s="97">
        <v>127.9</v>
      </c>
      <c r="J19" s="51">
        <v>951.84375</v>
      </c>
      <c r="K19" s="51">
        <v>954.59375</v>
      </c>
      <c r="L19" s="51">
        <v>899.8529411764706</v>
      </c>
      <c r="M19" s="68">
        <v>782</v>
      </c>
      <c r="N19"/>
      <c r="O19"/>
      <c r="P19"/>
      <c r="Q19"/>
      <c r="R19"/>
    </row>
    <row r="20" spans="1:18" s="4" customFormat="1" ht="15" customHeight="1">
      <c r="A20" s="133" t="s">
        <v>18</v>
      </c>
      <c r="B20" s="55">
        <v>31</v>
      </c>
      <c r="C20" s="51">
        <v>36</v>
      </c>
      <c r="D20" s="51">
        <v>36</v>
      </c>
      <c r="E20" s="68">
        <v>16</v>
      </c>
      <c r="F20" s="63">
        <v>107.5716566035117</v>
      </c>
      <c r="G20" s="63">
        <v>126.10782218797071</v>
      </c>
      <c r="H20" s="63">
        <v>126.93935119887165</v>
      </c>
      <c r="I20" s="100">
        <v>56.6</v>
      </c>
      <c r="J20" s="55">
        <v>929.6129032258065</v>
      </c>
      <c r="K20" s="51">
        <v>792.9722222222222</v>
      </c>
      <c r="L20" s="51">
        <v>787.7777777777778</v>
      </c>
      <c r="M20" s="68">
        <v>1768</v>
      </c>
      <c r="N20"/>
      <c r="O20"/>
      <c r="P20"/>
      <c r="Q20"/>
      <c r="R20"/>
    </row>
    <row r="21" spans="1:18" s="4" customFormat="1" ht="15" customHeight="1">
      <c r="A21" s="133" t="s">
        <v>244</v>
      </c>
      <c r="B21" s="55" t="s">
        <v>251</v>
      </c>
      <c r="C21" s="51" t="s">
        <v>250</v>
      </c>
      <c r="D21" s="51" t="s">
        <v>250</v>
      </c>
      <c r="E21" s="68">
        <v>166</v>
      </c>
      <c r="F21" s="63" t="s">
        <v>250</v>
      </c>
      <c r="G21" s="63" t="s">
        <v>250</v>
      </c>
      <c r="H21" s="63" t="s">
        <v>250</v>
      </c>
      <c r="I21" s="100">
        <v>177.6</v>
      </c>
      <c r="J21" s="55" t="s">
        <v>250</v>
      </c>
      <c r="K21" s="51" t="s">
        <v>250</v>
      </c>
      <c r="L21" s="51" t="s">
        <v>250</v>
      </c>
      <c r="M21" s="68">
        <v>563</v>
      </c>
      <c r="N21"/>
      <c r="O21"/>
      <c r="P21"/>
      <c r="Q21"/>
      <c r="R21"/>
    </row>
    <row r="22" spans="1:18" s="4" customFormat="1" ht="15" customHeight="1">
      <c r="A22" s="137" t="s">
        <v>15</v>
      </c>
      <c r="B22" s="138">
        <v>81</v>
      </c>
      <c r="C22" s="139">
        <v>81</v>
      </c>
      <c r="D22" s="139">
        <v>80</v>
      </c>
      <c r="E22" s="143" t="s">
        <v>250</v>
      </c>
      <c r="F22" s="141">
        <v>210.992445949466</v>
      </c>
      <c r="G22" s="141">
        <v>212.4534438440959</v>
      </c>
      <c r="H22" s="141">
        <v>211.9710659494979</v>
      </c>
      <c r="I22" s="155" t="s">
        <v>250</v>
      </c>
      <c r="J22" s="138">
        <v>473.95061728395063</v>
      </c>
      <c r="K22" s="139">
        <v>470.69135802469134</v>
      </c>
      <c r="L22" s="139">
        <v>471.7625</v>
      </c>
      <c r="M22" s="143" t="s">
        <v>250</v>
      </c>
      <c r="N22"/>
      <c r="O22"/>
      <c r="P22"/>
      <c r="Q22"/>
      <c r="R22"/>
    </row>
    <row r="23" spans="1:18" s="4" customFormat="1" ht="15" customHeight="1">
      <c r="A23" s="137" t="s">
        <v>16</v>
      </c>
      <c r="B23" s="138">
        <v>75</v>
      </c>
      <c r="C23" s="139">
        <v>74</v>
      </c>
      <c r="D23" s="139">
        <v>75</v>
      </c>
      <c r="E23" s="143" t="s">
        <v>250</v>
      </c>
      <c r="F23" s="141">
        <v>200.55620922023746</v>
      </c>
      <c r="G23" s="141">
        <v>200.91225021720243</v>
      </c>
      <c r="H23" s="141">
        <v>202.1018593371059</v>
      </c>
      <c r="I23" s="155" t="s">
        <v>250</v>
      </c>
      <c r="J23" s="138">
        <v>498.61333333333334</v>
      </c>
      <c r="K23" s="139">
        <v>497.72972972972974</v>
      </c>
      <c r="L23" s="139">
        <v>494.8</v>
      </c>
      <c r="M23" s="143" t="s">
        <v>250</v>
      </c>
      <c r="N23"/>
      <c r="O23"/>
      <c r="P23"/>
      <c r="Q23"/>
      <c r="R23"/>
    </row>
    <row r="24" spans="1:18" s="4" customFormat="1" ht="15" customHeight="1">
      <c r="A24" s="137" t="s">
        <v>20</v>
      </c>
      <c r="B24" s="138">
        <v>1</v>
      </c>
      <c r="C24" s="139">
        <v>1</v>
      </c>
      <c r="D24" s="139">
        <v>1</v>
      </c>
      <c r="E24" s="143" t="s">
        <v>250</v>
      </c>
      <c r="F24" s="141">
        <v>52.35602094240838</v>
      </c>
      <c r="G24" s="141">
        <v>55.309734513274336</v>
      </c>
      <c r="H24" s="141">
        <v>58.445353594389246</v>
      </c>
      <c r="I24" s="155" t="s">
        <v>250</v>
      </c>
      <c r="J24" s="138">
        <v>1910</v>
      </c>
      <c r="K24" s="139">
        <v>1808</v>
      </c>
      <c r="L24" s="139">
        <v>1711</v>
      </c>
      <c r="M24" s="143" t="s">
        <v>250</v>
      </c>
      <c r="N24"/>
      <c r="O24"/>
      <c r="P24"/>
      <c r="Q24"/>
      <c r="R24"/>
    </row>
    <row r="25" spans="1:18" s="4" customFormat="1" ht="15" customHeight="1">
      <c r="A25" s="137" t="s">
        <v>21</v>
      </c>
      <c r="B25" s="138">
        <v>13</v>
      </c>
      <c r="C25" s="139">
        <v>14</v>
      </c>
      <c r="D25" s="139">
        <v>14</v>
      </c>
      <c r="E25" s="143" t="s">
        <v>250</v>
      </c>
      <c r="F25" s="141">
        <v>73.65856422460196</v>
      </c>
      <c r="G25" s="141">
        <v>79.72665148063781</v>
      </c>
      <c r="H25" s="141">
        <v>80.39508441483864</v>
      </c>
      <c r="I25" s="155" t="s">
        <v>250</v>
      </c>
      <c r="J25" s="138">
        <v>1357.6153846153845</v>
      </c>
      <c r="K25" s="139">
        <v>1254.2857142857142</v>
      </c>
      <c r="L25" s="139">
        <v>1243.857142857143</v>
      </c>
      <c r="M25" s="143" t="s">
        <v>250</v>
      </c>
      <c r="N25"/>
      <c r="O25"/>
      <c r="P25"/>
      <c r="Q25"/>
      <c r="R25"/>
    </row>
    <row r="26" spans="1:18" s="4" customFormat="1" ht="15" customHeight="1">
      <c r="A26" s="133" t="s">
        <v>245</v>
      </c>
      <c r="B26" s="55" t="s">
        <v>250</v>
      </c>
      <c r="C26" s="51" t="s">
        <v>250</v>
      </c>
      <c r="D26" s="51" t="s">
        <v>250</v>
      </c>
      <c r="E26" s="68">
        <v>59</v>
      </c>
      <c r="F26" s="63" t="s">
        <v>250</v>
      </c>
      <c r="G26" s="63" t="s">
        <v>250</v>
      </c>
      <c r="H26" s="63" t="s">
        <v>250</v>
      </c>
      <c r="I26" s="100">
        <v>129.6</v>
      </c>
      <c r="J26" s="55" t="s">
        <v>250</v>
      </c>
      <c r="K26" s="51" t="s">
        <v>250</v>
      </c>
      <c r="L26" s="51" t="s">
        <v>250</v>
      </c>
      <c r="M26" s="68">
        <v>772</v>
      </c>
      <c r="N26"/>
      <c r="O26"/>
      <c r="P26"/>
      <c r="Q26"/>
      <c r="R26"/>
    </row>
    <row r="27" spans="1:18" s="4" customFormat="1" ht="15" customHeight="1">
      <c r="A27" s="137" t="s">
        <v>62</v>
      </c>
      <c r="B27" s="138">
        <v>6</v>
      </c>
      <c r="C27" s="139">
        <v>9</v>
      </c>
      <c r="D27" s="139">
        <v>11</v>
      </c>
      <c r="E27" s="143" t="s">
        <v>250</v>
      </c>
      <c r="F27" s="141">
        <v>65.6526972316446</v>
      </c>
      <c r="G27" s="141">
        <v>99.32678512305485</v>
      </c>
      <c r="H27" s="141">
        <v>125.31328320802005</v>
      </c>
      <c r="I27" s="155" t="s">
        <v>250</v>
      </c>
      <c r="J27" s="138">
        <v>1523.1666666666667</v>
      </c>
      <c r="K27" s="139">
        <v>1006.7777777777778</v>
      </c>
      <c r="L27" s="139">
        <v>798</v>
      </c>
      <c r="M27" s="143" t="s">
        <v>250</v>
      </c>
      <c r="N27"/>
      <c r="O27"/>
      <c r="P27"/>
      <c r="Q27"/>
      <c r="R27"/>
    </row>
    <row r="28" spans="1:18" s="4" customFormat="1" ht="15" customHeight="1">
      <c r="A28" s="137" t="s">
        <v>63</v>
      </c>
      <c r="B28" s="138">
        <v>4</v>
      </c>
      <c r="C28" s="139">
        <v>4</v>
      </c>
      <c r="D28" s="139">
        <v>4</v>
      </c>
      <c r="E28" s="143" t="s">
        <v>250</v>
      </c>
      <c r="F28" s="141">
        <v>81.16883116883118</v>
      </c>
      <c r="G28" s="141">
        <v>85.50662676357418</v>
      </c>
      <c r="H28" s="141">
        <v>88.73114463176574</v>
      </c>
      <c r="I28" s="155" t="s">
        <v>250</v>
      </c>
      <c r="J28" s="138">
        <v>1232</v>
      </c>
      <c r="K28" s="139">
        <v>1169.5</v>
      </c>
      <c r="L28" s="139">
        <v>1127</v>
      </c>
      <c r="M28" s="143" t="s">
        <v>250</v>
      </c>
      <c r="N28"/>
      <c r="O28"/>
      <c r="P28"/>
      <c r="Q28"/>
      <c r="R28"/>
    </row>
    <row r="29" spans="1:18" s="4" customFormat="1" ht="15" customHeight="1">
      <c r="A29" s="137" t="s">
        <v>64</v>
      </c>
      <c r="B29" s="138">
        <v>30</v>
      </c>
      <c r="C29" s="139">
        <v>29</v>
      </c>
      <c r="D29" s="139">
        <v>31</v>
      </c>
      <c r="E29" s="143" t="s">
        <v>250</v>
      </c>
      <c r="F29" s="141">
        <v>171.7032967032967</v>
      </c>
      <c r="G29" s="141">
        <v>165.24216524216524</v>
      </c>
      <c r="H29" s="141">
        <v>175.61749376841152</v>
      </c>
      <c r="I29" s="155" t="s">
        <v>250</v>
      </c>
      <c r="J29" s="138">
        <v>582.4</v>
      </c>
      <c r="K29" s="139">
        <v>605.1724137931035</v>
      </c>
      <c r="L29" s="139">
        <v>569.4193548387096</v>
      </c>
      <c r="M29" s="143" t="s">
        <v>250</v>
      </c>
      <c r="N29"/>
      <c r="O29"/>
      <c r="P29"/>
      <c r="Q29"/>
      <c r="R29"/>
    </row>
    <row r="30" spans="1:18" s="4" customFormat="1" ht="15" customHeight="1">
      <c r="A30" s="137" t="s">
        <v>65</v>
      </c>
      <c r="B30" s="138">
        <v>16</v>
      </c>
      <c r="C30" s="139">
        <v>14</v>
      </c>
      <c r="D30" s="139">
        <v>14</v>
      </c>
      <c r="E30" s="143" t="s">
        <v>250</v>
      </c>
      <c r="F30" s="141">
        <v>142.0328450954283</v>
      </c>
      <c r="G30" s="141">
        <v>126.20571531596502</v>
      </c>
      <c r="H30" s="141">
        <v>130.31741599180862</v>
      </c>
      <c r="I30" s="155" t="s">
        <v>250</v>
      </c>
      <c r="J30" s="138">
        <v>704.0625</v>
      </c>
      <c r="K30" s="139">
        <v>792.3571428571429</v>
      </c>
      <c r="L30" s="139">
        <v>767.3571428571429</v>
      </c>
      <c r="M30" s="143" t="s">
        <v>250</v>
      </c>
      <c r="N30"/>
      <c r="O30"/>
      <c r="P30"/>
      <c r="Q30"/>
      <c r="R30"/>
    </row>
    <row r="31" spans="1:18" s="4" customFormat="1" ht="15" customHeight="1">
      <c r="A31" s="137" t="s">
        <v>66</v>
      </c>
      <c r="B31" s="138">
        <v>4</v>
      </c>
      <c r="C31" s="139">
        <v>2</v>
      </c>
      <c r="D31" s="139">
        <v>2</v>
      </c>
      <c r="E31" s="143" t="s">
        <v>250</v>
      </c>
      <c r="F31" s="141">
        <v>80.59641345960105</v>
      </c>
      <c r="G31" s="141">
        <v>41.36504653567735</v>
      </c>
      <c r="H31" s="141">
        <v>42.918454935622314</v>
      </c>
      <c r="I31" s="155" t="s">
        <v>250</v>
      </c>
      <c r="J31" s="138">
        <v>1240.75</v>
      </c>
      <c r="K31" s="139">
        <v>2417.5</v>
      </c>
      <c r="L31" s="139">
        <v>2330</v>
      </c>
      <c r="M31" s="143" t="s">
        <v>250</v>
      </c>
      <c r="N31"/>
      <c r="O31"/>
      <c r="P31"/>
      <c r="Q31"/>
      <c r="R31"/>
    </row>
    <row r="32" spans="1:13" ht="15" customHeight="1">
      <c r="A32" s="183" t="s">
        <v>246</v>
      </c>
      <c r="B32" s="55" t="s">
        <v>250</v>
      </c>
      <c r="C32" s="51" t="s">
        <v>250</v>
      </c>
      <c r="D32" s="51" t="s">
        <v>250</v>
      </c>
      <c r="E32" s="68">
        <v>454</v>
      </c>
      <c r="F32" s="63" t="s">
        <v>250</v>
      </c>
      <c r="G32" s="63" t="s">
        <v>250</v>
      </c>
      <c r="H32" s="63" t="s">
        <v>250</v>
      </c>
      <c r="I32" s="100">
        <v>1294.2</v>
      </c>
      <c r="J32" s="55" t="s">
        <v>250</v>
      </c>
      <c r="K32" s="51" t="s">
        <v>250</v>
      </c>
      <c r="L32" s="51" t="s">
        <v>250</v>
      </c>
      <c r="M32" s="68">
        <v>77</v>
      </c>
    </row>
    <row r="33" spans="1:18" s="4" customFormat="1" ht="15" customHeight="1">
      <c r="A33" s="137" t="s">
        <v>40</v>
      </c>
      <c r="B33" s="138">
        <v>381</v>
      </c>
      <c r="C33" s="139">
        <v>396</v>
      </c>
      <c r="D33" s="139">
        <v>395</v>
      </c>
      <c r="E33" s="143" t="s">
        <v>250</v>
      </c>
      <c r="F33" s="141">
        <v>1646.428417095199</v>
      </c>
      <c r="G33" s="141">
        <v>1673.8523966522953</v>
      </c>
      <c r="H33" s="141">
        <v>1665.4720242863768</v>
      </c>
      <c r="I33" s="155" t="s">
        <v>250</v>
      </c>
      <c r="J33" s="138">
        <v>60.73753280839895</v>
      </c>
      <c r="K33" s="139">
        <v>59.74242424242424</v>
      </c>
      <c r="L33" s="139">
        <v>60.04303797468354</v>
      </c>
      <c r="M33" s="143" t="s">
        <v>250</v>
      </c>
      <c r="N33"/>
      <c r="O33"/>
      <c r="P33"/>
      <c r="Q33"/>
      <c r="R33"/>
    </row>
    <row r="34" spans="1:18" s="4" customFormat="1" ht="15" customHeight="1">
      <c r="A34" s="137" t="s">
        <v>41</v>
      </c>
      <c r="B34" s="138">
        <v>12</v>
      </c>
      <c r="C34" s="139">
        <v>13</v>
      </c>
      <c r="D34" s="139">
        <v>14</v>
      </c>
      <c r="E34" s="143" t="s">
        <v>250</v>
      </c>
      <c r="F34" s="141">
        <v>110.49723756906077</v>
      </c>
      <c r="G34" s="141">
        <v>117.72163361405416</v>
      </c>
      <c r="H34" s="141">
        <v>125.58306422676714</v>
      </c>
      <c r="I34" s="155" t="s">
        <v>250</v>
      </c>
      <c r="J34" s="138">
        <v>905</v>
      </c>
      <c r="K34" s="139">
        <v>849.4615384615385</v>
      </c>
      <c r="L34" s="139">
        <v>796.2857142857143</v>
      </c>
      <c r="M34" s="143" t="s">
        <v>250</v>
      </c>
      <c r="N34"/>
      <c r="O34"/>
      <c r="P34"/>
      <c r="Q34"/>
      <c r="R34"/>
    </row>
    <row r="35" spans="1:18" s="4" customFormat="1" ht="15" customHeight="1">
      <c r="A35" s="168" t="s">
        <v>25</v>
      </c>
      <c r="B35" s="169">
        <v>1</v>
      </c>
      <c r="C35" s="48">
        <v>1</v>
      </c>
      <c r="D35" s="48">
        <v>2</v>
      </c>
      <c r="E35" s="48">
        <v>2</v>
      </c>
      <c r="F35" s="59">
        <v>20.157226365652086</v>
      </c>
      <c r="G35" s="60">
        <v>19.968051118210862</v>
      </c>
      <c r="H35" s="60">
        <v>39.98400639744102</v>
      </c>
      <c r="I35" s="96">
        <v>40.2</v>
      </c>
      <c r="J35" s="48">
        <v>4961</v>
      </c>
      <c r="K35" s="48">
        <v>5008</v>
      </c>
      <c r="L35" s="48">
        <v>2501</v>
      </c>
      <c r="M35" s="92">
        <v>2486</v>
      </c>
      <c r="N35"/>
      <c r="O35"/>
      <c r="P35"/>
      <c r="Q35"/>
      <c r="R35"/>
    </row>
    <row r="36" spans="1:18" s="4" customFormat="1" ht="15" customHeight="1">
      <c r="A36" s="133" t="s">
        <v>26</v>
      </c>
      <c r="B36" s="55">
        <v>2</v>
      </c>
      <c r="C36" s="51">
        <v>2</v>
      </c>
      <c r="D36" s="51">
        <v>2</v>
      </c>
      <c r="E36" s="51">
        <v>2</v>
      </c>
      <c r="F36" s="62">
        <v>33.70975897522333</v>
      </c>
      <c r="G36" s="63">
        <v>32.93807641633729</v>
      </c>
      <c r="H36" s="63">
        <v>33.59650596337981</v>
      </c>
      <c r="I36" s="97">
        <v>33.9</v>
      </c>
      <c r="J36" s="51">
        <v>2966.5</v>
      </c>
      <c r="K36" s="51">
        <v>3036</v>
      </c>
      <c r="L36" s="51">
        <v>2976.5</v>
      </c>
      <c r="M36" s="68">
        <v>2950</v>
      </c>
      <c r="N36"/>
      <c r="O36"/>
      <c r="P36"/>
      <c r="Q36"/>
      <c r="R36"/>
    </row>
    <row r="37" spans="1:18" s="4" customFormat="1" ht="15" customHeight="1">
      <c r="A37" s="133" t="s">
        <v>27</v>
      </c>
      <c r="B37" s="55">
        <v>6</v>
      </c>
      <c r="C37" s="51">
        <v>5</v>
      </c>
      <c r="D37" s="51">
        <v>5</v>
      </c>
      <c r="E37" s="51">
        <v>1</v>
      </c>
      <c r="F37" s="62">
        <v>59.892194050708724</v>
      </c>
      <c r="G37" s="63">
        <v>50.200803212851405</v>
      </c>
      <c r="H37" s="63">
        <v>50.62778452814905</v>
      </c>
      <c r="I37" s="97">
        <v>10.2</v>
      </c>
      <c r="J37" s="51">
        <v>1669.6666666666667</v>
      </c>
      <c r="K37" s="51">
        <v>1992</v>
      </c>
      <c r="L37" s="51">
        <v>1975.2</v>
      </c>
      <c r="M37" s="68">
        <v>9768</v>
      </c>
      <c r="N37"/>
      <c r="O37"/>
      <c r="P37"/>
      <c r="Q37"/>
      <c r="R37"/>
    </row>
    <row r="38" spans="1:18" s="4" customFormat="1" ht="15" customHeight="1">
      <c r="A38" s="133" t="s">
        <v>28</v>
      </c>
      <c r="B38" s="55">
        <v>3</v>
      </c>
      <c r="C38" s="51">
        <v>6</v>
      </c>
      <c r="D38" s="51">
        <v>5</v>
      </c>
      <c r="E38" s="51">
        <v>6</v>
      </c>
      <c r="F38" s="62">
        <v>33.23731442499446</v>
      </c>
      <c r="G38" s="63">
        <v>68.1663258350375</v>
      </c>
      <c r="H38" s="63">
        <v>57.477871019657435</v>
      </c>
      <c r="I38" s="97">
        <v>69.4</v>
      </c>
      <c r="J38" s="51">
        <v>3008.6666666666665</v>
      </c>
      <c r="K38" s="51">
        <v>1467</v>
      </c>
      <c r="L38" s="51">
        <v>1739.8</v>
      </c>
      <c r="M38" s="68">
        <v>1440</v>
      </c>
      <c r="N38"/>
      <c r="O38"/>
      <c r="P38"/>
      <c r="Q38"/>
      <c r="R38"/>
    </row>
    <row r="39" spans="1:18" s="4" customFormat="1" ht="15" customHeight="1">
      <c r="A39" s="133" t="s">
        <v>29</v>
      </c>
      <c r="B39" s="55">
        <v>3</v>
      </c>
      <c r="C39" s="51">
        <v>4</v>
      </c>
      <c r="D39" s="51">
        <v>3</v>
      </c>
      <c r="E39" s="51">
        <v>2</v>
      </c>
      <c r="F39" s="62">
        <v>37.893141341417206</v>
      </c>
      <c r="G39" s="63">
        <v>52.28074761469089</v>
      </c>
      <c r="H39" s="63">
        <v>40.0266844563042</v>
      </c>
      <c r="I39" s="97">
        <v>27.6</v>
      </c>
      <c r="J39" s="51">
        <v>2639</v>
      </c>
      <c r="K39" s="51">
        <v>1912.75</v>
      </c>
      <c r="L39" s="51">
        <v>2498.3333333333335</v>
      </c>
      <c r="M39" s="68">
        <v>3621</v>
      </c>
      <c r="N39"/>
      <c r="O39"/>
      <c r="P39"/>
      <c r="Q39"/>
      <c r="R39"/>
    </row>
    <row r="40" spans="1:18" s="4" customFormat="1" ht="15" customHeight="1">
      <c r="A40" s="133" t="s">
        <v>30</v>
      </c>
      <c r="B40" s="55">
        <v>5</v>
      </c>
      <c r="C40" s="51">
        <v>4</v>
      </c>
      <c r="D40" s="51">
        <v>4</v>
      </c>
      <c r="E40" s="51">
        <v>4</v>
      </c>
      <c r="F40" s="62">
        <v>101.21457489878543</v>
      </c>
      <c r="G40" s="63">
        <v>83.35069806209627</v>
      </c>
      <c r="H40" s="63">
        <v>86.04000860400086</v>
      </c>
      <c r="I40" s="97">
        <v>88.8</v>
      </c>
      <c r="J40" s="51">
        <v>988</v>
      </c>
      <c r="K40" s="51">
        <v>1199.75</v>
      </c>
      <c r="L40" s="51">
        <v>1162.25</v>
      </c>
      <c r="M40" s="68">
        <v>1127</v>
      </c>
      <c r="N40"/>
      <c r="O40"/>
      <c r="P40"/>
      <c r="Q40"/>
      <c r="R40"/>
    </row>
    <row r="41" spans="1:18" s="4" customFormat="1" ht="15" customHeight="1">
      <c r="A41" s="133" t="s">
        <v>31</v>
      </c>
      <c r="B41" s="55">
        <v>1</v>
      </c>
      <c r="C41" s="51">
        <v>2</v>
      </c>
      <c r="D41" s="51">
        <v>0</v>
      </c>
      <c r="E41" s="51">
        <v>0</v>
      </c>
      <c r="F41" s="62">
        <v>26.80246582685607</v>
      </c>
      <c r="G41" s="63">
        <v>54.48106782892945</v>
      </c>
      <c r="H41" s="63">
        <v>0</v>
      </c>
      <c r="I41" s="97">
        <v>0</v>
      </c>
      <c r="J41" s="51">
        <v>3731</v>
      </c>
      <c r="K41" s="51">
        <v>1835.5</v>
      </c>
      <c r="L41" s="51">
        <v>0</v>
      </c>
      <c r="M41" s="68">
        <v>0</v>
      </c>
      <c r="N41"/>
      <c r="O41"/>
      <c r="P41"/>
      <c r="Q41"/>
      <c r="R41"/>
    </row>
    <row r="42" spans="1:18" s="4" customFormat="1" ht="15" customHeight="1">
      <c r="A42" s="133" t="s">
        <v>32</v>
      </c>
      <c r="B42" s="55">
        <v>5</v>
      </c>
      <c r="C42" s="51">
        <v>5</v>
      </c>
      <c r="D42" s="51">
        <v>6</v>
      </c>
      <c r="E42" s="51">
        <v>6</v>
      </c>
      <c r="F42" s="62">
        <v>62.05013651030032</v>
      </c>
      <c r="G42" s="63">
        <v>62.25874735400324</v>
      </c>
      <c r="H42" s="63">
        <v>77.34949078251901</v>
      </c>
      <c r="I42" s="97">
        <v>78.8</v>
      </c>
      <c r="J42" s="51">
        <v>1611.6</v>
      </c>
      <c r="K42" s="51">
        <v>1606.2</v>
      </c>
      <c r="L42" s="51">
        <v>1292.8333333333333</v>
      </c>
      <c r="M42" s="68">
        <v>1269</v>
      </c>
      <c r="N42"/>
      <c r="O42"/>
      <c r="P42"/>
      <c r="Q42"/>
      <c r="R42"/>
    </row>
    <row r="43" spans="1:18" s="4" customFormat="1" ht="15" customHeight="1">
      <c r="A43" s="133" t="s">
        <v>37</v>
      </c>
      <c r="B43" s="55">
        <v>2</v>
      </c>
      <c r="C43" s="51">
        <v>2</v>
      </c>
      <c r="D43" s="51">
        <v>2</v>
      </c>
      <c r="E43" s="51">
        <v>2</v>
      </c>
      <c r="F43" s="62">
        <v>53.57621216180016</v>
      </c>
      <c r="G43" s="63">
        <v>55.46311702717693</v>
      </c>
      <c r="H43" s="63">
        <v>56.657223796033996</v>
      </c>
      <c r="I43" s="97">
        <v>57.7</v>
      </c>
      <c r="J43" s="51">
        <v>1866.5</v>
      </c>
      <c r="K43" s="51">
        <v>1803</v>
      </c>
      <c r="L43" s="51">
        <v>1765</v>
      </c>
      <c r="M43" s="68">
        <v>1735</v>
      </c>
      <c r="N43"/>
      <c r="O43"/>
      <c r="P43"/>
      <c r="Q43"/>
      <c r="R43"/>
    </row>
    <row r="44" spans="1:18" s="4" customFormat="1" ht="15" customHeight="1">
      <c r="A44" s="133" t="s">
        <v>38</v>
      </c>
      <c r="B44" s="55">
        <v>3</v>
      </c>
      <c r="C44" s="51">
        <v>2</v>
      </c>
      <c r="D44" s="51">
        <v>2</v>
      </c>
      <c r="E44" s="51">
        <v>1</v>
      </c>
      <c r="F44" s="62">
        <v>67.5219446320054</v>
      </c>
      <c r="G44" s="63">
        <v>47.25897920604915</v>
      </c>
      <c r="H44" s="63">
        <v>48.804294777940456</v>
      </c>
      <c r="I44" s="97">
        <v>25.4</v>
      </c>
      <c r="J44" s="51">
        <v>1481</v>
      </c>
      <c r="K44" s="51">
        <v>2116</v>
      </c>
      <c r="L44" s="51">
        <v>2049</v>
      </c>
      <c r="M44" s="68">
        <v>3933</v>
      </c>
      <c r="N44"/>
      <c r="O44"/>
      <c r="P44"/>
      <c r="Q44"/>
      <c r="R44"/>
    </row>
    <row r="45" spans="1:18" s="4" customFormat="1" ht="15" customHeight="1">
      <c r="A45" s="133" t="s">
        <v>39</v>
      </c>
      <c r="B45" s="55">
        <v>1</v>
      </c>
      <c r="C45" s="51">
        <v>1</v>
      </c>
      <c r="D45" s="51">
        <v>1</v>
      </c>
      <c r="E45" s="51">
        <v>1</v>
      </c>
      <c r="F45" s="62">
        <v>111.85682326621924</v>
      </c>
      <c r="G45" s="63">
        <v>115.60693641618496</v>
      </c>
      <c r="H45" s="63">
        <v>124.84394506866417</v>
      </c>
      <c r="I45" s="97">
        <v>140.3</v>
      </c>
      <c r="J45" s="51">
        <v>894</v>
      </c>
      <c r="K45" s="51">
        <v>865</v>
      </c>
      <c r="L45" s="51">
        <v>801</v>
      </c>
      <c r="M45" s="68">
        <v>713</v>
      </c>
      <c r="N45"/>
      <c r="O45"/>
      <c r="P45"/>
      <c r="Q45"/>
      <c r="R45"/>
    </row>
    <row r="46" spans="1:13" ht="15" customHeight="1">
      <c r="A46" s="183" t="s">
        <v>247</v>
      </c>
      <c r="B46" s="55" t="s">
        <v>250</v>
      </c>
      <c r="C46" s="51" t="s">
        <v>250</v>
      </c>
      <c r="D46" s="51" t="s">
        <v>250</v>
      </c>
      <c r="E46" s="51">
        <v>6</v>
      </c>
      <c r="F46" s="62" t="s">
        <v>250</v>
      </c>
      <c r="G46" s="63" t="s">
        <v>250</v>
      </c>
      <c r="H46" s="63" t="s">
        <v>250</v>
      </c>
      <c r="I46" s="97">
        <v>74.2</v>
      </c>
      <c r="J46" s="51" t="s">
        <v>250</v>
      </c>
      <c r="K46" s="51" t="s">
        <v>250</v>
      </c>
      <c r="L46" s="51" t="s">
        <v>250</v>
      </c>
      <c r="M46" s="68">
        <v>1347</v>
      </c>
    </row>
    <row r="47" spans="1:18" s="4" customFormat="1" ht="15" customHeight="1">
      <c r="A47" s="137" t="s">
        <v>33</v>
      </c>
      <c r="B47" s="138">
        <v>1</v>
      </c>
      <c r="C47" s="139">
        <v>1</v>
      </c>
      <c r="D47" s="139">
        <v>1</v>
      </c>
      <c r="E47" s="139" t="s">
        <v>250</v>
      </c>
      <c r="F47" s="140">
        <v>293.2551319648094</v>
      </c>
      <c r="G47" s="141">
        <v>299.4011976047904</v>
      </c>
      <c r="H47" s="141">
        <v>340.13605442176873</v>
      </c>
      <c r="I47" s="142" t="s">
        <v>250</v>
      </c>
      <c r="J47" s="139">
        <v>341</v>
      </c>
      <c r="K47" s="139">
        <v>334</v>
      </c>
      <c r="L47" s="139">
        <v>294</v>
      </c>
      <c r="M47" s="143" t="s">
        <v>250</v>
      </c>
      <c r="N47"/>
      <c r="O47"/>
      <c r="P47"/>
      <c r="Q47"/>
      <c r="R47"/>
    </row>
    <row r="48" spans="1:18" s="4" customFormat="1" ht="15" customHeight="1">
      <c r="A48" s="137" t="s">
        <v>34</v>
      </c>
      <c r="B48" s="138">
        <v>1</v>
      </c>
      <c r="C48" s="139">
        <v>1</v>
      </c>
      <c r="D48" s="139">
        <v>2</v>
      </c>
      <c r="E48" s="139" t="s">
        <v>250</v>
      </c>
      <c r="F48" s="140">
        <v>24.91280518186348</v>
      </c>
      <c r="G48" s="141">
        <v>25.92016588906169</v>
      </c>
      <c r="H48" s="141">
        <v>53.07855626326964</v>
      </c>
      <c r="I48" s="142" t="s">
        <v>250</v>
      </c>
      <c r="J48" s="139">
        <v>4014</v>
      </c>
      <c r="K48" s="139">
        <v>3858</v>
      </c>
      <c r="L48" s="139">
        <v>1884</v>
      </c>
      <c r="M48" s="143" t="s">
        <v>250</v>
      </c>
      <c r="N48"/>
      <c r="O48"/>
      <c r="P48"/>
      <c r="Q48"/>
      <c r="R48"/>
    </row>
    <row r="49" spans="1:18" s="4" customFormat="1" ht="15" customHeight="1">
      <c r="A49" s="137" t="s">
        <v>35</v>
      </c>
      <c r="B49" s="138">
        <v>1</v>
      </c>
      <c r="C49" s="139">
        <v>1</v>
      </c>
      <c r="D49" s="139">
        <v>2</v>
      </c>
      <c r="E49" s="139" t="s">
        <v>250</v>
      </c>
      <c r="F49" s="140">
        <v>45.955882352941174</v>
      </c>
      <c r="G49" s="141">
        <v>47.080979284369114</v>
      </c>
      <c r="H49" s="141">
        <v>97.51340809361287</v>
      </c>
      <c r="I49" s="142" t="s">
        <v>250</v>
      </c>
      <c r="J49" s="139">
        <v>2176</v>
      </c>
      <c r="K49" s="139">
        <v>2124</v>
      </c>
      <c r="L49" s="139">
        <v>1025.5</v>
      </c>
      <c r="M49" s="143" t="s">
        <v>250</v>
      </c>
      <c r="N49"/>
      <c r="O49"/>
      <c r="P49"/>
      <c r="Q49"/>
      <c r="R49"/>
    </row>
    <row r="50" spans="1:18" s="4" customFormat="1" ht="15" customHeight="1">
      <c r="A50" s="144" t="s">
        <v>36</v>
      </c>
      <c r="B50" s="145">
        <v>1</v>
      </c>
      <c r="C50" s="146">
        <v>1</v>
      </c>
      <c r="D50" s="146">
        <v>1</v>
      </c>
      <c r="E50" s="146" t="s">
        <v>250</v>
      </c>
      <c r="F50" s="147">
        <v>42.122999157540015</v>
      </c>
      <c r="G50" s="148">
        <v>43.6871996505024</v>
      </c>
      <c r="H50" s="148">
        <v>44.662795891022775</v>
      </c>
      <c r="I50" s="149" t="s">
        <v>250</v>
      </c>
      <c r="J50" s="146">
        <v>2374</v>
      </c>
      <c r="K50" s="146">
        <v>2289</v>
      </c>
      <c r="L50" s="146">
        <v>2239</v>
      </c>
      <c r="M50" s="150" t="s">
        <v>250</v>
      </c>
      <c r="N50"/>
      <c r="O50"/>
      <c r="P50"/>
      <c r="Q50"/>
      <c r="R50"/>
    </row>
    <row r="51" spans="1:18" s="4" customFormat="1" ht="15" customHeight="1">
      <c r="A51" s="171" t="s">
        <v>42</v>
      </c>
      <c r="B51" s="56">
        <v>6</v>
      </c>
      <c r="C51" s="57">
        <v>6</v>
      </c>
      <c r="D51" s="57">
        <v>5</v>
      </c>
      <c r="E51" s="57">
        <v>4</v>
      </c>
      <c r="F51" s="69">
        <v>90.27986758952754</v>
      </c>
      <c r="G51" s="70">
        <v>94.6372239747634</v>
      </c>
      <c r="H51" s="70">
        <v>83.48639171814995</v>
      </c>
      <c r="I51" s="99">
        <v>71.6</v>
      </c>
      <c r="J51" s="57">
        <v>1107.6666666666667</v>
      </c>
      <c r="K51" s="57">
        <v>1056.6666666666667</v>
      </c>
      <c r="L51" s="57">
        <v>1197.8</v>
      </c>
      <c r="M51" s="72">
        <v>1397</v>
      </c>
      <c r="N51"/>
      <c r="O51"/>
      <c r="P51"/>
      <c r="Q51"/>
      <c r="R51"/>
    </row>
    <row r="52" spans="1:18" s="4" customFormat="1" ht="15" customHeight="1">
      <c r="A52" s="133" t="s">
        <v>47</v>
      </c>
      <c r="B52" s="55">
        <v>3</v>
      </c>
      <c r="C52" s="51">
        <v>2</v>
      </c>
      <c r="D52" s="51">
        <v>2</v>
      </c>
      <c r="E52" s="51">
        <v>2</v>
      </c>
      <c r="F52" s="62">
        <v>75.8150113722517</v>
      </c>
      <c r="G52" s="63">
        <v>52.205690420255806</v>
      </c>
      <c r="H52" s="63">
        <v>54.839594187003016</v>
      </c>
      <c r="I52" s="97">
        <v>57.6</v>
      </c>
      <c r="J52" s="51">
        <v>1319</v>
      </c>
      <c r="K52" s="51">
        <v>1915.5</v>
      </c>
      <c r="L52" s="51">
        <v>1823.5</v>
      </c>
      <c r="M52" s="68">
        <v>1737</v>
      </c>
      <c r="N52"/>
      <c r="O52"/>
      <c r="P52"/>
      <c r="Q52"/>
      <c r="R52"/>
    </row>
    <row r="53" spans="1:18" s="4" customFormat="1" ht="15" customHeight="1">
      <c r="A53" s="133" t="s">
        <v>248</v>
      </c>
      <c r="B53" s="55" t="s">
        <v>250</v>
      </c>
      <c r="C53" s="51" t="s">
        <v>250</v>
      </c>
      <c r="D53" s="51" t="s">
        <v>250</v>
      </c>
      <c r="E53" s="51">
        <v>14</v>
      </c>
      <c r="F53" s="62" t="s">
        <v>250</v>
      </c>
      <c r="G53" s="63" t="s">
        <v>250</v>
      </c>
      <c r="H53" s="63" t="s">
        <v>250</v>
      </c>
      <c r="I53" s="97">
        <v>125.4</v>
      </c>
      <c r="J53" s="51" t="s">
        <v>250</v>
      </c>
      <c r="K53" s="51" t="s">
        <v>250</v>
      </c>
      <c r="L53" s="51" t="s">
        <v>250</v>
      </c>
      <c r="M53" s="68">
        <v>797</v>
      </c>
      <c r="N53"/>
      <c r="O53"/>
      <c r="P53"/>
      <c r="Q53"/>
      <c r="R53"/>
    </row>
    <row r="54" spans="1:18" s="4" customFormat="1" ht="15" customHeight="1">
      <c r="A54" s="137" t="s">
        <v>43</v>
      </c>
      <c r="B54" s="138">
        <v>10</v>
      </c>
      <c r="C54" s="139">
        <v>9</v>
      </c>
      <c r="D54" s="139">
        <v>9</v>
      </c>
      <c r="E54" s="139" t="s">
        <v>250</v>
      </c>
      <c r="F54" s="140">
        <v>135.59322033898306</v>
      </c>
      <c r="G54" s="141">
        <v>123.71134020618557</v>
      </c>
      <c r="H54" s="141">
        <v>125.64567918469915</v>
      </c>
      <c r="I54" s="142" t="s">
        <v>250</v>
      </c>
      <c r="J54" s="139">
        <v>737.5</v>
      </c>
      <c r="K54" s="139">
        <v>808.3333333333334</v>
      </c>
      <c r="L54" s="139">
        <v>795.8888888888889</v>
      </c>
      <c r="M54" s="143" t="s">
        <v>250</v>
      </c>
      <c r="N54"/>
      <c r="O54"/>
      <c r="P54"/>
      <c r="Q54"/>
      <c r="R54"/>
    </row>
    <row r="55" spans="1:18" s="4" customFormat="1" ht="15" customHeight="1">
      <c r="A55" s="137" t="s">
        <v>44</v>
      </c>
      <c r="B55" s="138">
        <v>0</v>
      </c>
      <c r="C55" s="139">
        <v>1</v>
      </c>
      <c r="D55" s="139">
        <v>0</v>
      </c>
      <c r="E55" s="139" t="s">
        <v>250</v>
      </c>
      <c r="F55" s="140">
        <v>0</v>
      </c>
      <c r="G55" s="141">
        <v>113.89521640091117</v>
      </c>
      <c r="H55" s="141">
        <v>0</v>
      </c>
      <c r="I55" s="142" t="s">
        <v>250</v>
      </c>
      <c r="J55" s="139">
        <v>0</v>
      </c>
      <c r="K55" s="139">
        <v>878</v>
      </c>
      <c r="L55" s="139">
        <v>0</v>
      </c>
      <c r="M55" s="143" t="s">
        <v>250</v>
      </c>
      <c r="N55"/>
      <c r="O55"/>
      <c r="P55"/>
      <c r="Q55"/>
      <c r="R55"/>
    </row>
    <row r="56" spans="1:18" s="4" customFormat="1" ht="15" customHeight="1">
      <c r="A56" s="137" t="s">
        <v>45</v>
      </c>
      <c r="B56" s="138">
        <v>2</v>
      </c>
      <c r="C56" s="139">
        <v>2</v>
      </c>
      <c r="D56" s="139">
        <v>2</v>
      </c>
      <c r="E56" s="139" t="s">
        <v>250</v>
      </c>
      <c r="F56" s="140">
        <v>80.51529790660226</v>
      </c>
      <c r="G56" s="141">
        <v>83.82229673093043</v>
      </c>
      <c r="H56" s="141">
        <v>88.10572687224669</v>
      </c>
      <c r="I56" s="142" t="s">
        <v>250</v>
      </c>
      <c r="J56" s="139">
        <v>1242</v>
      </c>
      <c r="K56" s="139">
        <v>1193</v>
      </c>
      <c r="L56" s="139">
        <v>1135</v>
      </c>
      <c r="M56" s="143" t="s">
        <v>250</v>
      </c>
      <c r="N56"/>
      <c r="O56"/>
      <c r="P56"/>
      <c r="Q56"/>
      <c r="R56"/>
    </row>
    <row r="57" spans="1:18" s="4" customFormat="1" ht="15" customHeight="1">
      <c r="A57" s="137" t="s">
        <v>46</v>
      </c>
      <c r="B57" s="138">
        <v>1</v>
      </c>
      <c r="C57" s="139">
        <v>1</v>
      </c>
      <c r="D57" s="139">
        <v>2</v>
      </c>
      <c r="E57" s="139" t="s">
        <v>250</v>
      </c>
      <c r="F57" s="140">
        <v>72.3589001447178</v>
      </c>
      <c r="G57" s="141">
        <v>74.1839762611276</v>
      </c>
      <c r="H57" s="141">
        <v>159.3625498007968</v>
      </c>
      <c r="I57" s="142" t="s">
        <v>250</v>
      </c>
      <c r="J57" s="139">
        <v>1382</v>
      </c>
      <c r="K57" s="139">
        <v>1348</v>
      </c>
      <c r="L57" s="139">
        <v>627.5</v>
      </c>
      <c r="M57" s="143" t="s">
        <v>250</v>
      </c>
      <c r="N57"/>
      <c r="O57"/>
      <c r="P57"/>
      <c r="Q57"/>
      <c r="R57"/>
    </row>
    <row r="58" spans="1:18" s="4" customFormat="1" ht="15" customHeight="1">
      <c r="A58" s="168" t="s">
        <v>48</v>
      </c>
      <c r="B58" s="169">
        <v>21</v>
      </c>
      <c r="C58" s="48">
        <v>25</v>
      </c>
      <c r="D58" s="48">
        <v>29</v>
      </c>
      <c r="E58" s="48">
        <v>28</v>
      </c>
      <c r="F58" s="59">
        <v>69.19959139288892</v>
      </c>
      <c r="G58" s="60">
        <v>82.57092842751923</v>
      </c>
      <c r="H58" s="60">
        <v>95.02900022938034</v>
      </c>
      <c r="I58" s="96">
        <v>91.2</v>
      </c>
      <c r="J58" s="48">
        <v>1445.095238095238</v>
      </c>
      <c r="K58" s="48">
        <v>1211.08</v>
      </c>
      <c r="L58" s="48">
        <v>1052.3103448275863</v>
      </c>
      <c r="M58" s="92">
        <v>1096</v>
      </c>
      <c r="N58"/>
      <c r="O58"/>
      <c r="P58"/>
      <c r="Q58"/>
      <c r="R58"/>
    </row>
    <row r="59" spans="1:18" s="4" customFormat="1" ht="15" customHeight="1">
      <c r="A59" s="133" t="s">
        <v>49</v>
      </c>
      <c r="B59" s="55">
        <v>29</v>
      </c>
      <c r="C59" s="51">
        <v>25</v>
      </c>
      <c r="D59" s="51">
        <v>26</v>
      </c>
      <c r="E59" s="51">
        <v>27</v>
      </c>
      <c r="F59" s="62">
        <v>138.61007551859288</v>
      </c>
      <c r="G59" s="63">
        <v>119.26911883975</v>
      </c>
      <c r="H59" s="63">
        <v>123.33965844402277</v>
      </c>
      <c r="I59" s="97">
        <v>128.2</v>
      </c>
      <c r="J59" s="51">
        <v>721.448275862069</v>
      </c>
      <c r="K59" s="51">
        <v>838.44</v>
      </c>
      <c r="L59" s="51">
        <v>810.7692307692307</v>
      </c>
      <c r="M59" s="68">
        <v>780</v>
      </c>
      <c r="N59"/>
      <c r="O59"/>
      <c r="P59"/>
      <c r="Q59"/>
      <c r="R59"/>
    </row>
    <row r="60" spans="1:18" s="4" customFormat="1" ht="15" customHeight="1">
      <c r="A60" s="133" t="s">
        <v>50</v>
      </c>
      <c r="B60" s="55">
        <v>1</v>
      </c>
      <c r="C60" s="51">
        <v>1</v>
      </c>
      <c r="D60" s="51">
        <v>1</v>
      </c>
      <c r="E60" s="51">
        <v>1</v>
      </c>
      <c r="F60" s="62">
        <v>87.18395815170008</v>
      </c>
      <c r="G60" s="63">
        <v>89.76660682226212</v>
      </c>
      <c r="H60" s="63">
        <v>89.60573476702508</v>
      </c>
      <c r="I60" s="97">
        <v>93.3</v>
      </c>
      <c r="J60" s="51">
        <v>1147</v>
      </c>
      <c r="K60" s="51">
        <v>1114</v>
      </c>
      <c r="L60" s="51">
        <v>1116</v>
      </c>
      <c r="M60" s="68">
        <v>1072</v>
      </c>
      <c r="N60"/>
      <c r="O60"/>
      <c r="P60"/>
      <c r="Q60"/>
      <c r="R60"/>
    </row>
    <row r="61" spans="1:18" s="4" customFormat="1" ht="15" customHeight="1">
      <c r="A61" s="133" t="s">
        <v>51</v>
      </c>
      <c r="B61" s="55">
        <v>2</v>
      </c>
      <c r="C61" s="51">
        <v>3</v>
      </c>
      <c r="D61" s="51">
        <v>2</v>
      </c>
      <c r="E61" s="51">
        <v>3</v>
      </c>
      <c r="F61" s="62">
        <v>42.417815482502654</v>
      </c>
      <c r="G61" s="63">
        <v>66.0647434485796</v>
      </c>
      <c r="H61" s="63">
        <v>45.97701149425287</v>
      </c>
      <c r="I61" s="97">
        <v>71.4</v>
      </c>
      <c r="J61" s="51">
        <v>2357.5</v>
      </c>
      <c r="K61" s="51">
        <v>1513.6666666666667</v>
      </c>
      <c r="L61" s="51">
        <v>2175</v>
      </c>
      <c r="M61" s="68">
        <v>1400</v>
      </c>
      <c r="N61"/>
      <c r="O61"/>
      <c r="P61"/>
      <c r="Q61"/>
      <c r="R61"/>
    </row>
    <row r="62" spans="1:18" s="4" customFormat="1" ht="15" customHeight="1">
      <c r="A62" s="134" t="s">
        <v>52</v>
      </c>
      <c r="B62" s="58">
        <v>2</v>
      </c>
      <c r="C62" s="54">
        <v>2</v>
      </c>
      <c r="D62" s="54">
        <v>2</v>
      </c>
      <c r="E62" s="54">
        <v>2</v>
      </c>
      <c r="F62" s="65">
        <v>35.656979853806384</v>
      </c>
      <c r="G62" s="66">
        <v>36.920804873546246</v>
      </c>
      <c r="H62" s="66">
        <v>37.78575477045154</v>
      </c>
      <c r="I62" s="98">
        <v>39.4</v>
      </c>
      <c r="J62" s="54">
        <v>2804.5</v>
      </c>
      <c r="K62" s="54">
        <v>2708.5</v>
      </c>
      <c r="L62" s="54">
        <v>2646.5</v>
      </c>
      <c r="M62" s="73">
        <v>2541</v>
      </c>
      <c r="N62"/>
      <c r="O62"/>
      <c r="P62"/>
      <c r="Q62"/>
      <c r="R62"/>
    </row>
    <row r="63" spans="1:18" s="4" customFormat="1" ht="15" customHeight="1">
      <c r="A63" s="133" t="s">
        <v>53</v>
      </c>
      <c r="B63" s="55">
        <v>14</v>
      </c>
      <c r="C63" s="51">
        <v>11</v>
      </c>
      <c r="D63" s="51">
        <v>10</v>
      </c>
      <c r="E63" s="51">
        <v>9</v>
      </c>
      <c r="F63" s="62">
        <v>144.58329030259216</v>
      </c>
      <c r="G63" s="63">
        <v>118.71357651629614</v>
      </c>
      <c r="H63" s="63">
        <v>112.03226529240422</v>
      </c>
      <c r="I63" s="97">
        <v>104.7</v>
      </c>
      <c r="J63" s="51">
        <v>691.6428571428571</v>
      </c>
      <c r="K63" s="51">
        <v>842.3636363636364</v>
      </c>
      <c r="L63" s="51">
        <v>892.6</v>
      </c>
      <c r="M63" s="68">
        <v>955</v>
      </c>
      <c r="N63"/>
      <c r="O63"/>
      <c r="P63"/>
      <c r="Q63"/>
      <c r="R63"/>
    </row>
    <row r="64" spans="1:18" s="4" customFormat="1" ht="15" customHeight="1">
      <c r="A64" s="133" t="s">
        <v>54</v>
      </c>
      <c r="B64" s="55">
        <v>14</v>
      </c>
      <c r="C64" s="51">
        <v>14</v>
      </c>
      <c r="D64" s="51">
        <v>15</v>
      </c>
      <c r="E64" s="51">
        <v>15</v>
      </c>
      <c r="F64" s="62">
        <v>23.06615042425241</v>
      </c>
      <c r="G64" s="63">
        <v>124.65497284302377</v>
      </c>
      <c r="H64" s="63">
        <v>137.43815283122595</v>
      </c>
      <c r="I64" s="97">
        <v>140.2</v>
      </c>
      <c r="J64" s="51">
        <v>4335.357142857143</v>
      </c>
      <c r="K64" s="51">
        <v>802.2142857142857</v>
      </c>
      <c r="L64" s="51">
        <v>727.6</v>
      </c>
      <c r="M64" s="68">
        <v>713</v>
      </c>
      <c r="N64"/>
      <c r="O64"/>
      <c r="P64"/>
      <c r="Q64"/>
      <c r="R64"/>
    </row>
    <row r="65" spans="1:18" s="4" customFormat="1" ht="15" customHeight="1">
      <c r="A65" s="133" t="s">
        <v>55</v>
      </c>
      <c r="B65" s="55">
        <v>8</v>
      </c>
      <c r="C65" s="51">
        <v>8</v>
      </c>
      <c r="D65" s="51">
        <v>9</v>
      </c>
      <c r="E65" s="51">
        <v>9</v>
      </c>
      <c r="F65" s="62">
        <v>141.01886127269523</v>
      </c>
      <c r="G65" s="63">
        <v>139.86013986013987</v>
      </c>
      <c r="H65" s="63">
        <v>155.38674033149172</v>
      </c>
      <c r="I65" s="97">
        <v>157.9</v>
      </c>
      <c r="J65" s="51">
        <v>709.125</v>
      </c>
      <c r="K65" s="51">
        <v>715</v>
      </c>
      <c r="L65" s="51">
        <v>643.5555555555555</v>
      </c>
      <c r="M65" s="68">
        <v>633</v>
      </c>
      <c r="N65"/>
      <c r="O65"/>
      <c r="P65"/>
      <c r="Q65"/>
      <c r="R65"/>
    </row>
    <row r="66" spans="1:18" s="4" customFormat="1" ht="15" customHeight="1">
      <c r="A66" s="133" t="s">
        <v>56</v>
      </c>
      <c r="B66" s="55">
        <v>1</v>
      </c>
      <c r="C66" s="51">
        <v>1</v>
      </c>
      <c r="D66" s="51">
        <v>1</v>
      </c>
      <c r="E66" s="51">
        <v>1</v>
      </c>
      <c r="F66" s="62">
        <v>31.675641431738992</v>
      </c>
      <c r="G66" s="63">
        <v>31.142946122703208</v>
      </c>
      <c r="H66" s="63">
        <v>31.959092361776925</v>
      </c>
      <c r="I66" s="97">
        <v>32.6</v>
      </c>
      <c r="J66" s="51">
        <v>3157</v>
      </c>
      <c r="K66" s="51">
        <v>3211</v>
      </c>
      <c r="L66" s="51">
        <v>3129</v>
      </c>
      <c r="M66" s="68">
        <v>3063</v>
      </c>
      <c r="N66"/>
      <c r="O66"/>
      <c r="P66"/>
      <c r="Q66"/>
      <c r="R66"/>
    </row>
    <row r="67" spans="1:18" s="4" customFormat="1" ht="15" customHeight="1">
      <c r="A67" s="133" t="s">
        <v>57</v>
      </c>
      <c r="B67" s="55">
        <v>1</v>
      </c>
      <c r="C67" s="51">
        <v>1</v>
      </c>
      <c r="D67" s="51">
        <v>1</v>
      </c>
      <c r="E67" s="51">
        <v>1</v>
      </c>
      <c r="F67" s="62">
        <v>72.8862973760933</v>
      </c>
      <c r="G67" s="63">
        <v>78.49293563579278</v>
      </c>
      <c r="H67" s="63">
        <v>80.12820512820512</v>
      </c>
      <c r="I67" s="97">
        <v>85.2</v>
      </c>
      <c r="J67" s="51">
        <v>1372</v>
      </c>
      <c r="K67" s="51">
        <v>1274</v>
      </c>
      <c r="L67" s="51">
        <v>1248</v>
      </c>
      <c r="M67" s="68">
        <v>1174</v>
      </c>
      <c r="N67"/>
      <c r="O67"/>
      <c r="P67"/>
      <c r="Q67"/>
      <c r="R67"/>
    </row>
    <row r="68" spans="1:18" s="4" customFormat="1" ht="15" customHeight="1">
      <c r="A68" s="168" t="s">
        <v>58</v>
      </c>
      <c r="B68" s="169">
        <v>6</v>
      </c>
      <c r="C68" s="48">
        <v>7</v>
      </c>
      <c r="D68" s="48">
        <v>7</v>
      </c>
      <c r="E68" s="48">
        <v>6</v>
      </c>
      <c r="F68" s="59">
        <v>53.86963548213324</v>
      </c>
      <c r="G68" s="60">
        <v>64.09669444190092</v>
      </c>
      <c r="H68" s="60">
        <v>65.07995537374488</v>
      </c>
      <c r="I68" s="96">
        <v>56.8</v>
      </c>
      <c r="J68" s="48">
        <v>1856.3333333333333</v>
      </c>
      <c r="K68" s="48">
        <v>1560.142857142857</v>
      </c>
      <c r="L68" s="48">
        <v>1536.5714285714287</v>
      </c>
      <c r="M68" s="92">
        <v>1761</v>
      </c>
      <c r="N68"/>
      <c r="O68"/>
      <c r="P68"/>
      <c r="Q68"/>
      <c r="R68"/>
    </row>
    <row r="69" spans="1:18" s="4" customFormat="1" ht="15" customHeight="1">
      <c r="A69" s="133" t="s">
        <v>59</v>
      </c>
      <c r="B69" s="55">
        <v>3</v>
      </c>
      <c r="C69" s="51">
        <v>3</v>
      </c>
      <c r="D69" s="51">
        <v>3</v>
      </c>
      <c r="E69" s="51">
        <v>2</v>
      </c>
      <c r="F69" s="62">
        <v>44.51699065143196</v>
      </c>
      <c r="G69" s="63">
        <v>45.66905160602831</v>
      </c>
      <c r="H69" s="63">
        <v>46.728971962616825</v>
      </c>
      <c r="I69" s="97">
        <v>32.3</v>
      </c>
      <c r="J69" s="51">
        <v>2246.3333333333335</v>
      </c>
      <c r="K69" s="51">
        <v>2189.6666666666665</v>
      </c>
      <c r="L69" s="51">
        <v>2140</v>
      </c>
      <c r="M69" s="68">
        <v>3096</v>
      </c>
      <c r="N69"/>
      <c r="O69"/>
      <c r="P69"/>
      <c r="Q69"/>
      <c r="R69"/>
    </row>
    <row r="70" spans="1:18" s="4" customFormat="1" ht="15" customHeight="1">
      <c r="A70" s="133" t="s">
        <v>60</v>
      </c>
      <c r="B70" s="55">
        <v>3</v>
      </c>
      <c r="C70" s="51">
        <v>3</v>
      </c>
      <c r="D70" s="51">
        <v>2</v>
      </c>
      <c r="E70" s="51">
        <v>2</v>
      </c>
      <c r="F70" s="62">
        <v>101.5572105619499</v>
      </c>
      <c r="G70" s="63">
        <v>106.6477070742979</v>
      </c>
      <c r="H70" s="63">
        <v>73.09941520467837</v>
      </c>
      <c r="I70" s="97">
        <v>76.4</v>
      </c>
      <c r="J70" s="51">
        <v>984.6666666666666</v>
      </c>
      <c r="K70" s="51">
        <v>937.6666666666666</v>
      </c>
      <c r="L70" s="51">
        <v>1368</v>
      </c>
      <c r="M70" s="68">
        <v>1309</v>
      </c>
      <c r="N70"/>
      <c r="O70"/>
      <c r="P70"/>
      <c r="Q70"/>
      <c r="R70"/>
    </row>
    <row r="71" spans="1:18" s="4" customFormat="1" ht="15" customHeight="1">
      <c r="A71" s="134" t="s">
        <v>61</v>
      </c>
      <c r="B71" s="58">
        <v>6</v>
      </c>
      <c r="C71" s="54">
        <v>6</v>
      </c>
      <c r="D71" s="54">
        <v>4</v>
      </c>
      <c r="E71" s="54">
        <v>3</v>
      </c>
      <c r="F71" s="65">
        <v>138.66420152530623</v>
      </c>
      <c r="G71" s="66">
        <v>144.43909484833895</v>
      </c>
      <c r="H71" s="66">
        <v>100.67958721369243</v>
      </c>
      <c r="I71" s="98">
        <v>79.6</v>
      </c>
      <c r="J71" s="54">
        <v>721.1666666666666</v>
      </c>
      <c r="K71" s="54">
        <v>692.3333333333334</v>
      </c>
      <c r="L71" s="54">
        <v>993.25</v>
      </c>
      <c r="M71" s="73">
        <v>1257</v>
      </c>
      <c r="N71"/>
      <c r="O71"/>
      <c r="P71"/>
      <c r="Q71"/>
      <c r="R71"/>
    </row>
    <row r="72" spans="1:18" s="4" customFormat="1" ht="15" customHeight="1">
      <c r="A72" s="133" t="s">
        <v>67</v>
      </c>
      <c r="B72" s="55">
        <v>17</v>
      </c>
      <c r="C72" s="51">
        <v>16</v>
      </c>
      <c r="D72" s="51">
        <v>17</v>
      </c>
      <c r="E72" s="51">
        <v>10</v>
      </c>
      <c r="F72" s="62">
        <v>128.8659793814433</v>
      </c>
      <c r="G72" s="63">
        <v>123.06745634951157</v>
      </c>
      <c r="H72" s="63">
        <v>134.38735177865613</v>
      </c>
      <c r="I72" s="97">
        <v>81.4</v>
      </c>
      <c r="J72" s="51">
        <v>776</v>
      </c>
      <c r="K72" s="51">
        <v>812.5625</v>
      </c>
      <c r="L72" s="51">
        <v>744.1176470588235</v>
      </c>
      <c r="M72" s="68">
        <v>1229</v>
      </c>
      <c r="N72"/>
      <c r="O72"/>
      <c r="P72"/>
      <c r="Q72"/>
      <c r="R72"/>
    </row>
    <row r="73" spans="1:18" s="4" customFormat="1" ht="15" customHeight="1">
      <c r="A73" s="133" t="s">
        <v>68</v>
      </c>
      <c r="B73" s="55">
        <v>2</v>
      </c>
      <c r="C73" s="51">
        <v>2</v>
      </c>
      <c r="D73" s="51">
        <v>2</v>
      </c>
      <c r="E73" s="51">
        <v>2</v>
      </c>
      <c r="F73" s="62">
        <v>29.62962962962963</v>
      </c>
      <c r="G73" s="63">
        <v>30.070666065253345</v>
      </c>
      <c r="H73" s="63">
        <v>30.413625304136254</v>
      </c>
      <c r="I73" s="97">
        <v>30.6</v>
      </c>
      <c r="J73" s="51">
        <v>3375</v>
      </c>
      <c r="K73" s="51">
        <v>3325.5</v>
      </c>
      <c r="L73" s="51">
        <v>3288</v>
      </c>
      <c r="M73" s="68">
        <v>3272</v>
      </c>
      <c r="N73"/>
      <c r="O73"/>
      <c r="P73"/>
      <c r="Q73"/>
      <c r="R73"/>
    </row>
    <row r="74" spans="1:18" s="4" customFormat="1" ht="15" customHeight="1">
      <c r="A74" s="133" t="s">
        <v>69</v>
      </c>
      <c r="B74" s="55">
        <v>25</v>
      </c>
      <c r="C74" s="51">
        <v>24</v>
      </c>
      <c r="D74" s="51">
        <v>22</v>
      </c>
      <c r="E74" s="51">
        <v>21</v>
      </c>
      <c r="F74" s="62">
        <v>221.2193611184851</v>
      </c>
      <c r="G74" s="63">
        <v>215.30456625100925</v>
      </c>
      <c r="H74" s="63">
        <v>201.68683535020168</v>
      </c>
      <c r="I74" s="97">
        <v>196</v>
      </c>
      <c r="J74" s="51">
        <v>452.04</v>
      </c>
      <c r="K74" s="51">
        <v>464.4583333333333</v>
      </c>
      <c r="L74" s="51">
        <v>495.8181818181818</v>
      </c>
      <c r="M74" s="68">
        <v>510</v>
      </c>
      <c r="N74"/>
      <c r="O74"/>
      <c r="P74"/>
      <c r="Q74"/>
      <c r="R74"/>
    </row>
    <row r="75" spans="1:18" s="4" customFormat="1" ht="15" customHeight="1">
      <c r="A75" s="133" t="s">
        <v>70</v>
      </c>
      <c r="B75" s="55">
        <v>3</v>
      </c>
      <c r="C75" s="51">
        <v>3</v>
      </c>
      <c r="D75" s="51">
        <v>3</v>
      </c>
      <c r="E75" s="51">
        <v>2</v>
      </c>
      <c r="F75" s="62">
        <v>60.741040696497265</v>
      </c>
      <c r="G75" s="63">
        <v>61.149612719119446</v>
      </c>
      <c r="H75" s="63">
        <v>61.93228736581338</v>
      </c>
      <c r="I75" s="97">
        <v>42.1</v>
      </c>
      <c r="J75" s="51">
        <v>1646.3333333333333</v>
      </c>
      <c r="K75" s="51">
        <v>1635.3333333333333</v>
      </c>
      <c r="L75" s="51">
        <v>1614.6666666666667</v>
      </c>
      <c r="M75" s="68">
        <v>2375</v>
      </c>
      <c r="N75"/>
      <c r="O75"/>
      <c r="P75"/>
      <c r="Q75"/>
      <c r="R75"/>
    </row>
    <row r="76" spans="1:13" ht="15" customHeight="1">
      <c r="A76" s="133" t="s">
        <v>71</v>
      </c>
      <c r="B76" s="55">
        <v>2</v>
      </c>
      <c r="C76" s="51">
        <v>2</v>
      </c>
      <c r="D76" s="51">
        <v>2</v>
      </c>
      <c r="E76" s="51">
        <v>2</v>
      </c>
      <c r="F76" s="62">
        <v>101.01010101010101</v>
      </c>
      <c r="G76" s="63">
        <v>103.46611484738749</v>
      </c>
      <c r="H76" s="63">
        <v>104.60251046025104</v>
      </c>
      <c r="I76" s="97">
        <v>108.8</v>
      </c>
      <c r="J76" s="51">
        <v>990</v>
      </c>
      <c r="K76" s="51">
        <v>966.5</v>
      </c>
      <c r="L76" s="51">
        <v>956</v>
      </c>
      <c r="M76" s="68">
        <v>919</v>
      </c>
    </row>
    <row r="77" spans="1:13" ht="15" customHeight="1">
      <c r="A77" s="133" t="s">
        <v>72</v>
      </c>
      <c r="B77" s="55">
        <v>17</v>
      </c>
      <c r="C77" s="51">
        <v>17</v>
      </c>
      <c r="D77" s="51">
        <v>15</v>
      </c>
      <c r="E77" s="51">
        <v>13</v>
      </c>
      <c r="F77" s="62">
        <v>118.8395665851101</v>
      </c>
      <c r="G77" s="63">
        <v>122.62857967250956</v>
      </c>
      <c r="H77" s="63">
        <v>111.37511137511137</v>
      </c>
      <c r="I77" s="97">
        <v>99.4</v>
      </c>
      <c r="J77" s="51">
        <v>841.4705882352941</v>
      </c>
      <c r="K77" s="51">
        <v>815.4705882352941</v>
      </c>
      <c r="L77" s="51">
        <v>897.8666666666667</v>
      </c>
      <c r="M77" s="68">
        <v>1006</v>
      </c>
    </row>
    <row r="78" spans="1:13" ht="15" customHeight="1">
      <c r="A78" s="168" t="s">
        <v>249</v>
      </c>
      <c r="B78" s="169" t="s">
        <v>250</v>
      </c>
      <c r="C78" s="48" t="s">
        <v>250</v>
      </c>
      <c r="D78" s="48" t="s">
        <v>250</v>
      </c>
      <c r="E78" s="48">
        <v>49</v>
      </c>
      <c r="F78" s="59" t="s">
        <v>250</v>
      </c>
      <c r="G78" s="60" t="s">
        <v>250</v>
      </c>
      <c r="H78" s="60" t="s">
        <v>250</v>
      </c>
      <c r="I78" s="96">
        <v>175.1</v>
      </c>
      <c r="J78" s="48" t="s">
        <v>250</v>
      </c>
      <c r="K78" s="48" t="s">
        <v>250</v>
      </c>
      <c r="L78" s="48" t="s">
        <v>250</v>
      </c>
      <c r="M78" s="92">
        <v>571</v>
      </c>
    </row>
    <row r="79" spans="1:13" ht="15" customHeight="1">
      <c r="A79" s="137" t="s">
        <v>73</v>
      </c>
      <c r="B79" s="138">
        <v>1</v>
      </c>
      <c r="C79" s="139">
        <v>1</v>
      </c>
      <c r="D79" s="139">
        <v>1</v>
      </c>
      <c r="E79" s="139" t="s">
        <v>250</v>
      </c>
      <c r="F79" s="140">
        <v>39.308176100628934</v>
      </c>
      <c r="G79" s="141">
        <v>41.23711340206186</v>
      </c>
      <c r="H79" s="141">
        <v>42.016806722689076</v>
      </c>
      <c r="I79" s="142" t="s">
        <v>250</v>
      </c>
      <c r="J79" s="139">
        <v>2544</v>
      </c>
      <c r="K79" s="139">
        <v>2425</v>
      </c>
      <c r="L79" s="139">
        <v>2380</v>
      </c>
      <c r="M79" s="143" t="s">
        <v>250</v>
      </c>
    </row>
    <row r="80" spans="1:13" ht="15" customHeight="1">
      <c r="A80" s="137" t="s">
        <v>74</v>
      </c>
      <c r="B80" s="138">
        <v>13</v>
      </c>
      <c r="C80" s="139">
        <v>13</v>
      </c>
      <c r="D80" s="139">
        <v>14</v>
      </c>
      <c r="E80" s="139" t="s">
        <v>250</v>
      </c>
      <c r="F80" s="140">
        <v>131.69891601661433</v>
      </c>
      <c r="G80" s="141">
        <v>134.63131731565866</v>
      </c>
      <c r="H80" s="141">
        <v>146.99706005879884</v>
      </c>
      <c r="I80" s="142" t="s">
        <v>250</v>
      </c>
      <c r="J80" s="139">
        <v>759.3076923076923</v>
      </c>
      <c r="K80" s="139">
        <v>742.7692307692307</v>
      </c>
      <c r="L80" s="139">
        <v>680.2857142857143</v>
      </c>
      <c r="M80" s="143" t="s">
        <v>250</v>
      </c>
    </row>
    <row r="81" spans="1:13" ht="15" customHeight="1">
      <c r="A81" s="137" t="s">
        <v>75</v>
      </c>
      <c r="B81" s="138">
        <v>31</v>
      </c>
      <c r="C81" s="139">
        <v>30</v>
      </c>
      <c r="D81" s="139">
        <v>32</v>
      </c>
      <c r="E81" s="139" t="s">
        <v>250</v>
      </c>
      <c r="F81" s="140">
        <v>303.2971333529009</v>
      </c>
      <c r="G81" s="141">
        <v>308.3881578947368</v>
      </c>
      <c r="H81" s="141">
        <v>337.5171395422424</v>
      </c>
      <c r="I81" s="142" t="s">
        <v>250</v>
      </c>
      <c r="J81" s="139">
        <v>329.7096774193548</v>
      </c>
      <c r="K81" s="139">
        <v>324.26666666666665</v>
      </c>
      <c r="L81" s="139">
        <v>296.28125</v>
      </c>
      <c r="M81" s="143" t="s">
        <v>250</v>
      </c>
    </row>
    <row r="82" spans="1:13" ht="15" customHeight="1">
      <c r="A82" s="137" t="s">
        <v>76</v>
      </c>
      <c r="B82" s="138">
        <v>5</v>
      </c>
      <c r="C82" s="139">
        <v>3</v>
      </c>
      <c r="D82" s="139">
        <v>5</v>
      </c>
      <c r="E82" s="139" t="s">
        <v>250</v>
      </c>
      <c r="F82" s="140">
        <v>117.01380762930026</v>
      </c>
      <c r="G82" s="141">
        <v>70.48872180451127</v>
      </c>
      <c r="H82" s="141">
        <v>119.41724385001194</v>
      </c>
      <c r="I82" s="142" t="s">
        <v>250</v>
      </c>
      <c r="J82" s="139">
        <v>854.6</v>
      </c>
      <c r="K82" s="139">
        <v>1418.6666666666667</v>
      </c>
      <c r="L82" s="139">
        <v>837.4</v>
      </c>
      <c r="M82" s="143" t="s">
        <v>250</v>
      </c>
    </row>
    <row r="83" spans="1:13" ht="15" customHeight="1" thickBot="1">
      <c r="A83" s="173" t="s">
        <v>77</v>
      </c>
      <c r="B83" s="174">
        <v>2</v>
      </c>
      <c r="C83" s="175">
        <v>2</v>
      </c>
      <c r="D83" s="175">
        <v>2</v>
      </c>
      <c r="E83" s="175" t="s">
        <v>250</v>
      </c>
      <c r="F83" s="176">
        <v>59.18910920390648</v>
      </c>
      <c r="G83" s="177">
        <v>61.2369871402327</v>
      </c>
      <c r="H83" s="177">
        <v>63.877355477483235</v>
      </c>
      <c r="I83" s="178" t="s">
        <v>250</v>
      </c>
      <c r="J83" s="175">
        <v>1689.5</v>
      </c>
      <c r="K83" s="175">
        <v>1633</v>
      </c>
      <c r="L83" s="175">
        <v>1565.5</v>
      </c>
      <c r="M83" s="179" t="s">
        <v>250</v>
      </c>
    </row>
    <row r="84" spans="1:13" ht="15" customHeight="1" thickTop="1">
      <c r="A84" s="160" t="s">
        <v>78</v>
      </c>
      <c r="B84" s="161">
        <v>170</v>
      </c>
      <c r="C84" s="162">
        <v>170</v>
      </c>
      <c r="D84" s="162">
        <v>170</v>
      </c>
      <c r="E84" s="162">
        <v>166</v>
      </c>
      <c r="F84" s="163">
        <v>177.75175399157249</v>
      </c>
      <c r="G84" s="164">
        <v>179.6983182351511</v>
      </c>
      <c r="H84" s="164">
        <v>180.40197805462995</v>
      </c>
      <c r="I84" s="165">
        <v>177.6</v>
      </c>
      <c r="J84" s="162">
        <v>562.5823529411765</v>
      </c>
      <c r="K84" s="162">
        <v>556.4882352941177</v>
      </c>
      <c r="L84" s="162">
        <v>554.3176470588236</v>
      </c>
      <c r="M84" s="166">
        <v>563</v>
      </c>
    </row>
    <row r="85" spans="1:13" ht="15" customHeight="1">
      <c r="A85" s="85" t="s">
        <v>79</v>
      </c>
      <c r="B85" s="75">
        <v>524</v>
      </c>
      <c r="C85" s="76">
        <v>532</v>
      </c>
      <c r="D85" s="76">
        <v>535</v>
      </c>
      <c r="E85" s="76">
        <v>517</v>
      </c>
      <c r="F85" s="62">
        <v>216.71698581413622</v>
      </c>
      <c r="G85" s="63">
        <v>221.5881875169211</v>
      </c>
      <c r="H85" s="63">
        <v>223.74358566870058</v>
      </c>
      <c r="I85" s="64">
        <v>217.1</v>
      </c>
      <c r="J85" s="76">
        <v>461.4312977099237</v>
      </c>
      <c r="K85" s="76">
        <v>451.2875939849624</v>
      </c>
      <c r="L85" s="76">
        <v>446.94018691588786</v>
      </c>
      <c r="M85" s="79">
        <v>461</v>
      </c>
    </row>
    <row r="86" spans="1:13" ht="15" customHeight="1">
      <c r="A86" s="85" t="s">
        <v>80</v>
      </c>
      <c r="B86" s="75">
        <v>329</v>
      </c>
      <c r="C86" s="76">
        <v>332</v>
      </c>
      <c r="D86" s="76">
        <v>333</v>
      </c>
      <c r="E86" s="76">
        <v>321</v>
      </c>
      <c r="F86" s="62">
        <v>171.83566451828563</v>
      </c>
      <c r="G86" s="63">
        <v>175.4460133592627</v>
      </c>
      <c r="H86" s="63">
        <v>177.78964228510412</v>
      </c>
      <c r="I86" s="64">
        <v>173.6</v>
      </c>
      <c r="J86" s="76">
        <v>581.951367781155</v>
      </c>
      <c r="K86" s="76">
        <v>569.9759036144578</v>
      </c>
      <c r="L86" s="76">
        <v>562.4624624624624</v>
      </c>
      <c r="M86" s="79">
        <v>576</v>
      </c>
    </row>
    <row r="87" spans="1:13" ht="15" customHeight="1">
      <c r="A87" s="85" t="s">
        <v>82</v>
      </c>
      <c r="B87" s="75">
        <v>1658</v>
      </c>
      <c r="C87" s="76">
        <v>1728</v>
      </c>
      <c r="D87" s="76">
        <v>1775</v>
      </c>
      <c r="E87" s="76">
        <v>1840</v>
      </c>
      <c r="F87" s="62">
        <v>256.0483310528868</v>
      </c>
      <c r="G87" s="63">
        <v>265.2169775701336</v>
      </c>
      <c r="H87" s="63">
        <v>271.5724119149144</v>
      </c>
      <c r="I87" s="64">
        <v>281</v>
      </c>
      <c r="J87" s="76">
        <v>390.5512665862485</v>
      </c>
      <c r="K87" s="76">
        <v>377.04976851851853</v>
      </c>
      <c r="L87" s="76">
        <v>368.22591549295777</v>
      </c>
      <c r="M87" s="79">
        <v>356</v>
      </c>
    </row>
    <row r="88" spans="1:13" ht="15" customHeight="1">
      <c r="A88" s="85" t="s">
        <v>83</v>
      </c>
      <c r="B88" s="75">
        <v>330</v>
      </c>
      <c r="C88" s="76">
        <v>318</v>
      </c>
      <c r="D88" s="76">
        <v>330</v>
      </c>
      <c r="E88" s="76">
        <v>314</v>
      </c>
      <c r="F88" s="62">
        <v>185.5329292838429</v>
      </c>
      <c r="G88" s="63">
        <v>182.05550975542732</v>
      </c>
      <c r="H88" s="63">
        <v>192.3121751089769</v>
      </c>
      <c r="I88" s="64">
        <v>186.9</v>
      </c>
      <c r="J88" s="76">
        <v>538.9878787878788</v>
      </c>
      <c r="K88" s="76">
        <v>549.2830188679245</v>
      </c>
      <c r="L88" s="76">
        <v>519.9878787878788</v>
      </c>
      <c r="M88" s="79">
        <v>535</v>
      </c>
    </row>
    <row r="89" spans="1:13" ht="15" customHeight="1">
      <c r="A89" s="86" t="s">
        <v>81</v>
      </c>
      <c r="B89" s="77">
        <v>283</v>
      </c>
      <c r="C89" s="78">
        <v>283</v>
      </c>
      <c r="D89" s="78">
        <v>289</v>
      </c>
      <c r="E89" s="78">
        <v>286</v>
      </c>
      <c r="F89" s="65">
        <v>192.90544225106336</v>
      </c>
      <c r="G89" s="66">
        <v>197.96024007051022</v>
      </c>
      <c r="H89" s="66">
        <v>206.8526192981326</v>
      </c>
      <c r="I89" s="67">
        <v>209.6</v>
      </c>
      <c r="J89" s="78">
        <v>518.3886925795053</v>
      </c>
      <c r="K89" s="78">
        <v>505.1519434628975</v>
      </c>
      <c r="L89" s="78">
        <v>483.43598615916954</v>
      </c>
      <c r="M89" s="80">
        <v>477</v>
      </c>
    </row>
    <row r="90" ht="12.75" customHeight="1">
      <c r="A90" s="11"/>
    </row>
  </sheetData>
  <mergeCells count="4">
    <mergeCell ref="B3:E3"/>
    <mergeCell ref="F3:I3"/>
    <mergeCell ref="J3:M3"/>
    <mergeCell ref="A3:A4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61"/>
  <sheetViews>
    <sheetView zoomScale="75" zoomScaleNormal="75" zoomScaleSheetLayoutView="25" workbookViewId="0" topLeftCell="A1">
      <selection activeCell="A23" sqref="A23:F23"/>
    </sheetView>
  </sheetViews>
  <sheetFormatPr defaultColWidth="9.00390625" defaultRowHeight="12"/>
  <cols>
    <col min="1" max="1" width="13.75390625" style="0" customWidth="1"/>
    <col min="2" max="7" width="12.00390625" style="0" customWidth="1"/>
    <col min="8" max="8" width="15.25390625" style="0" customWidth="1"/>
    <col min="9" max="12" width="12.00390625" style="0" customWidth="1"/>
  </cols>
  <sheetData>
    <row r="1" spans="1:13" ht="21">
      <c r="A1" s="89" t="s">
        <v>218</v>
      </c>
      <c r="K1" s="31"/>
      <c r="L1" s="40"/>
      <c r="M1" s="93" t="s">
        <v>232</v>
      </c>
    </row>
    <row r="2" spans="1:13" s="6" customFormat="1" ht="13.5">
      <c r="A2" s="198" t="s">
        <v>4</v>
      </c>
      <c r="B2" s="191" t="s">
        <v>84</v>
      </c>
      <c r="C2" s="191" t="s">
        <v>85</v>
      </c>
      <c r="D2" s="191"/>
      <c r="E2" s="191"/>
      <c r="F2" s="191"/>
      <c r="G2" s="191"/>
      <c r="H2" s="193" t="s">
        <v>201</v>
      </c>
      <c r="I2" s="191" t="s">
        <v>200</v>
      </c>
      <c r="J2" s="191"/>
      <c r="K2" s="193" t="s">
        <v>127</v>
      </c>
      <c r="L2" s="191"/>
      <c r="M2" s="193" t="s">
        <v>117</v>
      </c>
    </row>
    <row r="3" spans="1:13" s="6" customFormat="1" ht="45.75" customHeight="1">
      <c r="A3" s="192"/>
      <c r="B3" s="191"/>
      <c r="C3" s="88" t="s">
        <v>230</v>
      </c>
      <c r="D3" s="88" t="s">
        <v>89</v>
      </c>
      <c r="E3" s="88" t="s">
        <v>124</v>
      </c>
      <c r="F3" s="88" t="s">
        <v>125</v>
      </c>
      <c r="G3" s="88" t="s">
        <v>126</v>
      </c>
      <c r="H3" s="191"/>
      <c r="I3" s="81" t="s">
        <v>87</v>
      </c>
      <c r="J3" s="88" t="s">
        <v>254</v>
      </c>
      <c r="K3" s="88" t="s">
        <v>127</v>
      </c>
      <c r="L3" s="81" t="s">
        <v>88</v>
      </c>
      <c r="M3" s="191"/>
    </row>
    <row r="4" spans="1:13" ht="21.75" customHeight="1">
      <c r="A4" s="104" t="s">
        <v>5</v>
      </c>
      <c r="B4" s="105">
        <f>SUM(B5:B6)</f>
        <v>3444</v>
      </c>
      <c r="C4" s="106">
        <f aca="true" t="shared" si="0" ref="C4:J4">SUM(C5:C6)</f>
        <v>107</v>
      </c>
      <c r="D4" s="106">
        <f t="shared" si="0"/>
        <v>933</v>
      </c>
      <c r="E4" s="106">
        <f t="shared" si="0"/>
        <v>1701</v>
      </c>
      <c r="F4" s="106">
        <f t="shared" si="0"/>
        <v>213</v>
      </c>
      <c r="G4" s="106">
        <f t="shared" si="0"/>
        <v>353</v>
      </c>
      <c r="H4" s="106">
        <f t="shared" si="0"/>
        <v>55</v>
      </c>
      <c r="I4" s="106">
        <f t="shared" si="0"/>
        <v>43</v>
      </c>
      <c r="J4" s="106">
        <f t="shared" si="0"/>
        <v>30</v>
      </c>
      <c r="K4" s="106">
        <f>SUM(K5:K6)</f>
        <v>0</v>
      </c>
      <c r="L4" s="106">
        <f>SUM(L5:L6)</f>
        <v>9</v>
      </c>
      <c r="M4" s="126">
        <f>SUM(M5:M6)</f>
        <v>0</v>
      </c>
    </row>
    <row r="5" spans="1:13" ht="21.75" customHeight="1">
      <c r="A5" s="107" t="s">
        <v>6</v>
      </c>
      <c r="B5" s="108">
        <f>SUM(B7:B18)</f>
        <v>3183</v>
      </c>
      <c r="C5" s="109">
        <f aca="true" t="shared" si="1" ref="C5:J5">SUM(C7:C18)</f>
        <v>100</v>
      </c>
      <c r="D5" s="109">
        <f t="shared" si="1"/>
        <v>814</v>
      </c>
      <c r="E5" s="109">
        <f t="shared" si="1"/>
        <v>1617</v>
      </c>
      <c r="F5" s="109">
        <f t="shared" si="1"/>
        <v>179</v>
      </c>
      <c r="G5" s="109">
        <f t="shared" si="1"/>
        <v>353</v>
      </c>
      <c r="H5" s="109">
        <f t="shared" si="1"/>
        <v>46</v>
      </c>
      <c r="I5" s="109">
        <f t="shared" si="1"/>
        <v>37</v>
      </c>
      <c r="J5" s="109">
        <f t="shared" si="1"/>
        <v>30</v>
      </c>
      <c r="K5" s="109">
        <f>SUM(K7:K18)</f>
        <v>0</v>
      </c>
      <c r="L5" s="109">
        <f>SUM(L7:L18)</f>
        <v>7</v>
      </c>
      <c r="M5" s="127">
        <f>SUM(M7:M18)</f>
        <v>0</v>
      </c>
    </row>
    <row r="6" spans="1:13" ht="21.75" customHeight="1">
      <c r="A6" s="110" t="s">
        <v>7</v>
      </c>
      <c r="B6" s="111">
        <f>SUM(B19:B54)</f>
        <v>261</v>
      </c>
      <c r="C6" s="112">
        <f aca="true" t="shared" si="2" ref="C6:J6">SUM(C19:C54)</f>
        <v>7</v>
      </c>
      <c r="D6" s="112">
        <f t="shared" si="2"/>
        <v>119</v>
      </c>
      <c r="E6" s="112">
        <f t="shared" si="2"/>
        <v>84</v>
      </c>
      <c r="F6" s="112">
        <f t="shared" si="2"/>
        <v>34</v>
      </c>
      <c r="G6" s="112">
        <f t="shared" si="2"/>
        <v>0</v>
      </c>
      <c r="H6" s="112">
        <f t="shared" si="2"/>
        <v>9</v>
      </c>
      <c r="I6" s="112">
        <f t="shared" si="2"/>
        <v>6</v>
      </c>
      <c r="J6" s="112">
        <f t="shared" si="2"/>
        <v>0</v>
      </c>
      <c r="K6" s="112">
        <f>SUM(K19:K54)</f>
        <v>0</v>
      </c>
      <c r="L6" s="112">
        <f>SUM(L19:L54)</f>
        <v>2</v>
      </c>
      <c r="M6" s="128">
        <f>SUM(M19:M54)</f>
        <v>0</v>
      </c>
    </row>
    <row r="7" spans="1:13" ht="21.75" customHeight="1">
      <c r="A7" s="107" t="s">
        <v>8</v>
      </c>
      <c r="B7" s="108">
        <f>SUM(C7:M7)</f>
        <v>1250</v>
      </c>
      <c r="C7" s="109">
        <v>39</v>
      </c>
      <c r="D7" s="109">
        <v>351</v>
      </c>
      <c r="E7" s="109">
        <v>747</v>
      </c>
      <c r="F7" s="109">
        <v>80</v>
      </c>
      <c r="G7" s="109">
        <v>0</v>
      </c>
      <c r="H7" s="109">
        <v>12</v>
      </c>
      <c r="I7" s="109">
        <v>2</v>
      </c>
      <c r="J7" s="109">
        <v>16</v>
      </c>
      <c r="K7" s="109">
        <v>0</v>
      </c>
      <c r="L7" s="109">
        <v>3</v>
      </c>
      <c r="M7" s="127">
        <v>0</v>
      </c>
    </row>
    <row r="8" spans="1:13" ht="21.75" customHeight="1">
      <c r="A8" s="107" t="s">
        <v>9</v>
      </c>
      <c r="B8" s="108">
        <f aca="true" t="shared" si="3" ref="B8:B54">SUM(C8:M8)</f>
        <v>288</v>
      </c>
      <c r="C8" s="109">
        <v>24</v>
      </c>
      <c r="D8" s="109">
        <v>73</v>
      </c>
      <c r="E8" s="109">
        <v>172</v>
      </c>
      <c r="F8" s="109">
        <v>11</v>
      </c>
      <c r="G8" s="109">
        <v>0</v>
      </c>
      <c r="H8" s="109">
        <v>6</v>
      </c>
      <c r="I8" s="109">
        <v>0</v>
      </c>
      <c r="J8" s="109">
        <v>2</v>
      </c>
      <c r="K8" s="109">
        <v>0</v>
      </c>
      <c r="L8" s="109">
        <v>0</v>
      </c>
      <c r="M8" s="127">
        <v>0</v>
      </c>
    </row>
    <row r="9" spans="1:13" ht="21.75" customHeight="1">
      <c r="A9" s="107" t="s">
        <v>10</v>
      </c>
      <c r="B9" s="108">
        <f t="shared" si="3"/>
        <v>187</v>
      </c>
      <c r="C9" s="109">
        <v>3</v>
      </c>
      <c r="D9" s="109">
        <v>61</v>
      </c>
      <c r="E9" s="109">
        <v>108</v>
      </c>
      <c r="F9" s="109">
        <v>11</v>
      </c>
      <c r="G9" s="109">
        <v>0</v>
      </c>
      <c r="H9" s="109">
        <v>2</v>
      </c>
      <c r="I9" s="109">
        <v>0</v>
      </c>
      <c r="J9" s="109">
        <v>1</v>
      </c>
      <c r="K9" s="109">
        <v>0</v>
      </c>
      <c r="L9" s="109">
        <v>1</v>
      </c>
      <c r="M9" s="127">
        <v>0</v>
      </c>
    </row>
    <row r="10" spans="1:13" ht="21.75" customHeight="1">
      <c r="A10" s="107" t="s">
        <v>11</v>
      </c>
      <c r="B10" s="108">
        <f t="shared" si="3"/>
        <v>98</v>
      </c>
      <c r="C10" s="109">
        <v>3</v>
      </c>
      <c r="D10" s="109">
        <v>28</v>
      </c>
      <c r="E10" s="109">
        <v>55</v>
      </c>
      <c r="F10" s="109">
        <v>6</v>
      </c>
      <c r="G10" s="109">
        <v>0</v>
      </c>
      <c r="H10" s="109">
        <v>2</v>
      </c>
      <c r="I10" s="109">
        <v>0</v>
      </c>
      <c r="J10" s="109">
        <v>2</v>
      </c>
      <c r="K10" s="109">
        <v>0</v>
      </c>
      <c r="L10" s="109">
        <v>2</v>
      </c>
      <c r="M10" s="127">
        <v>0</v>
      </c>
    </row>
    <row r="11" spans="1:13" ht="21.75" customHeight="1">
      <c r="A11" s="107" t="s">
        <v>12</v>
      </c>
      <c r="B11" s="108">
        <f t="shared" si="3"/>
        <v>308</v>
      </c>
      <c r="C11" s="109">
        <v>7</v>
      </c>
      <c r="D11" s="109">
        <v>76</v>
      </c>
      <c r="E11" s="109">
        <v>197</v>
      </c>
      <c r="F11" s="109">
        <v>21</v>
      </c>
      <c r="G11" s="109">
        <v>0</v>
      </c>
      <c r="H11" s="109">
        <v>4</v>
      </c>
      <c r="I11" s="109">
        <v>0</v>
      </c>
      <c r="J11" s="109">
        <v>3</v>
      </c>
      <c r="K11" s="109">
        <v>0</v>
      </c>
      <c r="L11" s="109">
        <v>0</v>
      </c>
      <c r="M11" s="127">
        <v>0</v>
      </c>
    </row>
    <row r="12" spans="1:13" ht="21.75" customHeight="1">
      <c r="A12" s="107" t="s">
        <v>13</v>
      </c>
      <c r="B12" s="108">
        <f t="shared" si="3"/>
        <v>209</v>
      </c>
      <c r="C12" s="109">
        <v>7</v>
      </c>
      <c r="D12" s="109">
        <v>70</v>
      </c>
      <c r="E12" s="109">
        <v>107</v>
      </c>
      <c r="F12" s="109">
        <v>17</v>
      </c>
      <c r="G12" s="109">
        <v>0</v>
      </c>
      <c r="H12" s="109">
        <v>4</v>
      </c>
      <c r="I12" s="109">
        <v>0</v>
      </c>
      <c r="J12" s="109">
        <v>3</v>
      </c>
      <c r="K12" s="109">
        <v>0</v>
      </c>
      <c r="L12" s="109">
        <v>1</v>
      </c>
      <c r="M12" s="127">
        <v>0</v>
      </c>
    </row>
    <row r="13" spans="1:13" ht="21.75" customHeight="1">
      <c r="A13" s="107" t="s">
        <v>14</v>
      </c>
      <c r="B13" s="108">
        <f t="shared" si="3"/>
        <v>109</v>
      </c>
      <c r="C13" s="109">
        <v>5</v>
      </c>
      <c r="D13" s="109">
        <v>38</v>
      </c>
      <c r="E13" s="109">
        <v>57</v>
      </c>
      <c r="F13" s="109">
        <v>6</v>
      </c>
      <c r="G13" s="109">
        <v>0</v>
      </c>
      <c r="H13" s="109">
        <v>2</v>
      </c>
      <c r="I13" s="109">
        <v>0</v>
      </c>
      <c r="J13" s="109">
        <v>1</v>
      </c>
      <c r="K13" s="109">
        <v>0</v>
      </c>
      <c r="L13" s="109">
        <v>0</v>
      </c>
      <c r="M13" s="127">
        <v>0</v>
      </c>
    </row>
    <row r="14" spans="1:13" ht="21.75" customHeight="1">
      <c r="A14" s="107" t="s">
        <v>17</v>
      </c>
      <c r="B14" s="108">
        <f t="shared" si="3"/>
        <v>39</v>
      </c>
      <c r="C14" s="109">
        <v>1</v>
      </c>
      <c r="D14" s="109">
        <v>19</v>
      </c>
      <c r="E14" s="109">
        <v>15</v>
      </c>
      <c r="F14" s="109">
        <v>2</v>
      </c>
      <c r="G14" s="109">
        <v>0</v>
      </c>
      <c r="H14" s="109">
        <v>2</v>
      </c>
      <c r="I14" s="109">
        <v>0</v>
      </c>
      <c r="J14" s="109">
        <v>0</v>
      </c>
      <c r="K14" s="109">
        <v>0</v>
      </c>
      <c r="L14" s="109">
        <v>0</v>
      </c>
      <c r="M14" s="127">
        <v>0</v>
      </c>
    </row>
    <row r="15" spans="1:13" ht="21.75" customHeight="1">
      <c r="A15" s="107" t="s">
        <v>18</v>
      </c>
      <c r="B15" s="108">
        <f t="shared" si="3"/>
        <v>16</v>
      </c>
      <c r="C15" s="109">
        <v>1</v>
      </c>
      <c r="D15" s="109">
        <v>11</v>
      </c>
      <c r="E15" s="109">
        <v>2</v>
      </c>
      <c r="F15" s="109">
        <v>1</v>
      </c>
      <c r="G15" s="109">
        <v>0</v>
      </c>
      <c r="H15" s="109">
        <v>1</v>
      </c>
      <c r="I15" s="109">
        <v>0</v>
      </c>
      <c r="J15" s="109">
        <v>0</v>
      </c>
      <c r="K15" s="109">
        <v>0</v>
      </c>
      <c r="L15" s="109">
        <v>0</v>
      </c>
      <c r="M15" s="127">
        <v>0</v>
      </c>
    </row>
    <row r="16" spans="1:13" ht="21.75" customHeight="1">
      <c r="A16" s="107" t="s">
        <v>234</v>
      </c>
      <c r="B16" s="108">
        <f t="shared" si="3"/>
        <v>166</v>
      </c>
      <c r="C16" s="109">
        <v>7</v>
      </c>
      <c r="D16" s="109">
        <v>44</v>
      </c>
      <c r="E16" s="109">
        <v>94</v>
      </c>
      <c r="F16" s="109">
        <v>15</v>
      </c>
      <c r="G16" s="109">
        <v>0</v>
      </c>
      <c r="H16" s="109">
        <v>5</v>
      </c>
      <c r="I16" s="109">
        <v>0</v>
      </c>
      <c r="J16" s="109">
        <v>1</v>
      </c>
      <c r="K16" s="109">
        <v>0</v>
      </c>
      <c r="L16" s="109">
        <v>0</v>
      </c>
      <c r="M16" s="127">
        <v>0</v>
      </c>
    </row>
    <row r="17" spans="1:13" ht="21.75" customHeight="1">
      <c r="A17" s="107" t="s">
        <v>235</v>
      </c>
      <c r="B17" s="108">
        <f t="shared" si="3"/>
        <v>59</v>
      </c>
      <c r="C17" s="109">
        <v>2</v>
      </c>
      <c r="D17" s="109">
        <v>24</v>
      </c>
      <c r="E17" s="109">
        <v>22</v>
      </c>
      <c r="F17" s="109">
        <v>7</v>
      </c>
      <c r="G17" s="109">
        <v>0</v>
      </c>
      <c r="H17" s="109">
        <v>4</v>
      </c>
      <c r="I17" s="109">
        <v>0</v>
      </c>
      <c r="J17" s="109">
        <v>0</v>
      </c>
      <c r="K17" s="109">
        <v>0</v>
      </c>
      <c r="L17" s="109">
        <v>0</v>
      </c>
      <c r="M17" s="127">
        <v>0</v>
      </c>
    </row>
    <row r="18" spans="1:13" ht="21.75" customHeight="1">
      <c r="A18" s="107" t="s">
        <v>236</v>
      </c>
      <c r="B18" s="108">
        <f t="shared" si="3"/>
        <v>454</v>
      </c>
      <c r="C18" s="109">
        <v>1</v>
      </c>
      <c r="D18" s="109">
        <v>19</v>
      </c>
      <c r="E18" s="109">
        <v>41</v>
      </c>
      <c r="F18" s="109">
        <v>2</v>
      </c>
      <c r="G18" s="109">
        <v>353</v>
      </c>
      <c r="H18" s="109">
        <v>2</v>
      </c>
      <c r="I18" s="109">
        <v>35</v>
      </c>
      <c r="J18" s="109">
        <v>1</v>
      </c>
      <c r="K18" s="109">
        <v>0</v>
      </c>
      <c r="L18" s="109">
        <v>0</v>
      </c>
      <c r="M18" s="127">
        <v>0</v>
      </c>
    </row>
    <row r="19" spans="1:13" ht="21.75" customHeight="1">
      <c r="A19" s="113" t="s">
        <v>25</v>
      </c>
      <c r="B19" s="105">
        <f t="shared" si="3"/>
        <v>2</v>
      </c>
      <c r="C19" s="106">
        <v>0</v>
      </c>
      <c r="D19" s="106">
        <v>1</v>
      </c>
      <c r="E19" s="106">
        <v>0</v>
      </c>
      <c r="F19" s="106">
        <v>1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26">
        <v>0</v>
      </c>
    </row>
    <row r="20" spans="1:13" ht="21.75" customHeight="1">
      <c r="A20" s="114" t="s">
        <v>26</v>
      </c>
      <c r="B20" s="108">
        <f t="shared" si="3"/>
        <v>2</v>
      </c>
      <c r="C20" s="109">
        <v>0</v>
      </c>
      <c r="D20" s="109">
        <v>2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27">
        <v>0</v>
      </c>
    </row>
    <row r="21" spans="1:13" ht="21.75" customHeight="1">
      <c r="A21" s="114" t="s">
        <v>27</v>
      </c>
      <c r="B21" s="108">
        <f t="shared" si="3"/>
        <v>1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1</v>
      </c>
      <c r="I21" s="109">
        <v>0</v>
      </c>
      <c r="J21" s="109">
        <v>0</v>
      </c>
      <c r="K21" s="109">
        <v>0</v>
      </c>
      <c r="L21" s="109">
        <v>0</v>
      </c>
      <c r="M21" s="127">
        <v>0</v>
      </c>
    </row>
    <row r="22" spans="1:13" ht="21.75" customHeight="1">
      <c r="A22" s="114" t="s">
        <v>28</v>
      </c>
      <c r="B22" s="108">
        <f t="shared" si="3"/>
        <v>6</v>
      </c>
      <c r="C22" s="109">
        <v>0</v>
      </c>
      <c r="D22" s="109">
        <v>3</v>
      </c>
      <c r="E22" s="109">
        <v>0</v>
      </c>
      <c r="F22" s="109">
        <v>2</v>
      </c>
      <c r="G22" s="109">
        <v>0</v>
      </c>
      <c r="H22" s="109">
        <v>1</v>
      </c>
      <c r="I22" s="109">
        <v>0</v>
      </c>
      <c r="J22" s="109">
        <v>0</v>
      </c>
      <c r="K22" s="109">
        <v>0</v>
      </c>
      <c r="L22" s="109">
        <v>0</v>
      </c>
      <c r="M22" s="127">
        <v>0</v>
      </c>
    </row>
    <row r="23" spans="1:13" ht="21.75" customHeight="1">
      <c r="A23" s="114" t="s">
        <v>29</v>
      </c>
      <c r="B23" s="108">
        <f t="shared" si="3"/>
        <v>2</v>
      </c>
      <c r="C23" s="109">
        <v>0</v>
      </c>
      <c r="D23" s="109">
        <v>2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27">
        <v>0</v>
      </c>
    </row>
    <row r="24" spans="1:13" ht="21.75" customHeight="1">
      <c r="A24" s="114" t="s">
        <v>30</v>
      </c>
      <c r="B24" s="108">
        <f t="shared" si="3"/>
        <v>4</v>
      </c>
      <c r="C24" s="109">
        <v>0</v>
      </c>
      <c r="D24" s="109">
        <v>4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27">
        <v>0</v>
      </c>
    </row>
    <row r="25" spans="1:13" ht="21.75" customHeight="1">
      <c r="A25" s="114" t="s">
        <v>31</v>
      </c>
      <c r="B25" s="108">
        <f t="shared" si="3"/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27">
        <v>0</v>
      </c>
    </row>
    <row r="26" spans="1:13" ht="21.75" customHeight="1">
      <c r="A26" s="114" t="s">
        <v>32</v>
      </c>
      <c r="B26" s="108">
        <f t="shared" si="3"/>
        <v>6</v>
      </c>
      <c r="C26" s="109">
        <v>0</v>
      </c>
      <c r="D26" s="109">
        <v>5</v>
      </c>
      <c r="E26" s="109">
        <v>0</v>
      </c>
      <c r="F26" s="109">
        <v>1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27">
        <v>0</v>
      </c>
    </row>
    <row r="27" spans="1:13" ht="21.75" customHeight="1">
      <c r="A27" s="114" t="s">
        <v>37</v>
      </c>
      <c r="B27" s="108">
        <f t="shared" si="3"/>
        <v>2</v>
      </c>
      <c r="C27" s="109">
        <v>0</v>
      </c>
      <c r="D27" s="109">
        <v>2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27">
        <v>0</v>
      </c>
    </row>
    <row r="28" spans="1:13" ht="21.75" customHeight="1">
      <c r="A28" s="114" t="s">
        <v>38</v>
      </c>
      <c r="B28" s="108">
        <f t="shared" si="3"/>
        <v>1</v>
      </c>
      <c r="C28" s="109">
        <v>1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27">
        <v>0</v>
      </c>
    </row>
    <row r="29" spans="1:13" ht="21.75" customHeight="1">
      <c r="A29" s="114" t="s">
        <v>237</v>
      </c>
      <c r="B29" s="108">
        <f t="shared" si="3"/>
        <v>1</v>
      </c>
      <c r="C29" s="109">
        <v>0</v>
      </c>
      <c r="D29" s="109">
        <v>0</v>
      </c>
      <c r="E29" s="109">
        <v>0</v>
      </c>
      <c r="F29" s="109">
        <v>1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27">
        <v>0</v>
      </c>
    </row>
    <row r="30" spans="1:13" ht="21.75" customHeight="1">
      <c r="A30" s="115" t="s">
        <v>238</v>
      </c>
      <c r="B30" s="111">
        <f t="shared" si="3"/>
        <v>6</v>
      </c>
      <c r="C30" s="112">
        <v>0</v>
      </c>
      <c r="D30" s="112">
        <v>3</v>
      </c>
      <c r="E30" s="112">
        <v>0</v>
      </c>
      <c r="F30" s="112">
        <v>3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28">
        <v>0</v>
      </c>
    </row>
    <row r="31" spans="1:13" ht="21.75" customHeight="1">
      <c r="A31" s="116" t="s">
        <v>42</v>
      </c>
      <c r="B31" s="117">
        <f t="shared" si="3"/>
        <v>4</v>
      </c>
      <c r="C31" s="118">
        <v>0</v>
      </c>
      <c r="D31" s="118">
        <v>0</v>
      </c>
      <c r="E31" s="118">
        <v>4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29">
        <v>0</v>
      </c>
    </row>
    <row r="32" spans="1:13" ht="21.75" customHeight="1">
      <c r="A32" s="113" t="s">
        <v>47</v>
      </c>
      <c r="B32" s="105">
        <f t="shared" si="3"/>
        <v>2</v>
      </c>
      <c r="C32" s="106">
        <v>0</v>
      </c>
      <c r="D32" s="106">
        <v>0</v>
      </c>
      <c r="E32" s="106">
        <v>2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26">
        <v>0</v>
      </c>
    </row>
    <row r="33" spans="1:13" ht="21.75" customHeight="1">
      <c r="A33" s="115" t="s">
        <v>239</v>
      </c>
      <c r="B33" s="111">
        <f t="shared" si="3"/>
        <v>14</v>
      </c>
      <c r="C33" s="112">
        <v>0</v>
      </c>
      <c r="D33" s="112">
        <v>5</v>
      </c>
      <c r="E33" s="112">
        <v>6</v>
      </c>
      <c r="F33" s="112">
        <v>3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28">
        <v>0</v>
      </c>
    </row>
    <row r="34" spans="1:13" ht="21.75" customHeight="1">
      <c r="A34" s="107" t="s">
        <v>48</v>
      </c>
      <c r="B34" s="108">
        <f t="shared" si="3"/>
        <v>28</v>
      </c>
      <c r="C34" s="109">
        <v>2</v>
      </c>
      <c r="D34" s="109">
        <v>17</v>
      </c>
      <c r="E34" s="109">
        <v>4</v>
      </c>
      <c r="F34" s="109">
        <v>4</v>
      </c>
      <c r="G34" s="109">
        <v>0</v>
      </c>
      <c r="H34" s="109">
        <v>1</v>
      </c>
      <c r="I34" s="109">
        <v>0</v>
      </c>
      <c r="J34" s="109">
        <v>0</v>
      </c>
      <c r="K34" s="109">
        <v>0</v>
      </c>
      <c r="L34" s="109">
        <v>0</v>
      </c>
      <c r="M34" s="127">
        <v>0</v>
      </c>
    </row>
    <row r="35" spans="1:13" ht="21.75" customHeight="1">
      <c r="A35" s="107" t="s">
        <v>49</v>
      </c>
      <c r="B35" s="108">
        <f t="shared" si="3"/>
        <v>27</v>
      </c>
      <c r="C35" s="109">
        <v>1</v>
      </c>
      <c r="D35" s="109">
        <v>14</v>
      </c>
      <c r="E35" s="109">
        <v>3</v>
      </c>
      <c r="F35" s="109">
        <v>2</v>
      </c>
      <c r="G35" s="109">
        <v>0</v>
      </c>
      <c r="H35" s="109">
        <v>1</v>
      </c>
      <c r="I35" s="109">
        <v>6</v>
      </c>
      <c r="J35" s="109">
        <v>0</v>
      </c>
      <c r="K35" s="109">
        <v>0</v>
      </c>
      <c r="L35" s="109">
        <v>0</v>
      </c>
      <c r="M35" s="127">
        <v>0</v>
      </c>
    </row>
    <row r="36" spans="1:13" ht="21.75" customHeight="1">
      <c r="A36" s="107" t="s">
        <v>50</v>
      </c>
      <c r="B36" s="108">
        <f t="shared" si="3"/>
        <v>1</v>
      </c>
      <c r="C36" s="109">
        <v>0</v>
      </c>
      <c r="D36" s="109">
        <v>0</v>
      </c>
      <c r="E36" s="109">
        <v>0</v>
      </c>
      <c r="F36" s="109">
        <v>1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27">
        <v>0</v>
      </c>
    </row>
    <row r="37" spans="1:13" ht="21.75" customHeight="1">
      <c r="A37" s="107" t="s">
        <v>51</v>
      </c>
      <c r="B37" s="108">
        <f t="shared" si="3"/>
        <v>3</v>
      </c>
      <c r="C37" s="109">
        <v>0</v>
      </c>
      <c r="D37" s="109">
        <v>2</v>
      </c>
      <c r="E37" s="109">
        <v>0</v>
      </c>
      <c r="F37" s="109">
        <v>1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27">
        <v>0</v>
      </c>
    </row>
    <row r="38" spans="1:13" ht="21.75" customHeight="1">
      <c r="A38" s="107" t="s">
        <v>52</v>
      </c>
      <c r="B38" s="108">
        <f t="shared" si="3"/>
        <v>2</v>
      </c>
      <c r="C38" s="109">
        <v>0</v>
      </c>
      <c r="D38" s="109">
        <v>2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27">
        <v>0</v>
      </c>
    </row>
    <row r="39" spans="1:13" ht="21.75" customHeight="1">
      <c r="A39" s="113" t="s">
        <v>53</v>
      </c>
      <c r="B39" s="105">
        <f t="shared" si="3"/>
        <v>9</v>
      </c>
      <c r="C39" s="106">
        <v>1</v>
      </c>
      <c r="D39" s="106">
        <v>5</v>
      </c>
      <c r="E39" s="106">
        <v>2</v>
      </c>
      <c r="F39" s="106">
        <v>0</v>
      </c>
      <c r="G39" s="106">
        <v>0</v>
      </c>
      <c r="H39" s="106">
        <v>1</v>
      </c>
      <c r="I39" s="106">
        <v>0</v>
      </c>
      <c r="J39" s="106">
        <v>0</v>
      </c>
      <c r="K39" s="106">
        <v>0</v>
      </c>
      <c r="L39" s="106">
        <v>0</v>
      </c>
      <c r="M39" s="126">
        <v>0</v>
      </c>
    </row>
    <row r="40" spans="1:13" ht="21.75" customHeight="1">
      <c r="A40" s="114" t="s">
        <v>54</v>
      </c>
      <c r="B40" s="108">
        <f t="shared" si="3"/>
        <v>15</v>
      </c>
      <c r="C40" s="109">
        <v>0</v>
      </c>
      <c r="D40" s="109">
        <v>6</v>
      </c>
      <c r="E40" s="109">
        <v>6</v>
      </c>
      <c r="F40" s="109">
        <v>1</v>
      </c>
      <c r="G40" s="109">
        <v>0</v>
      </c>
      <c r="H40" s="109">
        <v>1</v>
      </c>
      <c r="I40" s="109">
        <v>0</v>
      </c>
      <c r="J40" s="109">
        <v>0</v>
      </c>
      <c r="K40" s="109">
        <v>0</v>
      </c>
      <c r="L40" s="109">
        <v>1</v>
      </c>
      <c r="M40" s="127">
        <v>0</v>
      </c>
    </row>
    <row r="41" spans="1:13" ht="21.75" customHeight="1">
      <c r="A41" s="114" t="s">
        <v>55</v>
      </c>
      <c r="B41" s="108">
        <f t="shared" si="3"/>
        <v>9</v>
      </c>
      <c r="C41" s="109">
        <v>0</v>
      </c>
      <c r="D41" s="109">
        <v>5</v>
      </c>
      <c r="E41" s="109">
        <v>0</v>
      </c>
      <c r="F41" s="109">
        <v>3</v>
      </c>
      <c r="G41" s="109">
        <v>0</v>
      </c>
      <c r="H41" s="109">
        <v>1</v>
      </c>
      <c r="I41" s="109">
        <v>0</v>
      </c>
      <c r="J41" s="109">
        <v>0</v>
      </c>
      <c r="K41" s="109">
        <v>0</v>
      </c>
      <c r="L41" s="109">
        <v>0</v>
      </c>
      <c r="M41" s="127">
        <v>0</v>
      </c>
    </row>
    <row r="42" spans="1:13" ht="21.75" customHeight="1">
      <c r="A42" s="114" t="s">
        <v>56</v>
      </c>
      <c r="B42" s="108">
        <f t="shared" si="3"/>
        <v>1</v>
      </c>
      <c r="C42" s="109">
        <v>0</v>
      </c>
      <c r="D42" s="109">
        <v>1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27">
        <v>0</v>
      </c>
    </row>
    <row r="43" spans="1:13" ht="21.75" customHeight="1">
      <c r="A43" s="115" t="s">
        <v>57</v>
      </c>
      <c r="B43" s="111">
        <f t="shared" si="3"/>
        <v>1</v>
      </c>
      <c r="C43" s="112">
        <v>0</v>
      </c>
      <c r="D43" s="112">
        <v>0</v>
      </c>
      <c r="E43" s="112">
        <v>0</v>
      </c>
      <c r="F43" s="112">
        <v>1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28">
        <v>0</v>
      </c>
    </row>
    <row r="44" spans="1:13" ht="21.75" customHeight="1">
      <c r="A44" s="114" t="s">
        <v>58</v>
      </c>
      <c r="B44" s="108">
        <f t="shared" si="3"/>
        <v>6</v>
      </c>
      <c r="C44" s="109">
        <v>0</v>
      </c>
      <c r="D44" s="109">
        <v>5</v>
      </c>
      <c r="E44" s="109">
        <v>0</v>
      </c>
      <c r="F44" s="109">
        <v>1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27">
        <v>0</v>
      </c>
    </row>
    <row r="45" spans="1:13" ht="21.75" customHeight="1">
      <c r="A45" s="114" t="s">
        <v>59</v>
      </c>
      <c r="B45" s="108">
        <f t="shared" si="3"/>
        <v>2</v>
      </c>
      <c r="C45" s="109">
        <v>0</v>
      </c>
      <c r="D45" s="109">
        <v>1</v>
      </c>
      <c r="E45" s="109">
        <v>0</v>
      </c>
      <c r="F45" s="109">
        <v>1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27">
        <v>0</v>
      </c>
    </row>
    <row r="46" spans="1:13" ht="21.75" customHeight="1">
      <c r="A46" s="114" t="s">
        <v>60</v>
      </c>
      <c r="B46" s="108">
        <f t="shared" si="3"/>
        <v>2</v>
      </c>
      <c r="C46" s="109">
        <v>0</v>
      </c>
      <c r="D46" s="109">
        <v>0</v>
      </c>
      <c r="E46" s="109">
        <v>0</v>
      </c>
      <c r="F46" s="109">
        <v>2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27">
        <v>0</v>
      </c>
    </row>
    <row r="47" spans="1:13" ht="21.75" customHeight="1">
      <c r="A47" s="114" t="s">
        <v>61</v>
      </c>
      <c r="B47" s="108">
        <f t="shared" si="3"/>
        <v>3</v>
      </c>
      <c r="C47" s="109">
        <v>0</v>
      </c>
      <c r="D47" s="109">
        <v>2</v>
      </c>
      <c r="E47" s="109">
        <v>0</v>
      </c>
      <c r="F47" s="109">
        <v>1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27">
        <v>0</v>
      </c>
    </row>
    <row r="48" spans="1:13" ht="21.75" customHeight="1">
      <c r="A48" s="104" t="s">
        <v>67</v>
      </c>
      <c r="B48" s="105">
        <f t="shared" si="3"/>
        <v>10</v>
      </c>
      <c r="C48" s="106">
        <v>0</v>
      </c>
      <c r="D48" s="106">
        <v>6</v>
      </c>
      <c r="E48" s="106">
        <v>4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26">
        <v>0</v>
      </c>
    </row>
    <row r="49" spans="1:13" ht="21.75" customHeight="1">
      <c r="A49" s="107" t="s">
        <v>68</v>
      </c>
      <c r="B49" s="108">
        <f t="shared" si="3"/>
        <v>2</v>
      </c>
      <c r="C49" s="109">
        <v>0</v>
      </c>
      <c r="D49" s="109">
        <v>2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27">
        <v>0</v>
      </c>
    </row>
    <row r="50" spans="1:13" ht="21.75" customHeight="1">
      <c r="A50" s="107" t="s">
        <v>69</v>
      </c>
      <c r="B50" s="108">
        <f t="shared" si="3"/>
        <v>21</v>
      </c>
      <c r="C50" s="109">
        <v>0</v>
      </c>
      <c r="D50" s="109">
        <v>6</v>
      </c>
      <c r="E50" s="109">
        <v>13</v>
      </c>
      <c r="F50" s="109">
        <v>1</v>
      </c>
      <c r="G50" s="109">
        <v>0</v>
      </c>
      <c r="H50" s="109">
        <v>1</v>
      </c>
      <c r="I50" s="109">
        <v>0</v>
      </c>
      <c r="J50" s="109">
        <v>0</v>
      </c>
      <c r="K50" s="109">
        <v>0</v>
      </c>
      <c r="L50" s="109">
        <v>0</v>
      </c>
      <c r="M50" s="127">
        <v>0</v>
      </c>
    </row>
    <row r="51" spans="1:13" ht="21.75" customHeight="1">
      <c r="A51" s="107" t="s">
        <v>70</v>
      </c>
      <c r="B51" s="108">
        <f t="shared" si="3"/>
        <v>2</v>
      </c>
      <c r="C51" s="109">
        <v>0</v>
      </c>
      <c r="D51" s="109">
        <v>0</v>
      </c>
      <c r="E51" s="109">
        <v>0</v>
      </c>
      <c r="F51" s="109">
        <v>2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27">
        <v>0</v>
      </c>
    </row>
    <row r="52" spans="1:13" ht="21.75" customHeight="1">
      <c r="A52" s="107" t="s">
        <v>71</v>
      </c>
      <c r="B52" s="108">
        <f t="shared" si="3"/>
        <v>2</v>
      </c>
      <c r="C52" s="109">
        <v>0</v>
      </c>
      <c r="D52" s="109">
        <v>1</v>
      </c>
      <c r="E52" s="109">
        <v>0</v>
      </c>
      <c r="F52" s="109">
        <v>1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27">
        <v>0</v>
      </c>
    </row>
    <row r="53" spans="1:13" ht="21.75" customHeight="1">
      <c r="A53" s="110" t="s">
        <v>72</v>
      </c>
      <c r="B53" s="111">
        <f t="shared" si="3"/>
        <v>13</v>
      </c>
      <c r="C53" s="112">
        <v>1</v>
      </c>
      <c r="D53" s="112">
        <v>3</v>
      </c>
      <c r="E53" s="112">
        <v>8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1</v>
      </c>
      <c r="M53" s="128">
        <v>0</v>
      </c>
    </row>
    <row r="54" spans="1:13" ht="21.75" customHeight="1" thickBot="1">
      <c r="A54" s="114" t="s">
        <v>240</v>
      </c>
      <c r="B54" s="108">
        <f t="shared" si="3"/>
        <v>49</v>
      </c>
      <c r="C54" s="109">
        <v>1</v>
      </c>
      <c r="D54" s="109">
        <v>14</v>
      </c>
      <c r="E54" s="109">
        <v>32</v>
      </c>
      <c r="F54" s="109">
        <v>1</v>
      </c>
      <c r="G54" s="109">
        <v>0</v>
      </c>
      <c r="H54" s="109">
        <v>1</v>
      </c>
      <c r="I54" s="109">
        <v>0</v>
      </c>
      <c r="J54" s="109">
        <v>0</v>
      </c>
      <c r="K54" s="109">
        <v>0</v>
      </c>
      <c r="L54" s="109">
        <v>0</v>
      </c>
      <c r="M54" s="127">
        <v>0</v>
      </c>
    </row>
    <row r="55" spans="1:13" ht="21.75" customHeight="1" thickTop="1">
      <c r="A55" s="119" t="s">
        <v>203</v>
      </c>
      <c r="B55" s="120">
        <f>SUM(B16)</f>
        <v>166</v>
      </c>
      <c r="C55" s="121">
        <f aca="true" t="shared" si="4" ref="C55:J55">SUM(C16)</f>
        <v>7</v>
      </c>
      <c r="D55" s="121">
        <f t="shared" si="4"/>
        <v>44</v>
      </c>
      <c r="E55" s="121">
        <f t="shared" si="4"/>
        <v>94</v>
      </c>
      <c r="F55" s="121">
        <f t="shared" si="4"/>
        <v>15</v>
      </c>
      <c r="G55" s="121">
        <f t="shared" si="4"/>
        <v>0</v>
      </c>
      <c r="H55" s="121">
        <f t="shared" si="4"/>
        <v>5</v>
      </c>
      <c r="I55" s="121">
        <f t="shared" si="4"/>
        <v>0</v>
      </c>
      <c r="J55" s="121">
        <f t="shared" si="4"/>
        <v>1</v>
      </c>
      <c r="K55" s="121">
        <f>SUM(K16)</f>
        <v>0</v>
      </c>
      <c r="L55" s="121">
        <f>SUM(L16)</f>
        <v>0</v>
      </c>
      <c r="M55" s="130">
        <f>SUM(M16)</f>
        <v>0</v>
      </c>
    </row>
    <row r="56" spans="1:13" ht="21.75" customHeight="1">
      <c r="A56" s="114" t="s">
        <v>204</v>
      </c>
      <c r="B56" s="122">
        <f>SUM(B11:B12)</f>
        <v>517</v>
      </c>
      <c r="C56" s="123">
        <f aca="true" t="shared" si="5" ref="C56:J56">SUM(C11:C12)</f>
        <v>14</v>
      </c>
      <c r="D56" s="123">
        <f t="shared" si="5"/>
        <v>146</v>
      </c>
      <c r="E56" s="123">
        <f t="shared" si="5"/>
        <v>304</v>
      </c>
      <c r="F56" s="123">
        <f t="shared" si="5"/>
        <v>38</v>
      </c>
      <c r="G56" s="123">
        <f t="shared" si="5"/>
        <v>0</v>
      </c>
      <c r="H56" s="123">
        <f t="shared" si="5"/>
        <v>8</v>
      </c>
      <c r="I56" s="123">
        <f t="shared" si="5"/>
        <v>0</v>
      </c>
      <c r="J56" s="123">
        <f t="shared" si="5"/>
        <v>6</v>
      </c>
      <c r="K56" s="123">
        <f>SUM(K11:K12)</f>
        <v>0</v>
      </c>
      <c r="L56" s="123">
        <f>SUM(L11:L12)</f>
        <v>1</v>
      </c>
      <c r="M56" s="131">
        <f>SUM(M11:M12)</f>
        <v>0</v>
      </c>
    </row>
    <row r="57" spans="1:13" ht="21.75" customHeight="1">
      <c r="A57" s="114" t="s">
        <v>205</v>
      </c>
      <c r="B57" s="122">
        <f>SUM(B8,B19:B30)</f>
        <v>321</v>
      </c>
      <c r="C57" s="123">
        <f aca="true" t="shared" si="6" ref="C57:J57">SUM(C8,C19:C30)</f>
        <v>25</v>
      </c>
      <c r="D57" s="123">
        <f t="shared" si="6"/>
        <v>95</v>
      </c>
      <c r="E57" s="123">
        <f t="shared" si="6"/>
        <v>172</v>
      </c>
      <c r="F57" s="123">
        <f t="shared" si="6"/>
        <v>19</v>
      </c>
      <c r="G57" s="123">
        <f t="shared" si="6"/>
        <v>0</v>
      </c>
      <c r="H57" s="123">
        <f t="shared" si="6"/>
        <v>8</v>
      </c>
      <c r="I57" s="123">
        <f t="shared" si="6"/>
        <v>0</v>
      </c>
      <c r="J57" s="123">
        <f t="shared" si="6"/>
        <v>2</v>
      </c>
      <c r="K57" s="123">
        <f>SUM(K8,K19:K30)</f>
        <v>0</v>
      </c>
      <c r="L57" s="123">
        <f>SUM(L8,L19:L30)</f>
        <v>0</v>
      </c>
      <c r="M57" s="131">
        <f>SUM(M8,M19:M30)</f>
        <v>0</v>
      </c>
    </row>
    <row r="58" spans="1:13" ht="21.75" customHeight="1">
      <c r="A58" s="114" t="s">
        <v>206</v>
      </c>
      <c r="B58" s="122">
        <f>SUM(B7,B14:B15,B18,B31:B38)</f>
        <v>1840</v>
      </c>
      <c r="C58" s="123">
        <f aca="true" t="shared" si="7" ref="C58:J58">SUM(C7,C14:C15,C18,C31:C38)</f>
        <v>45</v>
      </c>
      <c r="D58" s="123">
        <f t="shared" si="7"/>
        <v>440</v>
      </c>
      <c r="E58" s="123">
        <f t="shared" si="7"/>
        <v>824</v>
      </c>
      <c r="F58" s="123">
        <f t="shared" si="7"/>
        <v>96</v>
      </c>
      <c r="G58" s="123">
        <f t="shared" si="7"/>
        <v>353</v>
      </c>
      <c r="H58" s="123">
        <f t="shared" si="7"/>
        <v>19</v>
      </c>
      <c r="I58" s="123">
        <f t="shared" si="7"/>
        <v>43</v>
      </c>
      <c r="J58" s="123">
        <f t="shared" si="7"/>
        <v>17</v>
      </c>
      <c r="K58" s="123">
        <f>SUM(K7,K14:K15,K18,K31:K38)</f>
        <v>0</v>
      </c>
      <c r="L58" s="123">
        <f>SUM(L7,L14:L15,L18,L31:L38)</f>
        <v>3</v>
      </c>
      <c r="M58" s="131">
        <f>SUM(M7,M14:M15,M18,M31:M38)</f>
        <v>0</v>
      </c>
    </row>
    <row r="59" spans="1:13" ht="21.75" customHeight="1">
      <c r="A59" s="114" t="s">
        <v>207</v>
      </c>
      <c r="B59" s="122">
        <f>SUM(B10,B13,B17,B39:B47)</f>
        <v>314</v>
      </c>
      <c r="C59" s="123">
        <f aca="true" t="shared" si="8" ref="C59:J59">SUM(C10,C13,C17,C39:C47)</f>
        <v>11</v>
      </c>
      <c r="D59" s="123">
        <f t="shared" si="8"/>
        <v>115</v>
      </c>
      <c r="E59" s="123">
        <f t="shared" si="8"/>
        <v>142</v>
      </c>
      <c r="F59" s="123">
        <f t="shared" si="8"/>
        <v>29</v>
      </c>
      <c r="G59" s="123">
        <f t="shared" si="8"/>
        <v>0</v>
      </c>
      <c r="H59" s="123">
        <f t="shared" si="8"/>
        <v>11</v>
      </c>
      <c r="I59" s="123">
        <f t="shared" si="8"/>
        <v>0</v>
      </c>
      <c r="J59" s="123">
        <f t="shared" si="8"/>
        <v>3</v>
      </c>
      <c r="K59" s="123">
        <f>SUM(K10,K13,K17,K39:K47)</f>
        <v>0</v>
      </c>
      <c r="L59" s="123">
        <f>SUM(L10,L13,L17,L39:L47)</f>
        <v>3</v>
      </c>
      <c r="M59" s="131">
        <f>SUM(M10,M13,M17,M39:M47)</f>
        <v>0</v>
      </c>
    </row>
    <row r="60" spans="1:13" ht="21.75" customHeight="1">
      <c r="A60" s="115" t="s">
        <v>208</v>
      </c>
      <c r="B60" s="124">
        <f>SUM(B9,B48:B54)</f>
        <v>286</v>
      </c>
      <c r="C60" s="125">
        <f aca="true" t="shared" si="9" ref="C60:J60">SUM(C9,C48:C54)</f>
        <v>5</v>
      </c>
      <c r="D60" s="125">
        <f t="shared" si="9"/>
        <v>93</v>
      </c>
      <c r="E60" s="125">
        <f t="shared" si="9"/>
        <v>165</v>
      </c>
      <c r="F60" s="125">
        <f t="shared" si="9"/>
        <v>16</v>
      </c>
      <c r="G60" s="125">
        <f t="shared" si="9"/>
        <v>0</v>
      </c>
      <c r="H60" s="125">
        <f t="shared" si="9"/>
        <v>4</v>
      </c>
      <c r="I60" s="125">
        <f t="shared" si="9"/>
        <v>0</v>
      </c>
      <c r="J60" s="125">
        <f t="shared" si="9"/>
        <v>1</v>
      </c>
      <c r="K60" s="125">
        <f>SUM(K9,K48:K54)</f>
        <v>0</v>
      </c>
      <c r="L60" s="125">
        <f>SUM(L9,L48:L54)</f>
        <v>2</v>
      </c>
      <c r="M60" s="132">
        <f>SUM(M9,M48:M54)</f>
        <v>0</v>
      </c>
    </row>
    <row r="61" ht="12.75" customHeight="1">
      <c r="A61" s="11"/>
    </row>
  </sheetData>
  <mergeCells count="7">
    <mergeCell ref="M2:M3"/>
    <mergeCell ref="A2:A3"/>
    <mergeCell ref="B2:B3"/>
    <mergeCell ref="C2:G2"/>
    <mergeCell ref="K2:L2"/>
    <mergeCell ref="H2:H3"/>
    <mergeCell ref="I2:J2"/>
  </mergeCells>
  <printOptions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K62"/>
  <sheetViews>
    <sheetView zoomScale="75" zoomScaleNormal="75" zoomScaleSheetLayoutView="75" workbookViewId="0" topLeftCell="A1">
      <selection activeCell="A23" sqref="A23:F23"/>
    </sheetView>
  </sheetViews>
  <sheetFormatPr defaultColWidth="9.00390625" defaultRowHeight="12"/>
  <cols>
    <col min="1" max="1" width="13.625" style="0" customWidth="1"/>
    <col min="2" max="2" width="8.625" style="0" customWidth="1"/>
    <col min="3" max="18" width="8.00390625" style="0" customWidth="1"/>
    <col min="19" max="37" width="7.875" style="0" customWidth="1"/>
  </cols>
  <sheetData>
    <row r="1" spans="1:37" ht="21">
      <c r="A1" s="5" t="s">
        <v>90</v>
      </c>
      <c r="AJ1" s="194" t="s">
        <v>232</v>
      </c>
      <c r="AK1" s="194"/>
    </row>
    <row r="2" ht="21" hidden="1">
      <c r="A2" s="5"/>
    </row>
    <row r="3" ht="21" hidden="1">
      <c r="A3" s="5"/>
    </row>
    <row r="4" spans="1:37" s="6" customFormat="1" ht="60.75" customHeight="1">
      <c r="A4" s="82" t="s">
        <v>4</v>
      </c>
      <c r="B4" s="90" t="s">
        <v>118</v>
      </c>
      <c r="C4" s="91" t="s">
        <v>91</v>
      </c>
      <c r="D4" s="91" t="s">
        <v>92</v>
      </c>
      <c r="E4" s="91" t="s">
        <v>93</v>
      </c>
      <c r="F4" s="91" t="s">
        <v>94</v>
      </c>
      <c r="G4" s="91" t="s">
        <v>95</v>
      </c>
      <c r="H4" s="91" t="s">
        <v>133</v>
      </c>
      <c r="I4" s="91" t="s">
        <v>134</v>
      </c>
      <c r="J4" s="91" t="s">
        <v>96</v>
      </c>
      <c r="K4" s="91" t="s">
        <v>97</v>
      </c>
      <c r="L4" s="91" t="s">
        <v>98</v>
      </c>
      <c r="M4" s="91" t="s">
        <v>99</v>
      </c>
      <c r="N4" s="91" t="s">
        <v>100</v>
      </c>
      <c r="O4" s="91" t="s">
        <v>101</v>
      </c>
      <c r="P4" s="91" t="s">
        <v>102</v>
      </c>
      <c r="Q4" s="91" t="s">
        <v>103</v>
      </c>
      <c r="R4" s="90" t="s">
        <v>119</v>
      </c>
      <c r="S4" s="90" t="s">
        <v>120</v>
      </c>
      <c r="T4" s="90" t="s">
        <v>211</v>
      </c>
      <c r="U4" s="91" t="s">
        <v>104</v>
      </c>
      <c r="V4" s="91" t="s">
        <v>105</v>
      </c>
      <c r="W4" s="91" t="s">
        <v>106</v>
      </c>
      <c r="X4" s="91" t="s">
        <v>107</v>
      </c>
      <c r="Y4" s="91" t="s">
        <v>108</v>
      </c>
      <c r="Z4" s="90" t="s">
        <v>212</v>
      </c>
      <c r="AA4" s="90" t="s">
        <v>213</v>
      </c>
      <c r="AB4" s="91" t="s">
        <v>109</v>
      </c>
      <c r="AC4" s="91" t="s">
        <v>110</v>
      </c>
      <c r="AD4" s="91" t="s">
        <v>111</v>
      </c>
      <c r="AE4" s="91" t="s">
        <v>112</v>
      </c>
      <c r="AF4" s="91" t="s">
        <v>220</v>
      </c>
      <c r="AG4" s="91" t="s">
        <v>113</v>
      </c>
      <c r="AH4" s="91" t="s">
        <v>114</v>
      </c>
      <c r="AI4" s="91" t="s">
        <v>115</v>
      </c>
      <c r="AJ4" s="91" t="s">
        <v>116</v>
      </c>
      <c r="AK4" s="91" t="s">
        <v>117</v>
      </c>
    </row>
    <row r="5" spans="1:37" s="4" customFormat="1" ht="21" customHeight="1">
      <c r="A5" s="104" t="s">
        <v>5</v>
      </c>
      <c r="B5" s="105">
        <f>SUM(B6:B7)</f>
        <v>3307</v>
      </c>
      <c r="C5" s="106">
        <f aca="true" t="shared" si="0" ref="C5:J5">SUM(C6:C7)</f>
        <v>1298</v>
      </c>
      <c r="D5" s="106">
        <f t="shared" si="0"/>
        <v>33</v>
      </c>
      <c r="E5" s="106">
        <f t="shared" si="0"/>
        <v>168</v>
      </c>
      <c r="F5" s="106">
        <f t="shared" si="0"/>
        <v>429</v>
      </c>
      <c r="G5" s="106">
        <f t="shared" si="0"/>
        <v>323</v>
      </c>
      <c r="H5" s="106">
        <f t="shared" si="0"/>
        <v>56</v>
      </c>
      <c r="I5" s="106">
        <f t="shared" si="0"/>
        <v>88</v>
      </c>
      <c r="J5" s="106">
        <f t="shared" si="0"/>
        <v>300</v>
      </c>
      <c r="K5" s="106">
        <f aca="true" t="shared" si="1" ref="K5:AK5">SUM(K6:K7)</f>
        <v>171</v>
      </c>
      <c r="L5" s="106">
        <f t="shared" si="1"/>
        <v>105</v>
      </c>
      <c r="M5" s="106">
        <f t="shared" si="1"/>
        <v>36</v>
      </c>
      <c r="N5" s="106">
        <f t="shared" si="1"/>
        <v>469</v>
      </c>
      <c r="O5" s="106">
        <f t="shared" si="1"/>
        <v>339</v>
      </c>
      <c r="P5" s="106">
        <f t="shared" si="1"/>
        <v>38</v>
      </c>
      <c r="Q5" s="106">
        <f t="shared" si="1"/>
        <v>3</v>
      </c>
      <c r="R5" s="126">
        <f t="shared" si="1"/>
        <v>105</v>
      </c>
      <c r="S5" s="105">
        <f t="shared" si="1"/>
        <v>19</v>
      </c>
      <c r="T5" s="106">
        <f t="shared" si="1"/>
        <v>42</v>
      </c>
      <c r="U5" s="106">
        <f t="shared" si="1"/>
        <v>11</v>
      </c>
      <c r="V5" s="106">
        <f t="shared" si="1"/>
        <v>120</v>
      </c>
      <c r="W5" s="106">
        <f t="shared" si="1"/>
        <v>2</v>
      </c>
      <c r="X5" s="106">
        <f t="shared" si="1"/>
        <v>25</v>
      </c>
      <c r="Y5" s="106">
        <f t="shared" si="1"/>
        <v>146</v>
      </c>
      <c r="Z5" s="106">
        <f t="shared" si="1"/>
        <v>128</v>
      </c>
      <c r="AA5" s="106">
        <f t="shared" si="1"/>
        <v>20</v>
      </c>
      <c r="AB5" s="106">
        <f t="shared" si="1"/>
        <v>134</v>
      </c>
      <c r="AC5" s="106">
        <f t="shared" si="1"/>
        <v>126</v>
      </c>
      <c r="AD5" s="106">
        <f t="shared" si="1"/>
        <v>8</v>
      </c>
      <c r="AE5" s="106">
        <f t="shared" si="1"/>
        <v>51</v>
      </c>
      <c r="AF5" s="106">
        <f t="shared" si="1"/>
        <v>270</v>
      </c>
      <c r="AG5" s="106">
        <f t="shared" si="1"/>
        <v>188</v>
      </c>
      <c r="AH5" s="106">
        <f t="shared" si="1"/>
        <v>134</v>
      </c>
      <c r="AI5" s="106">
        <f t="shared" si="1"/>
        <v>13</v>
      </c>
      <c r="AJ5" s="106">
        <f t="shared" si="1"/>
        <v>51</v>
      </c>
      <c r="AK5" s="126">
        <f t="shared" si="1"/>
        <v>6</v>
      </c>
    </row>
    <row r="6" spans="1:37" s="4" customFormat="1" ht="21" customHeight="1">
      <c r="A6" s="107" t="s">
        <v>6</v>
      </c>
      <c r="B6" s="108">
        <f>SUM(B8:B19)</f>
        <v>3063</v>
      </c>
      <c r="C6" s="109">
        <f aca="true" t="shared" si="2" ref="C6:J6">SUM(C8:C19)</f>
        <v>1147</v>
      </c>
      <c r="D6" s="109">
        <f t="shared" si="2"/>
        <v>29</v>
      </c>
      <c r="E6" s="109">
        <f t="shared" si="2"/>
        <v>155</v>
      </c>
      <c r="F6" s="109">
        <f t="shared" si="2"/>
        <v>385</v>
      </c>
      <c r="G6" s="109">
        <f t="shared" si="2"/>
        <v>303</v>
      </c>
      <c r="H6" s="109">
        <f t="shared" si="2"/>
        <v>52</v>
      </c>
      <c r="I6" s="109">
        <f t="shared" si="2"/>
        <v>83</v>
      </c>
      <c r="J6" s="109">
        <f t="shared" si="2"/>
        <v>255</v>
      </c>
      <c r="K6" s="109">
        <f aca="true" t="shared" si="3" ref="K6:AK6">SUM(K8:K19)</f>
        <v>164</v>
      </c>
      <c r="L6" s="109">
        <f t="shared" si="3"/>
        <v>102</v>
      </c>
      <c r="M6" s="109">
        <f t="shared" si="3"/>
        <v>36</v>
      </c>
      <c r="N6" s="109">
        <f t="shared" si="3"/>
        <v>414</v>
      </c>
      <c r="O6" s="109">
        <f t="shared" si="3"/>
        <v>300</v>
      </c>
      <c r="P6" s="109">
        <f t="shared" si="3"/>
        <v>38</v>
      </c>
      <c r="Q6" s="109">
        <f t="shared" si="3"/>
        <v>3</v>
      </c>
      <c r="R6" s="127">
        <f t="shared" si="3"/>
        <v>103</v>
      </c>
      <c r="S6" s="108">
        <f t="shared" si="3"/>
        <v>18</v>
      </c>
      <c r="T6" s="109">
        <f t="shared" si="3"/>
        <v>42</v>
      </c>
      <c r="U6" s="109">
        <f t="shared" si="3"/>
        <v>10</v>
      </c>
      <c r="V6" s="109">
        <f t="shared" si="3"/>
        <v>114</v>
      </c>
      <c r="W6" s="109">
        <f t="shared" si="3"/>
        <v>2</v>
      </c>
      <c r="X6" s="109">
        <f t="shared" si="3"/>
        <v>24</v>
      </c>
      <c r="Y6" s="109">
        <f t="shared" si="3"/>
        <v>138</v>
      </c>
      <c r="Z6" s="109">
        <f t="shared" si="3"/>
        <v>123</v>
      </c>
      <c r="AA6" s="109">
        <f t="shared" si="3"/>
        <v>20</v>
      </c>
      <c r="AB6" s="109">
        <f t="shared" si="3"/>
        <v>126</v>
      </c>
      <c r="AC6" s="109">
        <f t="shared" si="3"/>
        <v>117</v>
      </c>
      <c r="AD6" s="109">
        <f t="shared" si="3"/>
        <v>8</v>
      </c>
      <c r="AE6" s="109">
        <f t="shared" si="3"/>
        <v>41</v>
      </c>
      <c r="AF6" s="109">
        <f t="shared" si="3"/>
        <v>240</v>
      </c>
      <c r="AG6" s="109">
        <f t="shared" si="3"/>
        <v>179</v>
      </c>
      <c r="AH6" s="109">
        <f t="shared" si="3"/>
        <v>128</v>
      </c>
      <c r="AI6" s="109">
        <f t="shared" si="3"/>
        <v>11</v>
      </c>
      <c r="AJ6" s="109">
        <f t="shared" si="3"/>
        <v>51</v>
      </c>
      <c r="AK6" s="127">
        <f t="shared" si="3"/>
        <v>6</v>
      </c>
    </row>
    <row r="7" spans="1:37" s="4" customFormat="1" ht="21" customHeight="1">
      <c r="A7" s="110" t="s">
        <v>7</v>
      </c>
      <c r="B7" s="111">
        <f>SUM(B20:B55)</f>
        <v>244</v>
      </c>
      <c r="C7" s="112">
        <f aca="true" t="shared" si="4" ref="C7:J7">SUM(C20:C55)</f>
        <v>151</v>
      </c>
      <c r="D7" s="112">
        <f t="shared" si="4"/>
        <v>4</v>
      </c>
      <c r="E7" s="112">
        <f t="shared" si="4"/>
        <v>13</v>
      </c>
      <c r="F7" s="112">
        <f t="shared" si="4"/>
        <v>44</v>
      </c>
      <c r="G7" s="112">
        <f t="shared" si="4"/>
        <v>20</v>
      </c>
      <c r="H7" s="112">
        <f t="shared" si="4"/>
        <v>4</v>
      </c>
      <c r="I7" s="112">
        <f t="shared" si="4"/>
        <v>5</v>
      </c>
      <c r="J7" s="112">
        <f t="shared" si="4"/>
        <v>45</v>
      </c>
      <c r="K7" s="112">
        <f aca="true" t="shared" si="5" ref="K7:AK7">SUM(K20:K55)</f>
        <v>7</v>
      </c>
      <c r="L7" s="112">
        <f t="shared" si="5"/>
        <v>3</v>
      </c>
      <c r="M7" s="112">
        <f t="shared" si="5"/>
        <v>0</v>
      </c>
      <c r="N7" s="112">
        <f t="shared" si="5"/>
        <v>55</v>
      </c>
      <c r="O7" s="112">
        <f t="shared" si="5"/>
        <v>39</v>
      </c>
      <c r="P7" s="112">
        <f t="shared" si="5"/>
        <v>0</v>
      </c>
      <c r="Q7" s="112">
        <f t="shared" si="5"/>
        <v>0</v>
      </c>
      <c r="R7" s="128">
        <f t="shared" si="5"/>
        <v>2</v>
      </c>
      <c r="S7" s="111">
        <f t="shared" si="5"/>
        <v>1</v>
      </c>
      <c r="T7" s="112">
        <f t="shared" si="5"/>
        <v>0</v>
      </c>
      <c r="U7" s="112">
        <f t="shared" si="5"/>
        <v>1</v>
      </c>
      <c r="V7" s="112">
        <f t="shared" si="5"/>
        <v>6</v>
      </c>
      <c r="W7" s="112">
        <f t="shared" si="5"/>
        <v>0</v>
      </c>
      <c r="X7" s="112">
        <f t="shared" si="5"/>
        <v>1</v>
      </c>
      <c r="Y7" s="112">
        <f t="shared" si="5"/>
        <v>8</v>
      </c>
      <c r="Z7" s="112">
        <f t="shared" si="5"/>
        <v>5</v>
      </c>
      <c r="AA7" s="112">
        <f t="shared" si="5"/>
        <v>0</v>
      </c>
      <c r="AB7" s="112">
        <f t="shared" si="5"/>
        <v>8</v>
      </c>
      <c r="AC7" s="112">
        <f t="shared" si="5"/>
        <v>9</v>
      </c>
      <c r="AD7" s="112">
        <f t="shared" si="5"/>
        <v>0</v>
      </c>
      <c r="AE7" s="112">
        <f t="shared" si="5"/>
        <v>10</v>
      </c>
      <c r="AF7" s="112">
        <f t="shared" si="5"/>
        <v>30</v>
      </c>
      <c r="AG7" s="112">
        <f t="shared" si="5"/>
        <v>9</v>
      </c>
      <c r="AH7" s="112">
        <f t="shared" si="5"/>
        <v>6</v>
      </c>
      <c r="AI7" s="112">
        <f t="shared" si="5"/>
        <v>2</v>
      </c>
      <c r="AJ7" s="112">
        <f t="shared" si="5"/>
        <v>0</v>
      </c>
      <c r="AK7" s="128">
        <f t="shared" si="5"/>
        <v>0</v>
      </c>
    </row>
    <row r="8" spans="1:37" s="4" customFormat="1" ht="21" customHeight="1">
      <c r="A8" s="107" t="s">
        <v>8</v>
      </c>
      <c r="B8" s="108">
        <v>1217</v>
      </c>
      <c r="C8" s="109">
        <v>442</v>
      </c>
      <c r="D8" s="109">
        <v>13</v>
      </c>
      <c r="E8" s="109">
        <v>74</v>
      </c>
      <c r="F8" s="109">
        <v>163</v>
      </c>
      <c r="G8" s="109">
        <v>122</v>
      </c>
      <c r="H8" s="109">
        <v>31</v>
      </c>
      <c r="I8" s="109">
        <v>53</v>
      </c>
      <c r="J8" s="109">
        <v>84</v>
      </c>
      <c r="K8" s="109">
        <v>59</v>
      </c>
      <c r="L8" s="109">
        <v>41</v>
      </c>
      <c r="M8" s="109">
        <v>13</v>
      </c>
      <c r="N8" s="109">
        <v>146</v>
      </c>
      <c r="O8" s="109">
        <v>108</v>
      </c>
      <c r="P8" s="109">
        <v>15</v>
      </c>
      <c r="Q8" s="109">
        <v>3</v>
      </c>
      <c r="R8" s="127">
        <v>40</v>
      </c>
      <c r="S8" s="108">
        <v>8</v>
      </c>
      <c r="T8" s="109">
        <v>17</v>
      </c>
      <c r="U8" s="109">
        <v>6</v>
      </c>
      <c r="V8" s="109">
        <v>40</v>
      </c>
      <c r="W8" s="109">
        <v>2</v>
      </c>
      <c r="X8" s="109">
        <v>17</v>
      </c>
      <c r="Y8" s="109">
        <v>58</v>
      </c>
      <c r="Z8" s="109">
        <v>48</v>
      </c>
      <c r="AA8" s="109">
        <v>8</v>
      </c>
      <c r="AB8" s="109">
        <v>44</v>
      </c>
      <c r="AC8" s="109">
        <v>43</v>
      </c>
      <c r="AD8" s="109">
        <v>1</v>
      </c>
      <c r="AE8" s="109">
        <v>19</v>
      </c>
      <c r="AF8" s="109">
        <v>101</v>
      </c>
      <c r="AG8" s="109">
        <v>65</v>
      </c>
      <c r="AH8" s="109">
        <v>49</v>
      </c>
      <c r="AI8" s="109">
        <v>8</v>
      </c>
      <c r="AJ8" s="109">
        <v>16</v>
      </c>
      <c r="AK8" s="127">
        <v>0</v>
      </c>
    </row>
    <row r="9" spans="1:37" s="4" customFormat="1" ht="21" customHeight="1">
      <c r="A9" s="107" t="s">
        <v>9</v>
      </c>
      <c r="B9" s="108">
        <v>280</v>
      </c>
      <c r="C9" s="109">
        <v>103</v>
      </c>
      <c r="D9" s="109">
        <v>3</v>
      </c>
      <c r="E9" s="109">
        <v>17</v>
      </c>
      <c r="F9" s="109">
        <v>41</v>
      </c>
      <c r="G9" s="109">
        <v>23</v>
      </c>
      <c r="H9" s="109">
        <v>6</v>
      </c>
      <c r="I9" s="109">
        <v>2</v>
      </c>
      <c r="J9" s="109">
        <v>23</v>
      </c>
      <c r="K9" s="109">
        <v>14</v>
      </c>
      <c r="L9" s="109">
        <v>9</v>
      </c>
      <c r="M9" s="109">
        <v>0</v>
      </c>
      <c r="N9" s="109">
        <v>46</v>
      </c>
      <c r="O9" s="109">
        <v>30</v>
      </c>
      <c r="P9" s="109">
        <v>1</v>
      </c>
      <c r="Q9" s="109">
        <v>0</v>
      </c>
      <c r="R9" s="127">
        <v>12</v>
      </c>
      <c r="S9" s="108">
        <v>0</v>
      </c>
      <c r="T9" s="109">
        <v>6</v>
      </c>
      <c r="U9" s="109">
        <v>0</v>
      </c>
      <c r="V9" s="109">
        <v>12</v>
      </c>
      <c r="W9" s="109">
        <v>0</v>
      </c>
      <c r="X9" s="109">
        <v>0</v>
      </c>
      <c r="Y9" s="109">
        <v>14</v>
      </c>
      <c r="Z9" s="109">
        <v>12</v>
      </c>
      <c r="AA9" s="109">
        <v>4</v>
      </c>
      <c r="AB9" s="109">
        <v>12</v>
      </c>
      <c r="AC9" s="109">
        <v>13</v>
      </c>
      <c r="AD9" s="109">
        <v>2</v>
      </c>
      <c r="AE9" s="109">
        <v>1</v>
      </c>
      <c r="AF9" s="109">
        <v>33</v>
      </c>
      <c r="AG9" s="109">
        <v>32</v>
      </c>
      <c r="AH9" s="109">
        <v>13</v>
      </c>
      <c r="AI9" s="109">
        <v>0</v>
      </c>
      <c r="AJ9" s="109">
        <v>7</v>
      </c>
      <c r="AK9" s="127">
        <v>0</v>
      </c>
    </row>
    <row r="10" spans="1:37" s="4" customFormat="1" ht="21" customHeight="1">
      <c r="A10" s="107" t="s">
        <v>10</v>
      </c>
      <c r="B10" s="108">
        <v>183</v>
      </c>
      <c r="C10" s="109">
        <v>62</v>
      </c>
      <c r="D10" s="109">
        <v>0</v>
      </c>
      <c r="E10" s="109">
        <v>6</v>
      </c>
      <c r="F10" s="109">
        <v>23</v>
      </c>
      <c r="G10" s="109">
        <v>20</v>
      </c>
      <c r="H10" s="109">
        <v>2</v>
      </c>
      <c r="I10" s="109">
        <v>4</v>
      </c>
      <c r="J10" s="109">
        <v>15</v>
      </c>
      <c r="K10" s="109">
        <v>9</v>
      </c>
      <c r="L10" s="109">
        <v>8</v>
      </c>
      <c r="M10" s="109">
        <v>2</v>
      </c>
      <c r="N10" s="109">
        <v>31</v>
      </c>
      <c r="O10" s="109">
        <v>30</v>
      </c>
      <c r="P10" s="109">
        <v>2</v>
      </c>
      <c r="Q10" s="109">
        <v>0</v>
      </c>
      <c r="R10" s="127">
        <v>6</v>
      </c>
      <c r="S10" s="108">
        <v>4</v>
      </c>
      <c r="T10" s="109">
        <v>3</v>
      </c>
      <c r="U10" s="109">
        <v>0</v>
      </c>
      <c r="V10" s="109">
        <v>8</v>
      </c>
      <c r="W10" s="109">
        <v>0</v>
      </c>
      <c r="X10" s="109">
        <v>0</v>
      </c>
      <c r="Y10" s="109">
        <v>8</v>
      </c>
      <c r="Z10" s="109">
        <v>6</v>
      </c>
      <c r="AA10" s="109">
        <v>1</v>
      </c>
      <c r="AB10" s="109">
        <v>11</v>
      </c>
      <c r="AC10" s="109">
        <v>10</v>
      </c>
      <c r="AD10" s="109">
        <v>2</v>
      </c>
      <c r="AE10" s="109">
        <v>7</v>
      </c>
      <c r="AF10" s="109">
        <v>14</v>
      </c>
      <c r="AG10" s="109">
        <v>9</v>
      </c>
      <c r="AH10" s="109">
        <v>10</v>
      </c>
      <c r="AI10" s="109">
        <v>2</v>
      </c>
      <c r="AJ10" s="109">
        <v>3</v>
      </c>
      <c r="AK10" s="127">
        <v>0</v>
      </c>
    </row>
    <row r="11" spans="1:37" s="4" customFormat="1" ht="21" customHeight="1">
      <c r="A11" s="107" t="s">
        <v>11</v>
      </c>
      <c r="B11" s="108">
        <v>92</v>
      </c>
      <c r="C11" s="109">
        <v>37</v>
      </c>
      <c r="D11" s="109">
        <v>1</v>
      </c>
      <c r="E11" s="109">
        <v>6</v>
      </c>
      <c r="F11" s="109">
        <v>18</v>
      </c>
      <c r="G11" s="109">
        <v>7</v>
      </c>
      <c r="H11" s="109">
        <v>1</v>
      </c>
      <c r="I11" s="109">
        <v>0</v>
      </c>
      <c r="J11" s="109">
        <v>6</v>
      </c>
      <c r="K11" s="109">
        <v>13</v>
      </c>
      <c r="L11" s="109">
        <v>4</v>
      </c>
      <c r="M11" s="109">
        <v>0</v>
      </c>
      <c r="N11" s="109">
        <v>11</v>
      </c>
      <c r="O11" s="109">
        <v>8</v>
      </c>
      <c r="P11" s="109">
        <v>5</v>
      </c>
      <c r="Q11" s="109">
        <v>0</v>
      </c>
      <c r="R11" s="127">
        <v>3</v>
      </c>
      <c r="S11" s="108">
        <v>0</v>
      </c>
      <c r="T11" s="109">
        <v>0</v>
      </c>
      <c r="U11" s="109">
        <v>0</v>
      </c>
      <c r="V11" s="109">
        <v>4</v>
      </c>
      <c r="W11" s="109">
        <v>0</v>
      </c>
      <c r="X11" s="109">
        <v>1</v>
      </c>
      <c r="Y11" s="109">
        <v>5</v>
      </c>
      <c r="Z11" s="109">
        <v>3</v>
      </c>
      <c r="AA11" s="109">
        <v>0</v>
      </c>
      <c r="AB11" s="109">
        <v>5</v>
      </c>
      <c r="AC11" s="109">
        <v>5</v>
      </c>
      <c r="AD11" s="109">
        <v>1</v>
      </c>
      <c r="AE11" s="109">
        <v>1</v>
      </c>
      <c r="AF11" s="109">
        <v>3</v>
      </c>
      <c r="AG11" s="109">
        <v>3</v>
      </c>
      <c r="AH11" s="109">
        <v>2</v>
      </c>
      <c r="AI11" s="109">
        <v>1</v>
      </c>
      <c r="AJ11" s="109">
        <v>0</v>
      </c>
      <c r="AK11" s="127">
        <v>0</v>
      </c>
    </row>
    <row r="12" spans="1:37" s="4" customFormat="1" ht="21" customHeight="1">
      <c r="A12" s="107" t="s">
        <v>12</v>
      </c>
      <c r="B12" s="108">
        <v>301</v>
      </c>
      <c r="C12" s="109">
        <v>120</v>
      </c>
      <c r="D12" s="109">
        <v>3</v>
      </c>
      <c r="E12" s="109">
        <v>6</v>
      </c>
      <c r="F12" s="109">
        <v>34</v>
      </c>
      <c r="G12" s="109">
        <v>25</v>
      </c>
      <c r="H12" s="109">
        <v>4</v>
      </c>
      <c r="I12" s="109">
        <v>7</v>
      </c>
      <c r="J12" s="109">
        <v>32</v>
      </c>
      <c r="K12" s="109">
        <v>20</v>
      </c>
      <c r="L12" s="109">
        <v>16</v>
      </c>
      <c r="M12" s="109">
        <v>3</v>
      </c>
      <c r="N12" s="109">
        <v>38</v>
      </c>
      <c r="O12" s="109">
        <v>27</v>
      </c>
      <c r="P12" s="109">
        <v>5</v>
      </c>
      <c r="Q12" s="109">
        <v>0</v>
      </c>
      <c r="R12" s="127">
        <v>9</v>
      </c>
      <c r="S12" s="108">
        <v>2</v>
      </c>
      <c r="T12" s="109">
        <v>7</v>
      </c>
      <c r="U12" s="109">
        <v>0</v>
      </c>
      <c r="V12" s="109">
        <v>12</v>
      </c>
      <c r="W12" s="109">
        <v>0</v>
      </c>
      <c r="X12" s="109">
        <v>1</v>
      </c>
      <c r="Y12" s="109">
        <v>14</v>
      </c>
      <c r="Z12" s="109">
        <v>13</v>
      </c>
      <c r="AA12" s="109">
        <v>2</v>
      </c>
      <c r="AB12" s="109">
        <v>8</v>
      </c>
      <c r="AC12" s="109">
        <v>9</v>
      </c>
      <c r="AD12" s="109">
        <v>0</v>
      </c>
      <c r="AE12" s="109">
        <v>3</v>
      </c>
      <c r="AF12" s="109">
        <v>25</v>
      </c>
      <c r="AG12" s="109">
        <v>15</v>
      </c>
      <c r="AH12" s="109">
        <v>11</v>
      </c>
      <c r="AI12" s="109">
        <v>0</v>
      </c>
      <c r="AJ12" s="109">
        <v>3</v>
      </c>
      <c r="AK12" s="127">
        <v>0</v>
      </c>
    </row>
    <row r="13" spans="1:37" s="4" customFormat="1" ht="21" customHeight="1">
      <c r="A13" s="107" t="s">
        <v>13</v>
      </c>
      <c r="B13" s="108">
        <v>201</v>
      </c>
      <c r="C13" s="109">
        <v>91</v>
      </c>
      <c r="D13" s="109">
        <v>2</v>
      </c>
      <c r="E13" s="109">
        <v>7</v>
      </c>
      <c r="F13" s="109">
        <v>27</v>
      </c>
      <c r="G13" s="109">
        <v>19</v>
      </c>
      <c r="H13" s="109">
        <v>2</v>
      </c>
      <c r="I13" s="109">
        <v>5</v>
      </c>
      <c r="J13" s="109">
        <v>32</v>
      </c>
      <c r="K13" s="109">
        <v>12</v>
      </c>
      <c r="L13" s="109">
        <v>7</v>
      </c>
      <c r="M13" s="109">
        <v>5</v>
      </c>
      <c r="N13" s="109">
        <v>36</v>
      </c>
      <c r="O13" s="109">
        <v>23</v>
      </c>
      <c r="P13" s="109">
        <v>1</v>
      </c>
      <c r="Q13" s="109">
        <v>0</v>
      </c>
      <c r="R13" s="127">
        <v>6</v>
      </c>
      <c r="S13" s="108">
        <v>0</v>
      </c>
      <c r="T13" s="109">
        <v>1</v>
      </c>
      <c r="U13" s="109">
        <v>0</v>
      </c>
      <c r="V13" s="109">
        <v>9</v>
      </c>
      <c r="W13" s="109">
        <v>0</v>
      </c>
      <c r="X13" s="109">
        <v>1</v>
      </c>
      <c r="Y13" s="109">
        <v>4</v>
      </c>
      <c r="Z13" s="109">
        <v>8</v>
      </c>
      <c r="AA13" s="109">
        <v>0</v>
      </c>
      <c r="AB13" s="109">
        <v>8</v>
      </c>
      <c r="AC13" s="109">
        <v>7</v>
      </c>
      <c r="AD13" s="109">
        <v>1</v>
      </c>
      <c r="AE13" s="109">
        <v>2</v>
      </c>
      <c r="AF13" s="109">
        <v>14</v>
      </c>
      <c r="AG13" s="109">
        <v>14</v>
      </c>
      <c r="AH13" s="109">
        <v>8</v>
      </c>
      <c r="AI13" s="109">
        <v>0</v>
      </c>
      <c r="AJ13" s="109">
        <v>0</v>
      </c>
      <c r="AK13" s="127">
        <v>0</v>
      </c>
    </row>
    <row r="14" spans="1:37" s="4" customFormat="1" ht="21" customHeight="1">
      <c r="A14" s="107" t="s">
        <v>14</v>
      </c>
      <c r="B14" s="108">
        <v>106</v>
      </c>
      <c r="C14" s="109">
        <v>44</v>
      </c>
      <c r="D14" s="109">
        <v>0</v>
      </c>
      <c r="E14" s="109">
        <v>7</v>
      </c>
      <c r="F14" s="109">
        <v>16</v>
      </c>
      <c r="G14" s="109">
        <v>19</v>
      </c>
      <c r="H14" s="109">
        <v>1</v>
      </c>
      <c r="I14" s="109">
        <v>1</v>
      </c>
      <c r="J14" s="109">
        <v>6</v>
      </c>
      <c r="K14" s="109">
        <v>5</v>
      </c>
      <c r="L14" s="109">
        <v>0</v>
      </c>
      <c r="M14" s="109">
        <v>1</v>
      </c>
      <c r="N14" s="109">
        <v>21</v>
      </c>
      <c r="O14" s="109">
        <v>11</v>
      </c>
      <c r="P14" s="109">
        <v>1</v>
      </c>
      <c r="Q14" s="109">
        <v>0</v>
      </c>
      <c r="R14" s="127">
        <v>4</v>
      </c>
      <c r="S14" s="108">
        <v>0</v>
      </c>
      <c r="T14" s="109">
        <v>2</v>
      </c>
      <c r="U14" s="109">
        <v>0</v>
      </c>
      <c r="V14" s="109">
        <v>6</v>
      </c>
      <c r="W14" s="109">
        <v>0</v>
      </c>
      <c r="X14" s="109">
        <v>0</v>
      </c>
      <c r="Y14" s="109">
        <v>5</v>
      </c>
      <c r="Z14" s="109">
        <v>5</v>
      </c>
      <c r="AA14" s="109">
        <v>4</v>
      </c>
      <c r="AB14" s="109">
        <v>4</v>
      </c>
      <c r="AC14" s="109">
        <v>5</v>
      </c>
      <c r="AD14" s="109">
        <v>0</v>
      </c>
      <c r="AE14" s="109">
        <v>2</v>
      </c>
      <c r="AF14" s="109">
        <v>7</v>
      </c>
      <c r="AG14" s="109">
        <v>3</v>
      </c>
      <c r="AH14" s="109">
        <v>4</v>
      </c>
      <c r="AI14" s="109">
        <v>0</v>
      </c>
      <c r="AJ14" s="109">
        <v>0</v>
      </c>
      <c r="AK14" s="127">
        <v>0</v>
      </c>
    </row>
    <row r="15" spans="1:37" s="4" customFormat="1" ht="21" customHeight="1">
      <c r="A15" s="107" t="s">
        <v>17</v>
      </c>
      <c r="B15" s="108">
        <v>37</v>
      </c>
      <c r="C15" s="109">
        <v>17</v>
      </c>
      <c r="D15" s="109">
        <v>1</v>
      </c>
      <c r="E15" s="109">
        <v>3</v>
      </c>
      <c r="F15" s="109">
        <v>6</v>
      </c>
      <c r="G15" s="109">
        <v>4</v>
      </c>
      <c r="H15" s="109">
        <v>0</v>
      </c>
      <c r="I15" s="109">
        <v>2</v>
      </c>
      <c r="J15" s="109">
        <v>6</v>
      </c>
      <c r="K15" s="109">
        <v>1</v>
      </c>
      <c r="L15" s="109">
        <v>0</v>
      </c>
      <c r="M15" s="109">
        <v>0</v>
      </c>
      <c r="N15" s="109">
        <v>3</v>
      </c>
      <c r="O15" s="109">
        <v>9</v>
      </c>
      <c r="P15" s="109">
        <v>0</v>
      </c>
      <c r="Q15" s="109">
        <v>0</v>
      </c>
      <c r="R15" s="127">
        <v>2</v>
      </c>
      <c r="S15" s="108">
        <v>0</v>
      </c>
      <c r="T15" s="109">
        <v>0</v>
      </c>
      <c r="U15" s="109">
        <v>0</v>
      </c>
      <c r="V15" s="109">
        <v>1</v>
      </c>
      <c r="W15" s="109">
        <v>0</v>
      </c>
      <c r="X15" s="109">
        <v>0</v>
      </c>
      <c r="Y15" s="109">
        <v>2</v>
      </c>
      <c r="Z15" s="109">
        <v>0</v>
      </c>
      <c r="AA15" s="109">
        <v>0</v>
      </c>
      <c r="AB15" s="109">
        <v>3</v>
      </c>
      <c r="AC15" s="109">
        <v>1</v>
      </c>
      <c r="AD15" s="109">
        <v>1</v>
      </c>
      <c r="AE15" s="109">
        <v>1</v>
      </c>
      <c r="AF15" s="109">
        <v>14</v>
      </c>
      <c r="AG15" s="109">
        <v>3</v>
      </c>
      <c r="AH15" s="109">
        <v>1</v>
      </c>
      <c r="AI15" s="109">
        <v>0</v>
      </c>
      <c r="AJ15" s="109">
        <v>0</v>
      </c>
      <c r="AK15" s="127">
        <v>0</v>
      </c>
    </row>
    <row r="16" spans="1:37" s="4" customFormat="1" ht="21" customHeight="1">
      <c r="A16" s="107" t="s">
        <v>18</v>
      </c>
      <c r="B16" s="108">
        <v>15</v>
      </c>
      <c r="C16" s="109">
        <v>8</v>
      </c>
      <c r="D16" s="109">
        <v>4</v>
      </c>
      <c r="E16" s="109">
        <v>2</v>
      </c>
      <c r="F16" s="109">
        <v>3</v>
      </c>
      <c r="G16" s="109">
        <v>3</v>
      </c>
      <c r="H16" s="109">
        <v>2</v>
      </c>
      <c r="I16" s="109">
        <v>0</v>
      </c>
      <c r="J16" s="109">
        <v>3</v>
      </c>
      <c r="K16" s="109">
        <v>4</v>
      </c>
      <c r="L16" s="109">
        <v>3</v>
      </c>
      <c r="M16" s="109">
        <v>1</v>
      </c>
      <c r="N16" s="109">
        <v>0</v>
      </c>
      <c r="O16" s="109">
        <v>2</v>
      </c>
      <c r="P16" s="109">
        <v>0</v>
      </c>
      <c r="Q16" s="109">
        <v>0</v>
      </c>
      <c r="R16" s="127">
        <v>1</v>
      </c>
      <c r="S16" s="108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1</v>
      </c>
      <c r="Y16" s="109">
        <v>0</v>
      </c>
      <c r="Z16" s="109">
        <v>0</v>
      </c>
      <c r="AA16" s="109">
        <v>0</v>
      </c>
      <c r="AB16" s="109">
        <v>1</v>
      </c>
      <c r="AC16" s="109">
        <v>1</v>
      </c>
      <c r="AD16" s="109">
        <v>0</v>
      </c>
      <c r="AE16" s="109">
        <v>0</v>
      </c>
      <c r="AF16" s="109">
        <v>2</v>
      </c>
      <c r="AG16" s="109">
        <v>2</v>
      </c>
      <c r="AH16" s="109">
        <v>0</v>
      </c>
      <c r="AI16" s="109">
        <v>0</v>
      </c>
      <c r="AJ16" s="109">
        <v>1</v>
      </c>
      <c r="AK16" s="127">
        <v>0</v>
      </c>
    </row>
    <row r="17" spans="1:37" s="4" customFormat="1" ht="21" customHeight="1">
      <c r="A17" s="107" t="s">
        <v>234</v>
      </c>
      <c r="B17" s="108">
        <v>160</v>
      </c>
      <c r="C17" s="109">
        <v>76</v>
      </c>
      <c r="D17" s="109">
        <v>1</v>
      </c>
      <c r="E17" s="109">
        <v>12</v>
      </c>
      <c r="F17" s="109">
        <v>37</v>
      </c>
      <c r="G17" s="109">
        <v>26</v>
      </c>
      <c r="H17" s="109">
        <v>0</v>
      </c>
      <c r="I17" s="109">
        <v>4</v>
      </c>
      <c r="J17" s="109">
        <v>18</v>
      </c>
      <c r="K17" s="109">
        <v>8</v>
      </c>
      <c r="L17" s="109">
        <v>5</v>
      </c>
      <c r="M17" s="109">
        <v>1</v>
      </c>
      <c r="N17" s="109">
        <v>28</v>
      </c>
      <c r="O17" s="109">
        <v>18</v>
      </c>
      <c r="P17" s="109">
        <v>3</v>
      </c>
      <c r="Q17" s="109">
        <v>0</v>
      </c>
      <c r="R17" s="127">
        <v>4</v>
      </c>
      <c r="S17" s="108">
        <v>0</v>
      </c>
      <c r="T17" s="109">
        <v>0</v>
      </c>
      <c r="U17" s="109">
        <v>0</v>
      </c>
      <c r="V17" s="109">
        <v>5</v>
      </c>
      <c r="W17" s="109">
        <v>0</v>
      </c>
      <c r="X17" s="109">
        <v>1</v>
      </c>
      <c r="Y17" s="109">
        <v>7</v>
      </c>
      <c r="Z17" s="109">
        <v>3</v>
      </c>
      <c r="AA17" s="109">
        <v>1</v>
      </c>
      <c r="AB17" s="109">
        <v>8</v>
      </c>
      <c r="AC17" s="109">
        <v>9</v>
      </c>
      <c r="AD17" s="109">
        <v>0</v>
      </c>
      <c r="AE17" s="109">
        <v>3</v>
      </c>
      <c r="AF17" s="109">
        <v>13</v>
      </c>
      <c r="AG17" s="109">
        <v>9</v>
      </c>
      <c r="AH17" s="109">
        <v>9</v>
      </c>
      <c r="AI17" s="109">
        <v>0</v>
      </c>
      <c r="AJ17" s="109">
        <v>3</v>
      </c>
      <c r="AK17" s="127">
        <v>0</v>
      </c>
    </row>
    <row r="18" spans="1:37" s="4" customFormat="1" ht="21" customHeight="1">
      <c r="A18" s="107" t="s">
        <v>235</v>
      </c>
      <c r="B18" s="108">
        <v>55</v>
      </c>
      <c r="C18" s="109">
        <v>37</v>
      </c>
      <c r="D18" s="109">
        <v>1</v>
      </c>
      <c r="E18" s="109">
        <v>1</v>
      </c>
      <c r="F18" s="109">
        <v>9</v>
      </c>
      <c r="G18" s="109">
        <v>4</v>
      </c>
      <c r="H18" s="109">
        <v>2</v>
      </c>
      <c r="I18" s="109">
        <v>3</v>
      </c>
      <c r="J18" s="109">
        <v>10</v>
      </c>
      <c r="K18" s="109">
        <v>1</v>
      </c>
      <c r="L18" s="109">
        <v>0</v>
      </c>
      <c r="M18" s="109">
        <v>2</v>
      </c>
      <c r="N18" s="109">
        <v>14</v>
      </c>
      <c r="O18" s="109">
        <v>7</v>
      </c>
      <c r="P18" s="109">
        <v>0</v>
      </c>
      <c r="Q18" s="109">
        <v>0</v>
      </c>
      <c r="R18" s="127">
        <v>0</v>
      </c>
      <c r="S18" s="108">
        <v>0</v>
      </c>
      <c r="T18" s="109">
        <v>0</v>
      </c>
      <c r="U18" s="109">
        <v>1</v>
      </c>
      <c r="V18" s="109">
        <v>0</v>
      </c>
      <c r="W18" s="109">
        <v>0</v>
      </c>
      <c r="X18" s="109">
        <v>1</v>
      </c>
      <c r="Y18" s="109">
        <v>1</v>
      </c>
      <c r="Z18" s="109">
        <v>1</v>
      </c>
      <c r="AA18" s="109">
        <v>0</v>
      </c>
      <c r="AB18" s="109">
        <v>2</v>
      </c>
      <c r="AC18" s="109">
        <v>2</v>
      </c>
      <c r="AD18" s="109">
        <v>0</v>
      </c>
      <c r="AE18" s="109">
        <v>2</v>
      </c>
      <c r="AF18" s="109">
        <v>6</v>
      </c>
      <c r="AG18" s="109">
        <v>4</v>
      </c>
      <c r="AH18" s="109">
        <v>1</v>
      </c>
      <c r="AI18" s="109">
        <v>0</v>
      </c>
      <c r="AJ18" s="109">
        <v>0</v>
      </c>
      <c r="AK18" s="127">
        <v>0</v>
      </c>
    </row>
    <row r="19" spans="1:37" s="4" customFormat="1" ht="21" customHeight="1">
      <c r="A19" s="107" t="s">
        <v>236</v>
      </c>
      <c r="B19" s="108">
        <v>416</v>
      </c>
      <c r="C19" s="109">
        <v>110</v>
      </c>
      <c r="D19" s="109">
        <v>0</v>
      </c>
      <c r="E19" s="109">
        <v>14</v>
      </c>
      <c r="F19" s="109">
        <v>8</v>
      </c>
      <c r="G19" s="109">
        <v>31</v>
      </c>
      <c r="H19" s="109">
        <v>1</v>
      </c>
      <c r="I19" s="109">
        <v>2</v>
      </c>
      <c r="J19" s="109">
        <v>20</v>
      </c>
      <c r="K19" s="109">
        <v>18</v>
      </c>
      <c r="L19" s="109">
        <v>9</v>
      </c>
      <c r="M19" s="109">
        <v>8</v>
      </c>
      <c r="N19" s="109">
        <v>40</v>
      </c>
      <c r="O19" s="109">
        <v>27</v>
      </c>
      <c r="P19" s="109">
        <v>5</v>
      </c>
      <c r="Q19" s="109">
        <v>0</v>
      </c>
      <c r="R19" s="127">
        <v>16</v>
      </c>
      <c r="S19" s="108">
        <v>4</v>
      </c>
      <c r="T19" s="109">
        <v>6</v>
      </c>
      <c r="U19" s="109">
        <v>3</v>
      </c>
      <c r="V19" s="109">
        <v>17</v>
      </c>
      <c r="W19" s="109">
        <v>0</v>
      </c>
      <c r="X19" s="109">
        <v>1</v>
      </c>
      <c r="Y19" s="109">
        <v>20</v>
      </c>
      <c r="Z19" s="109">
        <v>24</v>
      </c>
      <c r="AA19" s="109">
        <v>0</v>
      </c>
      <c r="AB19" s="109">
        <v>20</v>
      </c>
      <c r="AC19" s="109">
        <v>12</v>
      </c>
      <c r="AD19" s="109">
        <v>0</v>
      </c>
      <c r="AE19" s="109">
        <v>0</v>
      </c>
      <c r="AF19" s="109">
        <v>8</v>
      </c>
      <c r="AG19" s="109">
        <v>20</v>
      </c>
      <c r="AH19" s="109">
        <v>20</v>
      </c>
      <c r="AI19" s="109">
        <v>0</v>
      </c>
      <c r="AJ19" s="109">
        <v>18</v>
      </c>
      <c r="AK19" s="127">
        <v>6</v>
      </c>
    </row>
    <row r="20" spans="1:37" s="4" customFormat="1" ht="21" customHeight="1">
      <c r="A20" s="113" t="s">
        <v>25</v>
      </c>
      <c r="B20" s="105">
        <v>2</v>
      </c>
      <c r="C20" s="106">
        <v>2</v>
      </c>
      <c r="D20" s="106">
        <v>0</v>
      </c>
      <c r="E20" s="106">
        <v>0</v>
      </c>
      <c r="F20" s="106">
        <v>0</v>
      </c>
      <c r="G20" s="106">
        <v>1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1</v>
      </c>
      <c r="P20" s="106">
        <v>0</v>
      </c>
      <c r="Q20" s="106">
        <v>0</v>
      </c>
      <c r="R20" s="126">
        <v>0</v>
      </c>
      <c r="S20" s="105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1</v>
      </c>
      <c r="AG20" s="106">
        <v>0</v>
      </c>
      <c r="AH20" s="106">
        <v>1</v>
      </c>
      <c r="AI20" s="106">
        <v>0</v>
      </c>
      <c r="AJ20" s="106">
        <v>0</v>
      </c>
      <c r="AK20" s="126">
        <v>0</v>
      </c>
    </row>
    <row r="21" spans="1:37" s="4" customFormat="1" ht="21" customHeight="1">
      <c r="A21" s="114" t="s">
        <v>26</v>
      </c>
      <c r="B21" s="108">
        <v>2</v>
      </c>
      <c r="C21" s="109">
        <v>1</v>
      </c>
      <c r="D21" s="109">
        <v>0</v>
      </c>
      <c r="E21" s="109">
        <v>1</v>
      </c>
      <c r="F21" s="109">
        <v>1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27">
        <v>0</v>
      </c>
      <c r="S21" s="108">
        <v>0</v>
      </c>
      <c r="T21" s="109">
        <v>0</v>
      </c>
      <c r="U21" s="109">
        <v>0</v>
      </c>
      <c r="V21" s="109">
        <v>1</v>
      </c>
      <c r="W21" s="109">
        <v>0</v>
      </c>
      <c r="X21" s="109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1</v>
      </c>
      <c r="AI21" s="109">
        <v>0</v>
      </c>
      <c r="AJ21" s="109">
        <v>0</v>
      </c>
      <c r="AK21" s="127">
        <v>0</v>
      </c>
    </row>
    <row r="22" spans="1:37" s="4" customFormat="1" ht="21" customHeight="1">
      <c r="A22" s="114" t="s">
        <v>27</v>
      </c>
      <c r="B22" s="108" t="s">
        <v>255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27">
        <v>0</v>
      </c>
      <c r="S22" s="108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7">
        <v>0</v>
      </c>
    </row>
    <row r="23" spans="1:37" s="4" customFormat="1" ht="21" customHeight="1">
      <c r="A23" s="114" t="s">
        <v>28</v>
      </c>
      <c r="B23" s="108">
        <v>5</v>
      </c>
      <c r="C23" s="109">
        <v>3</v>
      </c>
      <c r="D23" s="109">
        <v>0</v>
      </c>
      <c r="E23" s="109">
        <v>1</v>
      </c>
      <c r="F23" s="109">
        <v>0</v>
      </c>
      <c r="G23" s="109">
        <v>1</v>
      </c>
      <c r="H23" s="109">
        <v>0</v>
      </c>
      <c r="I23" s="109">
        <v>0</v>
      </c>
      <c r="J23" s="109">
        <v>3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27">
        <v>0</v>
      </c>
      <c r="S23" s="108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1</v>
      </c>
      <c r="AG23" s="109">
        <v>1</v>
      </c>
      <c r="AH23" s="109">
        <v>0</v>
      </c>
      <c r="AI23" s="109">
        <v>0</v>
      </c>
      <c r="AJ23" s="109">
        <v>0</v>
      </c>
      <c r="AK23" s="127">
        <v>0</v>
      </c>
    </row>
    <row r="24" spans="1:37" s="4" customFormat="1" ht="21" customHeight="1">
      <c r="A24" s="114" t="s">
        <v>29</v>
      </c>
      <c r="B24" s="108">
        <v>2</v>
      </c>
      <c r="C24" s="109">
        <v>2</v>
      </c>
      <c r="D24" s="109">
        <v>0</v>
      </c>
      <c r="E24" s="109">
        <v>0</v>
      </c>
      <c r="F24" s="109">
        <v>1</v>
      </c>
      <c r="G24" s="109">
        <v>1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1</v>
      </c>
      <c r="O24" s="109">
        <v>0</v>
      </c>
      <c r="P24" s="109">
        <v>0</v>
      </c>
      <c r="Q24" s="109">
        <v>0</v>
      </c>
      <c r="R24" s="127">
        <v>0</v>
      </c>
      <c r="S24" s="108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1</v>
      </c>
      <c r="AG24" s="109">
        <v>0</v>
      </c>
      <c r="AH24" s="109">
        <v>0</v>
      </c>
      <c r="AI24" s="109">
        <v>0</v>
      </c>
      <c r="AJ24" s="109">
        <v>0</v>
      </c>
      <c r="AK24" s="127">
        <v>0</v>
      </c>
    </row>
    <row r="25" spans="1:37" s="4" customFormat="1" ht="21" customHeight="1">
      <c r="A25" s="114" t="s">
        <v>30</v>
      </c>
      <c r="B25" s="108">
        <v>4</v>
      </c>
      <c r="C25" s="109">
        <v>3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1</v>
      </c>
      <c r="J25" s="109">
        <v>0</v>
      </c>
      <c r="K25" s="109">
        <v>0</v>
      </c>
      <c r="L25" s="109">
        <v>0</v>
      </c>
      <c r="M25" s="109">
        <v>0</v>
      </c>
      <c r="N25" s="109">
        <v>1</v>
      </c>
      <c r="O25" s="109">
        <v>1</v>
      </c>
      <c r="P25" s="109">
        <v>0</v>
      </c>
      <c r="Q25" s="109">
        <v>0</v>
      </c>
      <c r="R25" s="127">
        <v>0</v>
      </c>
      <c r="S25" s="108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1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2</v>
      </c>
      <c r="AG25" s="109">
        <v>1</v>
      </c>
      <c r="AH25" s="109">
        <v>0</v>
      </c>
      <c r="AI25" s="109">
        <v>0</v>
      </c>
      <c r="AJ25" s="109">
        <v>0</v>
      </c>
      <c r="AK25" s="127">
        <v>0</v>
      </c>
    </row>
    <row r="26" spans="1:37" s="4" customFormat="1" ht="21" customHeight="1">
      <c r="A26" s="114" t="s">
        <v>31</v>
      </c>
      <c r="B26" s="108" t="s">
        <v>255</v>
      </c>
      <c r="C26" s="109">
        <v>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27">
        <v>0</v>
      </c>
      <c r="S26" s="108">
        <v>0</v>
      </c>
      <c r="T26" s="109">
        <v>0</v>
      </c>
      <c r="U26" s="109">
        <v>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7">
        <v>0</v>
      </c>
    </row>
    <row r="27" spans="1:37" s="4" customFormat="1" ht="21" customHeight="1">
      <c r="A27" s="114" t="s">
        <v>32</v>
      </c>
      <c r="B27" s="108">
        <v>6</v>
      </c>
      <c r="C27" s="109">
        <v>4</v>
      </c>
      <c r="D27" s="109">
        <v>0</v>
      </c>
      <c r="E27" s="109">
        <v>3</v>
      </c>
      <c r="F27" s="109">
        <v>4</v>
      </c>
      <c r="G27" s="109">
        <v>2</v>
      </c>
      <c r="H27" s="109">
        <v>2</v>
      </c>
      <c r="I27" s="109">
        <v>0</v>
      </c>
      <c r="J27" s="109">
        <v>4</v>
      </c>
      <c r="K27" s="109">
        <v>0</v>
      </c>
      <c r="L27" s="109">
        <v>0</v>
      </c>
      <c r="M27" s="109">
        <v>0</v>
      </c>
      <c r="N27" s="109">
        <v>2</v>
      </c>
      <c r="O27" s="109">
        <v>2</v>
      </c>
      <c r="P27" s="109">
        <v>0</v>
      </c>
      <c r="Q27" s="109">
        <v>0</v>
      </c>
      <c r="R27" s="127">
        <v>0</v>
      </c>
      <c r="S27" s="108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1</v>
      </c>
      <c r="AF27" s="109">
        <v>3</v>
      </c>
      <c r="AG27" s="109">
        <v>0</v>
      </c>
      <c r="AH27" s="109">
        <v>0</v>
      </c>
      <c r="AI27" s="109">
        <v>0</v>
      </c>
      <c r="AJ27" s="109">
        <v>0</v>
      </c>
      <c r="AK27" s="127">
        <v>0</v>
      </c>
    </row>
    <row r="28" spans="1:37" s="4" customFormat="1" ht="21" customHeight="1">
      <c r="A28" s="114" t="s">
        <v>37</v>
      </c>
      <c r="B28" s="108">
        <v>2</v>
      </c>
      <c r="C28" s="109">
        <v>2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1</v>
      </c>
      <c r="K28" s="109">
        <v>0</v>
      </c>
      <c r="L28" s="109">
        <v>0</v>
      </c>
      <c r="M28" s="109">
        <v>0</v>
      </c>
      <c r="N28" s="109">
        <v>1</v>
      </c>
      <c r="O28" s="109">
        <v>0</v>
      </c>
      <c r="P28" s="109">
        <v>0</v>
      </c>
      <c r="Q28" s="109">
        <v>0</v>
      </c>
      <c r="R28" s="127">
        <v>0</v>
      </c>
      <c r="S28" s="108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7">
        <v>0</v>
      </c>
    </row>
    <row r="29" spans="1:37" s="4" customFormat="1" ht="21" customHeight="1">
      <c r="A29" s="114" t="s">
        <v>38</v>
      </c>
      <c r="B29" s="108">
        <v>1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27">
        <v>0</v>
      </c>
      <c r="S29" s="108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1</v>
      </c>
      <c r="AJ29" s="109">
        <v>0</v>
      </c>
      <c r="AK29" s="127">
        <v>0</v>
      </c>
    </row>
    <row r="30" spans="1:37" s="4" customFormat="1" ht="21" customHeight="1">
      <c r="A30" s="114" t="s">
        <v>237</v>
      </c>
      <c r="B30" s="108">
        <v>1</v>
      </c>
      <c r="C30" s="109">
        <v>1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27">
        <v>0</v>
      </c>
      <c r="S30" s="108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7">
        <v>0</v>
      </c>
    </row>
    <row r="31" spans="1:37" s="4" customFormat="1" ht="21" customHeight="1">
      <c r="A31" s="115" t="s">
        <v>238</v>
      </c>
      <c r="B31" s="111">
        <v>6</v>
      </c>
      <c r="C31" s="112">
        <v>6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1</v>
      </c>
      <c r="K31" s="112">
        <v>0</v>
      </c>
      <c r="L31" s="112">
        <v>0</v>
      </c>
      <c r="M31" s="112">
        <v>0</v>
      </c>
      <c r="N31" s="112">
        <v>2</v>
      </c>
      <c r="O31" s="112">
        <v>0</v>
      </c>
      <c r="P31" s="112">
        <v>0</v>
      </c>
      <c r="Q31" s="112">
        <v>0</v>
      </c>
      <c r="R31" s="128">
        <v>0</v>
      </c>
      <c r="S31" s="111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2">
        <v>1</v>
      </c>
      <c r="AD31" s="112">
        <v>0</v>
      </c>
      <c r="AE31" s="112">
        <v>0</v>
      </c>
      <c r="AF31" s="112">
        <v>0</v>
      </c>
      <c r="AG31" s="112">
        <v>1</v>
      </c>
      <c r="AH31" s="112">
        <v>0</v>
      </c>
      <c r="AI31" s="112">
        <v>0</v>
      </c>
      <c r="AJ31" s="112">
        <v>0</v>
      </c>
      <c r="AK31" s="128">
        <v>0</v>
      </c>
    </row>
    <row r="32" spans="1:37" s="4" customFormat="1" ht="21" customHeight="1">
      <c r="A32" s="116" t="s">
        <v>42</v>
      </c>
      <c r="B32" s="117">
        <v>4</v>
      </c>
      <c r="C32" s="118">
        <v>3</v>
      </c>
      <c r="D32" s="118">
        <v>0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118">
        <v>0</v>
      </c>
      <c r="N32" s="118">
        <v>1</v>
      </c>
      <c r="O32" s="118">
        <v>0</v>
      </c>
      <c r="P32" s="118">
        <v>0</v>
      </c>
      <c r="Q32" s="118">
        <v>0</v>
      </c>
      <c r="R32" s="129">
        <v>0</v>
      </c>
      <c r="S32" s="117">
        <v>0</v>
      </c>
      <c r="T32" s="118">
        <v>0</v>
      </c>
      <c r="U32" s="118">
        <v>0</v>
      </c>
      <c r="V32" s="118">
        <v>0</v>
      </c>
      <c r="W32" s="118">
        <v>0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118">
        <v>0</v>
      </c>
      <c r="AE32" s="118">
        <v>0</v>
      </c>
      <c r="AF32" s="118">
        <v>0</v>
      </c>
      <c r="AG32" s="118">
        <v>0</v>
      </c>
      <c r="AH32" s="118">
        <v>0</v>
      </c>
      <c r="AI32" s="118">
        <v>0</v>
      </c>
      <c r="AJ32" s="118">
        <v>0</v>
      </c>
      <c r="AK32" s="129">
        <v>0</v>
      </c>
    </row>
    <row r="33" spans="1:37" s="4" customFormat="1" ht="21" customHeight="1">
      <c r="A33" s="113" t="s">
        <v>47</v>
      </c>
      <c r="B33" s="105">
        <v>2</v>
      </c>
      <c r="C33" s="106">
        <v>2</v>
      </c>
      <c r="D33" s="106">
        <v>0</v>
      </c>
      <c r="E33" s="106">
        <v>0</v>
      </c>
      <c r="F33" s="106">
        <v>2</v>
      </c>
      <c r="G33" s="106">
        <v>0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</v>
      </c>
      <c r="Q33" s="106">
        <v>0</v>
      </c>
      <c r="R33" s="126">
        <v>0</v>
      </c>
      <c r="S33" s="105">
        <v>0</v>
      </c>
      <c r="T33" s="106">
        <v>0</v>
      </c>
      <c r="U33" s="106">
        <v>0</v>
      </c>
      <c r="V33" s="106">
        <v>0</v>
      </c>
      <c r="W33" s="106">
        <v>0</v>
      </c>
      <c r="X33" s="106">
        <v>0</v>
      </c>
      <c r="Y33" s="106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0</v>
      </c>
      <c r="AJ33" s="106">
        <v>0</v>
      </c>
      <c r="AK33" s="126">
        <v>0</v>
      </c>
    </row>
    <row r="34" spans="1:37" s="4" customFormat="1" ht="21" customHeight="1">
      <c r="A34" s="115" t="s">
        <v>239</v>
      </c>
      <c r="B34" s="111">
        <v>14</v>
      </c>
      <c r="C34" s="112">
        <v>12</v>
      </c>
      <c r="D34" s="112">
        <v>0</v>
      </c>
      <c r="E34" s="112">
        <v>0</v>
      </c>
      <c r="F34" s="112">
        <v>2</v>
      </c>
      <c r="G34" s="112">
        <v>0</v>
      </c>
      <c r="H34" s="112">
        <v>1</v>
      </c>
      <c r="I34" s="112">
        <v>0</v>
      </c>
      <c r="J34" s="112">
        <v>2</v>
      </c>
      <c r="K34" s="112">
        <v>0</v>
      </c>
      <c r="L34" s="112">
        <v>0</v>
      </c>
      <c r="M34" s="112">
        <v>0</v>
      </c>
      <c r="N34" s="112">
        <v>6</v>
      </c>
      <c r="O34" s="112">
        <v>2</v>
      </c>
      <c r="P34" s="112">
        <v>0</v>
      </c>
      <c r="Q34" s="112">
        <v>0</v>
      </c>
      <c r="R34" s="128">
        <v>0</v>
      </c>
      <c r="S34" s="111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1</v>
      </c>
      <c r="AA34" s="112">
        <v>0</v>
      </c>
      <c r="AB34" s="112">
        <v>0</v>
      </c>
      <c r="AC34" s="112">
        <v>1</v>
      </c>
      <c r="AD34" s="112">
        <v>0</v>
      </c>
      <c r="AE34" s="112">
        <v>1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28">
        <v>0</v>
      </c>
    </row>
    <row r="35" spans="1:37" s="4" customFormat="1" ht="21" customHeight="1">
      <c r="A35" s="107" t="s">
        <v>48</v>
      </c>
      <c r="B35" s="108">
        <v>27</v>
      </c>
      <c r="C35" s="109">
        <v>15</v>
      </c>
      <c r="D35" s="109">
        <v>4</v>
      </c>
      <c r="E35" s="109">
        <v>2</v>
      </c>
      <c r="F35" s="109">
        <v>7</v>
      </c>
      <c r="G35" s="109">
        <v>5</v>
      </c>
      <c r="H35" s="109">
        <v>1</v>
      </c>
      <c r="I35" s="109">
        <v>1</v>
      </c>
      <c r="J35" s="109">
        <v>4</v>
      </c>
      <c r="K35" s="109">
        <v>4</v>
      </c>
      <c r="L35" s="109">
        <v>3</v>
      </c>
      <c r="M35" s="109">
        <v>0</v>
      </c>
      <c r="N35" s="109">
        <v>3</v>
      </c>
      <c r="O35" s="109">
        <v>4</v>
      </c>
      <c r="P35" s="109">
        <v>0</v>
      </c>
      <c r="Q35" s="109">
        <v>0</v>
      </c>
      <c r="R35" s="127">
        <v>0</v>
      </c>
      <c r="S35" s="108">
        <v>0</v>
      </c>
      <c r="T35" s="109">
        <v>0</v>
      </c>
      <c r="U35" s="109">
        <v>0</v>
      </c>
      <c r="V35" s="109">
        <v>2</v>
      </c>
      <c r="W35" s="109">
        <v>0</v>
      </c>
      <c r="X35" s="109">
        <v>0</v>
      </c>
      <c r="Y35" s="109">
        <v>1</v>
      </c>
      <c r="Z35" s="109">
        <v>1</v>
      </c>
      <c r="AA35" s="109">
        <v>0</v>
      </c>
      <c r="AB35" s="109">
        <v>0</v>
      </c>
      <c r="AC35" s="109">
        <v>1</v>
      </c>
      <c r="AD35" s="109">
        <v>0</v>
      </c>
      <c r="AE35" s="109">
        <v>1</v>
      </c>
      <c r="AF35" s="109">
        <v>4</v>
      </c>
      <c r="AG35" s="109">
        <v>1</v>
      </c>
      <c r="AH35" s="109">
        <v>1</v>
      </c>
      <c r="AI35" s="109">
        <v>0</v>
      </c>
      <c r="AJ35" s="109">
        <v>0</v>
      </c>
      <c r="AK35" s="127">
        <v>0</v>
      </c>
    </row>
    <row r="36" spans="1:37" s="4" customFormat="1" ht="21" customHeight="1">
      <c r="A36" s="107" t="s">
        <v>49</v>
      </c>
      <c r="B36" s="108">
        <v>20</v>
      </c>
      <c r="C36" s="109">
        <v>11</v>
      </c>
      <c r="D36" s="109">
        <v>0</v>
      </c>
      <c r="E36" s="109">
        <v>1</v>
      </c>
      <c r="F36" s="109">
        <v>4</v>
      </c>
      <c r="G36" s="109">
        <v>2</v>
      </c>
      <c r="H36" s="109">
        <v>0</v>
      </c>
      <c r="I36" s="109">
        <v>0</v>
      </c>
      <c r="J36" s="109">
        <v>2</v>
      </c>
      <c r="K36" s="109">
        <v>0</v>
      </c>
      <c r="L36" s="109">
        <v>0</v>
      </c>
      <c r="M36" s="109">
        <v>0</v>
      </c>
      <c r="N36" s="109">
        <v>4</v>
      </c>
      <c r="O36" s="109">
        <v>4</v>
      </c>
      <c r="P36" s="109">
        <v>0</v>
      </c>
      <c r="Q36" s="109">
        <v>0</v>
      </c>
      <c r="R36" s="127">
        <v>1</v>
      </c>
      <c r="S36" s="108">
        <v>0</v>
      </c>
      <c r="T36" s="109">
        <v>0</v>
      </c>
      <c r="U36" s="109">
        <v>1</v>
      </c>
      <c r="V36" s="109">
        <v>1</v>
      </c>
      <c r="W36" s="109">
        <v>0</v>
      </c>
      <c r="X36" s="109">
        <v>1</v>
      </c>
      <c r="Y36" s="109">
        <v>1</v>
      </c>
      <c r="Z36" s="109">
        <v>1</v>
      </c>
      <c r="AA36" s="109">
        <v>0</v>
      </c>
      <c r="AB36" s="109">
        <v>0</v>
      </c>
      <c r="AC36" s="109">
        <v>0</v>
      </c>
      <c r="AD36" s="109">
        <v>0</v>
      </c>
      <c r="AE36" s="109">
        <v>1</v>
      </c>
      <c r="AF36" s="109">
        <v>2</v>
      </c>
      <c r="AG36" s="109">
        <v>1</v>
      </c>
      <c r="AH36" s="109">
        <v>1</v>
      </c>
      <c r="AI36" s="109">
        <v>0</v>
      </c>
      <c r="AJ36" s="109">
        <v>0</v>
      </c>
      <c r="AK36" s="127">
        <v>0</v>
      </c>
    </row>
    <row r="37" spans="1:37" s="4" customFormat="1" ht="21" customHeight="1">
      <c r="A37" s="107" t="s">
        <v>50</v>
      </c>
      <c r="B37" s="108">
        <v>1</v>
      </c>
      <c r="C37" s="109"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27">
        <v>0</v>
      </c>
      <c r="S37" s="108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1</v>
      </c>
      <c r="AJ37" s="109">
        <v>0</v>
      </c>
      <c r="AK37" s="127">
        <v>0</v>
      </c>
    </row>
    <row r="38" spans="1:37" s="4" customFormat="1" ht="21" customHeight="1">
      <c r="A38" s="107" t="s">
        <v>51</v>
      </c>
      <c r="B38" s="108">
        <v>3</v>
      </c>
      <c r="C38" s="109">
        <v>3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2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27">
        <v>0</v>
      </c>
      <c r="S38" s="108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1</v>
      </c>
      <c r="AH38" s="109">
        <v>0</v>
      </c>
      <c r="AI38" s="109">
        <v>0</v>
      </c>
      <c r="AJ38" s="109">
        <v>0</v>
      </c>
      <c r="AK38" s="127">
        <v>0</v>
      </c>
    </row>
    <row r="39" spans="1:37" s="4" customFormat="1" ht="21" customHeight="1">
      <c r="A39" s="107" t="s">
        <v>52</v>
      </c>
      <c r="B39" s="108">
        <v>2</v>
      </c>
      <c r="C39" s="109">
        <v>2</v>
      </c>
      <c r="D39" s="109">
        <v>0</v>
      </c>
      <c r="E39" s="109">
        <v>1</v>
      </c>
      <c r="F39" s="109">
        <v>1</v>
      </c>
      <c r="G39" s="109">
        <v>1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1</v>
      </c>
      <c r="O39" s="109">
        <v>0</v>
      </c>
      <c r="P39" s="109">
        <v>0</v>
      </c>
      <c r="Q39" s="109">
        <v>0</v>
      </c>
      <c r="R39" s="127">
        <v>0</v>
      </c>
      <c r="S39" s="108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7">
        <v>0</v>
      </c>
    </row>
    <row r="40" spans="1:37" s="4" customFormat="1" ht="21" customHeight="1">
      <c r="A40" s="113" t="s">
        <v>53</v>
      </c>
      <c r="B40" s="105">
        <v>8</v>
      </c>
      <c r="C40" s="106">
        <v>7</v>
      </c>
      <c r="D40" s="106">
        <v>0</v>
      </c>
      <c r="E40" s="106">
        <v>1</v>
      </c>
      <c r="F40" s="106">
        <v>3</v>
      </c>
      <c r="G40" s="106">
        <v>2</v>
      </c>
      <c r="H40" s="106">
        <v>0</v>
      </c>
      <c r="I40" s="106">
        <v>0</v>
      </c>
      <c r="J40" s="106">
        <v>1</v>
      </c>
      <c r="K40" s="106">
        <v>0</v>
      </c>
      <c r="L40" s="106">
        <v>0</v>
      </c>
      <c r="M40" s="106">
        <v>0</v>
      </c>
      <c r="N40" s="106">
        <v>1</v>
      </c>
      <c r="O40" s="106">
        <v>0</v>
      </c>
      <c r="P40" s="106">
        <v>0</v>
      </c>
      <c r="Q40" s="106">
        <v>0</v>
      </c>
      <c r="R40" s="126">
        <v>0</v>
      </c>
      <c r="S40" s="105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1</v>
      </c>
      <c r="AC40" s="106">
        <v>1</v>
      </c>
      <c r="AD40" s="106">
        <v>0</v>
      </c>
      <c r="AE40" s="106">
        <v>0</v>
      </c>
      <c r="AF40" s="106">
        <v>1</v>
      </c>
      <c r="AG40" s="106">
        <v>0</v>
      </c>
      <c r="AH40" s="106">
        <v>0</v>
      </c>
      <c r="AI40" s="106">
        <v>0</v>
      </c>
      <c r="AJ40" s="106">
        <v>0</v>
      </c>
      <c r="AK40" s="126">
        <v>0</v>
      </c>
    </row>
    <row r="41" spans="1:37" s="4" customFormat="1" ht="21" customHeight="1">
      <c r="A41" s="114" t="s">
        <v>54</v>
      </c>
      <c r="B41" s="108">
        <v>13</v>
      </c>
      <c r="C41" s="109">
        <v>6</v>
      </c>
      <c r="D41" s="109">
        <v>0</v>
      </c>
      <c r="E41" s="109">
        <v>2</v>
      </c>
      <c r="F41" s="109">
        <v>5</v>
      </c>
      <c r="G41" s="109">
        <v>1</v>
      </c>
      <c r="H41" s="109">
        <v>0</v>
      </c>
      <c r="I41" s="109">
        <v>1</v>
      </c>
      <c r="J41" s="109">
        <v>1</v>
      </c>
      <c r="K41" s="109">
        <v>0</v>
      </c>
      <c r="L41" s="109">
        <v>0</v>
      </c>
      <c r="M41" s="109">
        <v>0</v>
      </c>
      <c r="N41" s="109">
        <v>3</v>
      </c>
      <c r="O41" s="109">
        <v>3</v>
      </c>
      <c r="P41" s="109">
        <v>0</v>
      </c>
      <c r="Q41" s="109">
        <v>0</v>
      </c>
      <c r="R41" s="127">
        <v>0</v>
      </c>
      <c r="S41" s="108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1</v>
      </c>
      <c r="AG41" s="109">
        <v>0</v>
      </c>
      <c r="AH41" s="109">
        <v>0</v>
      </c>
      <c r="AI41" s="109">
        <v>0</v>
      </c>
      <c r="AJ41" s="109">
        <v>0</v>
      </c>
      <c r="AK41" s="127">
        <v>0</v>
      </c>
    </row>
    <row r="42" spans="1:37" s="4" customFormat="1" ht="21" customHeight="1">
      <c r="A42" s="114" t="s">
        <v>55</v>
      </c>
      <c r="B42" s="108">
        <v>8</v>
      </c>
      <c r="C42" s="109">
        <v>7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2</v>
      </c>
      <c r="K42" s="109">
        <v>0</v>
      </c>
      <c r="L42" s="109">
        <v>0</v>
      </c>
      <c r="M42" s="109">
        <v>0</v>
      </c>
      <c r="N42" s="109">
        <v>2</v>
      </c>
      <c r="O42" s="109">
        <v>1</v>
      </c>
      <c r="P42" s="109">
        <v>0</v>
      </c>
      <c r="Q42" s="109">
        <v>0</v>
      </c>
      <c r="R42" s="127">
        <v>0</v>
      </c>
      <c r="S42" s="108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109">
        <v>0</v>
      </c>
      <c r="Z42" s="109">
        <v>0</v>
      </c>
      <c r="AA42" s="109">
        <v>0</v>
      </c>
      <c r="AB42" s="109">
        <v>1</v>
      </c>
      <c r="AC42" s="109">
        <v>0</v>
      </c>
      <c r="AD42" s="109">
        <v>0</v>
      </c>
      <c r="AE42" s="109">
        <v>0</v>
      </c>
      <c r="AF42" s="109">
        <v>1</v>
      </c>
      <c r="AG42" s="109">
        <v>0</v>
      </c>
      <c r="AH42" s="109">
        <v>0</v>
      </c>
      <c r="AI42" s="109">
        <v>0</v>
      </c>
      <c r="AJ42" s="109">
        <v>0</v>
      </c>
      <c r="AK42" s="127">
        <v>0</v>
      </c>
    </row>
    <row r="43" spans="1:37" s="4" customFormat="1" ht="21" customHeight="1">
      <c r="A43" s="114" t="s">
        <v>56</v>
      </c>
      <c r="B43" s="108">
        <v>1</v>
      </c>
      <c r="C43" s="109">
        <v>1</v>
      </c>
      <c r="D43" s="10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1</v>
      </c>
      <c r="O43" s="109">
        <v>1</v>
      </c>
      <c r="P43" s="109">
        <v>0</v>
      </c>
      <c r="Q43" s="109">
        <v>0</v>
      </c>
      <c r="R43" s="127">
        <v>0</v>
      </c>
      <c r="S43" s="108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7">
        <v>0</v>
      </c>
    </row>
    <row r="44" spans="1:37" s="4" customFormat="1" ht="21" customHeight="1">
      <c r="A44" s="115" t="s">
        <v>57</v>
      </c>
      <c r="B44" s="111">
        <v>1</v>
      </c>
      <c r="C44" s="112">
        <v>1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0</v>
      </c>
      <c r="J44" s="112">
        <v>1</v>
      </c>
      <c r="K44" s="112">
        <v>0</v>
      </c>
      <c r="L44" s="112">
        <v>0</v>
      </c>
      <c r="M44" s="112">
        <v>0</v>
      </c>
      <c r="N44" s="112">
        <v>1</v>
      </c>
      <c r="O44" s="112">
        <v>0</v>
      </c>
      <c r="P44" s="112">
        <v>0</v>
      </c>
      <c r="Q44" s="112">
        <v>0</v>
      </c>
      <c r="R44" s="128">
        <v>0</v>
      </c>
      <c r="S44" s="111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0</v>
      </c>
      <c r="AK44" s="128">
        <v>0</v>
      </c>
    </row>
    <row r="45" spans="1:37" s="4" customFormat="1" ht="21" customHeight="1">
      <c r="A45" s="114" t="s">
        <v>58</v>
      </c>
      <c r="B45" s="108">
        <v>6</v>
      </c>
      <c r="C45" s="109">
        <v>5</v>
      </c>
      <c r="D45" s="109">
        <v>0</v>
      </c>
      <c r="E45" s="109">
        <v>0</v>
      </c>
      <c r="F45" s="109">
        <v>1</v>
      </c>
      <c r="G45" s="109">
        <v>0</v>
      </c>
      <c r="H45" s="109">
        <v>0</v>
      </c>
      <c r="I45" s="109">
        <v>0</v>
      </c>
      <c r="J45" s="109">
        <v>2</v>
      </c>
      <c r="K45" s="109">
        <v>0</v>
      </c>
      <c r="L45" s="109">
        <v>0</v>
      </c>
      <c r="M45" s="109">
        <v>0</v>
      </c>
      <c r="N45" s="109">
        <v>1</v>
      </c>
      <c r="O45" s="109">
        <v>1</v>
      </c>
      <c r="P45" s="109">
        <v>0</v>
      </c>
      <c r="Q45" s="109">
        <v>0</v>
      </c>
      <c r="R45" s="127">
        <v>0</v>
      </c>
      <c r="S45" s="108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1</v>
      </c>
      <c r="AG45" s="109">
        <v>0</v>
      </c>
      <c r="AH45" s="109">
        <v>1</v>
      </c>
      <c r="AI45" s="109">
        <v>0</v>
      </c>
      <c r="AJ45" s="109">
        <v>0</v>
      </c>
      <c r="AK45" s="127">
        <v>0</v>
      </c>
    </row>
    <row r="46" spans="1:37" s="4" customFormat="1" ht="21" customHeight="1">
      <c r="A46" s="114" t="s">
        <v>59</v>
      </c>
      <c r="B46" s="108">
        <v>2</v>
      </c>
      <c r="C46" s="109">
        <v>2</v>
      </c>
      <c r="D46" s="109">
        <v>0</v>
      </c>
      <c r="E46" s="109">
        <v>1</v>
      </c>
      <c r="F46" s="109">
        <v>1</v>
      </c>
      <c r="G46" s="109">
        <v>1</v>
      </c>
      <c r="H46" s="109">
        <v>0</v>
      </c>
      <c r="I46" s="109">
        <v>0</v>
      </c>
      <c r="J46" s="109">
        <v>1</v>
      </c>
      <c r="K46" s="109">
        <v>0</v>
      </c>
      <c r="L46" s="109">
        <v>0</v>
      </c>
      <c r="M46" s="109">
        <v>0</v>
      </c>
      <c r="N46" s="109">
        <v>1</v>
      </c>
      <c r="O46" s="109">
        <v>0</v>
      </c>
      <c r="P46" s="109">
        <v>0</v>
      </c>
      <c r="Q46" s="109">
        <v>0</v>
      </c>
      <c r="R46" s="127">
        <v>0</v>
      </c>
      <c r="S46" s="108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1</v>
      </c>
      <c r="AG46" s="109">
        <v>0</v>
      </c>
      <c r="AH46" s="109">
        <v>0</v>
      </c>
      <c r="AI46" s="109">
        <v>0</v>
      </c>
      <c r="AJ46" s="109">
        <v>0</v>
      </c>
      <c r="AK46" s="127">
        <v>0</v>
      </c>
    </row>
    <row r="47" spans="1:37" s="4" customFormat="1" ht="21" customHeight="1">
      <c r="A47" s="114" t="s">
        <v>60</v>
      </c>
      <c r="B47" s="108">
        <v>2</v>
      </c>
      <c r="C47" s="109">
        <v>2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2</v>
      </c>
      <c r="K47" s="109">
        <v>0</v>
      </c>
      <c r="L47" s="109">
        <v>0</v>
      </c>
      <c r="M47" s="109">
        <v>0</v>
      </c>
      <c r="N47" s="109">
        <v>2</v>
      </c>
      <c r="O47" s="109">
        <v>0</v>
      </c>
      <c r="P47" s="109">
        <v>0</v>
      </c>
      <c r="Q47" s="109">
        <v>0</v>
      </c>
      <c r="R47" s="127">
        <v>0</v>
      </c>
      <c r="S47" s="108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1</v>
      </c>
      <c r="AF47" s="109">
        <v>1</v>
      </c>
      <c r="AG47" s="109">
        <v>1</v>
      </c>
      <c r="AH47" s="109">
        <v>0</v>
      </c>
      <c r="AI47" s="109">
        <v>0</v>
      </c>
      <c r="AJ47" s="109">
        <v>0</v>
      </c>
      <c r="AK47" s="127">
        <v>0</v>
      </c>
    </row>
    <row r="48" spans="1:37" s="4" customFormat="1" ht="21" customHeight="1">
      <c r="A48" s="114" t="s">
        <v>61</v>
      </c>
      <c r="B48" s="108">
        <v>3</v>
      </c>
      <c r="C48" s="109">
        <v>3</v>
      </c>
      <c r="D48" s="109">
        <v>0</v>
      </c>
      <c r="E48" s="109">
        <v>0</v>
      </c>
      <c r="F48" s="109">
        <v>1</v>
      </c>
      <c r="G48" s="109">
        <v>1</v>
      </c>
      <c r="H48" s="109">
        <v>0</v>
      </c>
      <c r="I48" s="109">
        <v>0</v>
      </c>
      <c r="J48" s="109">
        <v>1</v>
      </c>
      <c r="K48" s="109">
        <v>0</v>
      </c>
      <c r="L48" s="109">
        <v>0</v>
      </c>
      <c r="M48" s="109">
        <v>0</v>
      </c>
      <c r="N48" s="109">
        <v>1</v>
      </c>
      <c r="O48" s="109">
        <v>0</v>
      </c>
      <c r="P48" s="109">
        <v>0</v>
      </c>
      <c r="Q48" s="109">
        <v>0</v>
      </c>
      <c r="R48" s="127">
        <v>0</v>
      </c>
      <c r="S48" s="108">
        <v>0</v>
      </c>
      <c r="T48" s="109">
        <v>0</v>
      </c>
      <c r="U48" s="109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7">
        <v>0</v>
      </c>
    </row>
    <row r="49" spans="1:37" s="4" customFormat="1" ht="21" customHeight="1">
      <c r="A49" s="104" t="s">
        <v>67</v>
      </c>
      <c r="B49" s="105">
        <v>10</v>
      </c>
      <c r="C49" s="106">
        <v>4</v>
      </c>
      <c r="D49" s="106">
        <v>0</v>
      </c>
      <c r="E49" s="106">
        <v>0</v>
      </c>
      <c r="F49" s="106">
        <v>2</v>
      </c>
      <c r="G49" s="106">
        <v>1</v>
      </c>
      <c r="H49" s="106">
        <v>0</v>
      </c>
      <c r="I49" s="106">
        <v>1</v>
      </c>
      <c r="J49" s="106">
        <v>1</v>
      </c>
      <c r="K49" s="106">
        <v>0</v>
      </c>
      <c r="L49" s="106">
        <v>0</v>
      </c>
      <c r="M49" s="106">
        <v>0</v>
      </c>
      <c r="N49" s="106">
        <v>3</v>
      </c>
      <c r="O49" s="106">
        <v>3</v>
      </c>
      <c r="P49" s="106">
        <v>0</v>
      </c>
      <c r="Q49" s="106">
        <v>0</v>
      </c>
      <c r="R49" s="126">
        <v>0</v>
      </c>
      <c r="S49" s="105">
        <v>0</v>
      </c>
      <c r="T49" s="106">
        <v>0</v>
      </c>
      <c r="U49" s="106">
        <v>0</v>
      </c>
      <c r="V49" s="106">
        <v>1</v>
      </c>
      <c r="W49" s="106">
        <v>0</v>
      </c>
      <c r="X49" s="106">
        <v>0</v>
      </c>
      <c r="Y49" s="106">
        <v>1</v>
      </c>
      <c r="Z49" s="106">
        <v>1</v>
      </c>
      <c r="AA49" s="106">
        <v>0</v>
      </c>
      <c r="AB49" s="106">
        <v>1</v>
      </c>
      <c r="AC49" s="106">
        <v>1</v>
      </c>
      <c r="AD49" s="106">
        <v>0</v>
      </c>
      <c r="AE49" s="106">
        <v>1</v>
      </c>
      <c r="AF49" s="106">
        <v>1</v>
      </c>
      <c r="AG49" s="106">
        <v>1</v>
      </c>
      <c r="AH49" s="106">
        <v>0</v>
      </c>
      <c r="AI49" s="106">
        <v>0</v>
      </c>
      <c r="AJ49" s="106">
        <v>0</v>
      </c>
      <c r="AK49" s="126">
        <v>0</v>
      </c>
    </row>
    <row r="50" spans="1:37" s="4" customFormat="1" ht="21" customHeight="1">
      <c r="A50" s="107" t="s">
        <v>68</v>
      </c>
      <c r="B50" s="108">
        <v>2</v>
      </c>
      <c r="C50" s="109">
        <v>1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2</v>
      </c>
      <c r="O50" s="109">
        <v>0</v>
      </c>
      <c r="P50" s="109">
        <v>0</v>
      </c>
      <c r="Q50" s="109">
        <v>0</v>
      </c>
      <c r="R50" s="127">
        <v>0</v>
      </c>
      <c r="S50" s="108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109">
        <v>0</v>
      </c>
      <c r="AD50" s="109">
        <v>0</v>
      </c>
      <c r="AE50" s="109">
        <v>0</v>
      </c>
      <c r="AF50" s="109">
        <v>0</v>
      </c>
      <c r="AG50" s="109">
        <v>0</v>
      </c>
      <c r="AH50" s="109">
        <v>0</v>
      </c>
      <c r="AI50" s="109">
        <v>0</v>
      </c>
      <c r="AJ50" s="109">
        <v>0</v>
      </c>
      <c r="AK50" s="127">
        <v>0</v>
      </c>
    </row>
    <row r="51" spans="1:37" s="4" customFormat="1" ht="21" customHeight="1">
      <c r="A51" s="107" t="s">
        <v>69</v>
      </c>
      <c r="B51" s="108">
        <v>20</v>
      </c>
      <c r="C51" s="109">
        <v>11</v>
      </c>
      <c r="D51" s="109">
        <v>0</v>
      </c>
      <c r="E51" s="109">
        <v>0</v>
      </c>
      <c r="F51" s="109">
        <v>2</v>
      </c>
      <c r="G51" s="109">
        <v>0</v>
      </c>
      <c r="H51" s="109">
        <v>0</v>
      </c>
      <c r="I51" s="109">
        <v>0</v>
      </c>
      <c r="J51" s="109">
        <v>4</v>
      </c>
      <c r="K51" s="109">
        <v>0</v>
      </c>
      <c r="L51" s="109">
        <v>0</v>
      </c>
      <c r="M51" s="109">
        <v>0</v>
      </c>
      <c r="N51" s="109">
        <v>4</v>
      </c>
      <c r="O51" s="109">
        <v>4</v>
      </c>
      <c r="P51" s="109">
        <v>0</v>
      </c>
      <c r="Q51" s="109">
        <v>0</v>
      </c>
      <c r="R51" s="127">
        <v>0</v>
      </c>
      <c r="S51" s="108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109">
        <v>1</v>
      </c>
      <c r="Z51" s="109">
        <v>0</v>
      </c>
      <c r="AA51" s="109">
        <v>0</v>
      </c>
      <c r="AB51" s="109">
        <v>0</v>
      </c>
      <c r="AC51" s="109">
        <v>1</v>
      </c>
      <c r="AD51" s="109">
        <v>0</v>
      </c>
      <c r="AE51" s="109">
        <v>1</v>
      </c>
      <c r="AF51" s="109">
        <v>4</v>
      </c>
      <c r="AG51" s="109">
        <v>0</v>
      </c>
      <c r="AH51" s="109">
        <v>0</v>
      </c>
      <c r="AI51" s="109">
        <v>0</v>
      </c>
      <c r="AJ51" s="109">
        <v>0</v>
      </c>
      <c r="AK51" s="127">
        <v>0</v>
      </c>
    </row>
    <row r="52" spans="1:37" s="4" customFormat="1" ht="21" customHeight="1">
      <c r="A52" s="107" t="s">
        <v>70</v>
      </c>
      <c r="B52" s="108">
        <v>2</v>
      </c>
      <c r="C52" s="109">
        <v>2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1</v>
      </c>
      <c r="K52" s="109">
        <v>0</v>
      </c>
      <c r="L52" s="109">
        <v>0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27">
        <v>0</v>
      </c>
      <c r="S52" s="108">
        <v>0</v>
      </c>
      <c r="T52" s="109">
        <v>0</v>
      </c>
      <c r="U52" s="109">
        <v>0</v>
      </c>
      <c r="V52" s="109">
        <v>0</v>
      </c>
      <c r="W52" s="109">
        <v>0</v>
      </c>
      <c r="X52" s="109">
        <v>0</v>
      </c>
      <c r="Y52" s="109">
        <v>0</v>
      </c>
      <c r="Z52" s="109">
        <v>0</v>
      </c>
      <c r="AA52" s="109">
        <v>0</v>
      </c>
      <c r="AB52" s="109">
        <v>0</v>
      </c>
      <c r="AC52" s="109">
        <v>0</v>
      </c>
      <c r="AD52" s="109">
        <v>0</v>
      </c>
      <c r="AE52" s="109">
        <v>0</v>
      </c>
      <c r="AF52" s="109">
        <v>0</v>
      </c>
      <c r="AG52" s="109">
        <v>0</v>
      </c>
      <c r="AH52" s="109">
        <v>0</v>
      </c>
      <c r="AI52" s="109">
        <v>0</v>
      </c>
      <c r="AJ52" s="109">
        <v>0</v>
      </c>
      <c r="AK52" s="127">
        <v>0</v>
      </c>
    </row>
    <row r="53" spans="1:37" s="4" customFormat="1" ht="21" customHeight="1">
      <c r="A53" s="107" t="s">
        <v>71</v>
      </c>
      <c r="B53" s="108">
        <v>2</v>
      </c>
      <c r="C53" s="109">
        <v>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1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27">
        <v>0</v>
      </c>
      <c r="S53" s="108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1</v>
      </c>
      <c r="AG53" s="109">
        <v>0</v>
      </c>
      <c r="AH53" s="109">
        <v>0</v>
      </c>
      <c r="AI53" s="109">
        <v>0</v>
      </c>
      <c r="AJ53" s="109">
        <v>0</v>
      </c>
      <c r="AK53" s="127">
        <v>0</v>
      </c>
    </row>
    <row r="54" spans="1:37" s="4" customFormat="1" ht="21" customHeight="1">
      <c r="A54" s="110" t="s">
        <v>72</v>
      </c>
      <c r="B54" s="111">
        <v>12</v>
      </c>
      <c r="C54" s="112">
        <v>7</v>
      </c>
      <c r="D54" s="112">
        <v>0</v>
      </c>
      <c r="E54" s="112">
        <v>0</v>
      </c>
      <c r="F54" s="112">
        <v>3</v>
      </c>
      <c r="G54" s="112">
        <v>0</v>
      </c>
      <c r="H54" s="112">
        <v>0</v>
      </c>
      <c r="I54" s="112">
        <v>0</v>
      </c>
      <c r="J54" s="112">
        <v>2</v>
      </c>
      <c r="K54" s="112">
        <v>0</v>
      </c>
      <c r="L54" s="112">
        <v>0</v>
      </c>
      <c r="M54" s="112">
        <v>0</v>
      </c>
      <c r="N54" s="112">
        <v>3</v>
      </c>
      <c r="O54" s="112">
        <v>3</v>
      </c>
      <c r="P54" s="112">
        <v>0</v>
      </c>
      <c r="Q54" s="112">
        <v>0</v>
      </c>
      <c r="R54" s="128">
        <v>0</v>
      </c>
      <c r="S54" s="111">
        <v>1</v>
      </c>
      <c r="T54" s="112">
        <v>0</v>
      </c>
      <c r="U54" s="112">
        <v>0</v>
      </c>
      <c r="V54" s="112">
        <v>0</v>
      </c>
      <c r="W54" s="112">
        <v>0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112">
        <v>1</v>
      </c>
      <c r="AD54" s="112">
        <v>0</v>
      </c>
      <c r="AE54" s="112">
        <v>2</v>
      </c>
      <c r="AF54" s="112">
        <v>1</v>
      </c>
      <c r="AG54" s="112">
        <v>0</v>
      </c>
      <c r="AH54" s="112">
        <v>0</v>
      </c>
      <c r="AI54" s="112">
        <v>0</v>
      </c>
      <c r="AJ54" s="112">
        <v>0</v>
      </c>
      <c r="AK54" s="128">
        <v>0</v>
      </c>
    </row>
    <row r="55" spans="1:37" s="4" customFormat="1" ht="21" customHeight="1" thickBot="1">
      <c r="A55" s="114" t="s">
        <v>240</v>
      </c>
      <c r="B55" s="108">
        <v>48</v>
      </c>
      <c r="C55" s="109">
        <v>18</v>
      </c>
      <c r="D55" s="109">
        <v>0</v>
      </c>
      <c r="E55" s="109">
        <v>0</v>
      </c>
      <c r="F55" s="109">
        <v>4</v>
      </c>
      <c r="G55" s="109">
        <v>1</v>
      </c>
      <c r="H55" s="109">
        <v>0</v>
      </c>
      <c r="I55" s="109">
        <v>1</v>
      </c>
      <c r="J55" s="109">
        <v>6</v>
      </c>
      <c r="K55" s="109">
        <v>3</v>
      </c>
      <c r="L55" s="109">
        <v>0</v>
      </c>
      <c r="M55" s="109">
        <v>0</v>
      </c>
      <c r="N55" s="109">
        <v>8</v>
      </c>
      <c r="O55" s="109">
        <v>9</v>
      </c>
      <c r="P55" s="109">
        <v>0</v>
      </c>
      <c r="Q55" s="109">
        <v>0</v>
      </c>
      <c r="R55" s="127">
        <v>1</v>
      </c>
      <c r="S55" s="108">
        <v>0</v>
      </c>
      <c r="T55" s="109">
        <v>0</v>
      </c>
      <c r="U55" s="109">
        <v>0</v>
      </c>
      <c r="V55" s="109">
        <v>1</v>
      </c>
      <c r="W55" s="109">
        <v>0</v>
      </c>
      <c r="X55" s="109">
        <v>0</v>
      </c>
      <c r="Y55" s="109">
        <v>3</v>
      </c>
      <c r="Z55" s="109">
        <v>1</v>
      </c>
      <c r="AA55" s="109">
        <v>0</v>
      </c>
      <c r="AB55" s="109">
        <v>5</v>
      </c>
      <c r="AC55" s="109">
        <v>2</v>
      </c>
      <c r="AD55" s="109">
        <v>0</v>
      </c>
      <c r="AE55" s="109">
        <v>1</v>
      </c>
      <c r="AF55" s="109">
        <v>3</v>
      </c>
      <c r="AG55" s="109">
        <v>1</v>
      </c>
      <c r="AH55" s="109">
        <v>1</v>
      </c>
      <c r="AI55" s="109">
        <v>0</v>
      </c>
      <c r="AJ55" s="109">
        <v>0</v>
      </c>
      <c r="AK55" s="127">
        <v>0</v>
      </c>
    </row>
    <row r="56" spans="1:37" s="4" customFormat="1" ht="21" customHeight="1" thickTop="1">
      <c r="A56" s="119" t="s">
        <v>203</v>
      </c>
      <c r="B56" s="120">
        <f>SUM(B17)</f>
        <v>160</v>
      </c>
      <c r="C56" s="121">
        <f aca="true" t="shared" si="6" ref="C56:J56">SUM(C17)</f>
        <v>76</v>
      </c>
      <c r="D56" s="121">
        <f t="shared" si="6"/>
        <v>1</v>
      </c>
      <c r="E56" s="121">
        <f t="shared" si="6"/>
        <v>12</v>
      </c>
      <c r="F56" s="121">
        <f t="shared" si="6"/>
        <v>37</v>
      </c>
      <c r="G56" s="121">
        <f t="shared" si="6"/>
        <v>26</v>
      </c>
      <c r="H56" s="121">
        <f t="shared" si="6"/>
        <v>0</v>
      </c>
      <c r="I56" s="121">
        <f t="shared" si="6"/>
        <v>4</v>
      </c>
      <c r="J56" s="121">
        <f t="shared" si="6"/>
        <v>18</v>
      </c>
      <c r="K56" s="121">
        <f aca="true" t="shared" si="7" ref="K56:AK56">SUM(K17)</f>
        <v>8</v>
      </c>
      <c r="L56" s="121">
        <f t="shared" si="7"/>
        <v>5</v>
      </c>
      <c r="M56" s="121">
        <f t="shared" si="7"/>
        <v>1</v>
      </c>
      <c r="N56" s="121">
        <f t="shared" si="7"/>
        <v>28</v>
      </c>
      <c r="O56" s="121">
        <f t="shared" si="7"/>
        <v>18</v>
      </c>
      <c r="P56" s="121">
        <f t="shared" si="7"/>
        <v>3</v>
      </c>
      <c r="Q56" s="121">
        <f t="shared" si="7"/>
        <v>0</v>
      </c>
      <c r="R56" s="130">
        <f t="shared" si="7"/>
        <v>4</v>
      </c>
      <c r="S56" s="120">
        <f t="shared" si="7"/>
        <v>0</v>
      </c>
      <c r="T56" s="121">
        <f t="shared" si="7"/>
        <v>0</v>
      </c>
      <c r="U56" s="121">
        <f t="shared" si="7"/>
        <v>0</v>
      </c>
      <c r="V56" s="121">
        <f t="shared" si="7"/>
        <v>5</v>
      </c>
      <c r="W56" s="121">
        <f t="shared" si="7"/>
        <v>0</v>
      </c>
      <c r="X56" s="121">
        <f t="shared" si="7"/>
        <v>1</v>
      </c>
      <c r="Y56" s="121">
        <f t="shared" si="7"/>
        <v>7</v>
      </c>
      <c r="Z56" s="121">
        <f t="shared" si="7"/>
        <v>3</v>
      </c>
      <c r="AA56" s="121">
        <f t="shared" si="7"/>
        <v>1</v>
      </c>
      <c r="AB56" s="121">
        <f t="shared" si="7"/>
        <v>8</v>
      </c>
      <c r="AC56" s="121">
        <f t="shared" si="7"/>
        <v>9</v>
      </c>
      <c r="AD56" s="121">
        <f t="shared" si="7"/>
        <v>0</v>
      </c>
      <c r="AE56" s="121">
        <f t="shared" si="7"/>
        <v>3</v>
      </c>
      <c r="AF56" s="121">
        <f t="shared" si="7"/>
        <v>13</v>
      </c>
      <c r="AG56" s="121">
        <f t="shared" si="7"/>
        <v>9</v>
      </c>
      <c r="AH56" s="121">
        <f t="shared" si="7"/>
        <v>9</v>
      </c>
      <c r="AI56" s="121">
        <f t="shared" si="7"/>
        <v>0</v>
      </c>
      <c r="AJ56" s="121">
        <f t="shared" si="7"/>
        <v>3</v>
      </c>
      <c r="AK56" s="130">
        <f t="shared" si="7"/>
        <v>0</v>
      </c>
    </row>
    <row r="57" spans="1:37" s="4" customFormat="1" ht="21" customHeight="1">
      <c r="A57" s="114" t="s">
        <v>204</v>
      </c>
      <c r="B57" s="122">
        <f>SUM(B12:B13)</f>
        <v>502</v>
      </c>
      <c r="C57" s="123">
        <f aca="true" t="shared" si="8" ref="C57:J57">SUM(C12:C13)</f>
        <v>211</v>
      </c>
      <c r="D57" s="123">
        <f t="shared" si="8"/>
        <v>5</v>
      </c>
      <c r="E57" s="123">
        <f t="shared" si="8"/>
        <v>13</v>
      </c>
      <c r="F57" s="123">
        <f t="shared" si="8"/>
        <v>61</v>
      </c>
      <c r="G57" s="123">
        <f t="shared" si="8"/>
        <v>44</v>
      </c>
      <c r="H57" s="123">
        <f t="shared" si="8"/>
        <v>6</v>
      </c>
      <c r="I57" s="123">
        <f t="shared" si="8"/>
        <v>12</v>
      </c>
      <c r="J57" s="123">
        <f t="shared" si="8"/>
        <v>64</v>
      </c>
      <c r="K57" s="123">
        <f aca="true" t="shared" si="9" ref="K57:AK57">SUM(K12:K13)</f>
        <v>32</v>
      </c>
      <c r="L57" s="123">
        <f t="shared" si="9"/>
        <v>23</v>
      </c>
      <c r="M57" s="123">
        <f t="shared" si="9"/>
        <v>8</v>
      </c>
      <c r="N57" s="123">
        <f t="shared" si="9"/>
        <v>74</v>
      </c>
      <c r="O57" s="123">
        <f t="shared" si="9"/>
        <v>50</v>
      </c>
      <c r="P57" s="123">
        <f t="shared" si="9"/>
        <v>6</v>
      </c>
      <c r="Q57" s="123">
        <f t="shared" si="9"/>
        <v>0</v>
      </c>
      <c r="R57" s="131">
        <f t="shared" si="9"/>
        <v>15</v>
      </c>
      <c r="S57" s="122">
        <f t="shared" si="9"/>
        <v>2</v>
      </c>
      <c r="T57" s="123">
        <f t="shared" si="9"/>
        <v>8</v>
      </c>
      <c r="U57" s="123">
        <f t="shared" si="9"/>
        <v>0</v>
      </c>
      <c r="V57" s="123">
        <f t="shared" si="9"/>
        <v>21</v>
      </c>
      <c r="W57" s="123">
        <f t="shared" si="9"/>
        <v>0</v>
      </c>
      <c r="X57" s="123">
        <f t="shared" si="9"/>
        <v>2</v>
      </c>
      <c r="Y57" s="123">
        <f t="shared" si="9"/>
        <v>18</v>
      </c>
      <c r="Z57" s="123">
        <f t="shared" si="9"/>
        <v>21</v>
      </c>
      <c r="AA57" s="123">
        <f t="shared" si="9"/>
        <v>2</v>
      </c>
      <c r="AB57" s="123">
        <f t="shared" si="9"/>
        <v>16</v>
      </c>
      <c r="AC57" s="123">
        <f t="shared" si="9"/>
        <v>16</v>
      </c>
      <c r="AD57" s="123">
        <f t="shared" si="9"/>
        <v>1</v>
      </c>
      <c r="AE57" s="123">
        <f t="shared" si="9"/>
        <v>5</v>
      </c>
      <c r="AF57" s="123">
        <f t="shared" si="9"/>
        <v>39</v>
      </c>
      <c r="AG57" s="123">
        <f t="shared" si="9"/>
        <v>29</v>
      </c>
      <c r="AH57" s="123">
        <f t="shared" si="9"/>
        <v>19</v>
      </c>
      <c r="AI57" s="123">
        <f t="shared" si="9"/>
        <v>0</v>
      </c>
      <c r="AJ57" s="123">
        <f t="shared" si="9"/>
        <v>3</v>
      </c>
      <c r="AK57" s="131">
        <f t="shared" si="9"/>
        <v>0</v>
      </c>
    </row>
    <row r="58" spans="1:37" s="4" customFormat="1" ht="21" customHeight="1">
      <c r="A58" s="114" t="s">
        <v>205</v>
      </c>
      <c r="B58" s="122">
        <f>SUM(B9,B20:B31)</f>
        <v>311</v>
      </c>
      <c r="C58" s="123">
        <f aca="true" t="shared" si="10" ref="C58:J58">SUM(C9,C20:C31)</f>
        <v>127</v>
      </c>
      <c r="D58" s="123">
        <f t="shared" si="10"/>
        <v>3</v>
      </c>
      <c r="E58" s="123">
        <f t="shared" si="10"/>
        <v>22</v>
      </c>
      <c r="F58" s="123">
        <f t="shared" si="10"/>
        <v>47</v>
      </c>
      <c r="G58" s="123">
        <f t="shared" si="10"/>
        <v>28</v>
      </c>
      <c r="H58" s="123">
        <f t="shared" si="10"/>
        <v>8</v>
      </c>
      <c r="I58" s="123">
        <f t="shared" si="10"/>
        <v>3</v>
      </c>
      <c r="J58" s="123">
        <f t="shared" si="10"/>
        <v>32</v>
      </c>
      <c r="K58" s="123">
        <f aca="true" t="shared" si="11" ref="K58:AK58">SUM(K9,K20:K31)</f>
        <v>14</v>
      </c>
      <c r="L58" s="123">
        <f t="shared" si="11"/>
        <v>9</v>
      </c>
      <c r="M58" s="123">
        <f t="shared" si="11"/>
        <v>0</v>
      </c>
      <c r="N58" s="123">
        <f t="shared" si="11"/>
        <v>53</v>
      </c>
      <c r="O58" s="123">
        <f t="shared" si="11"/>
        <v>34</v>
      </c>
      <c r="P58" s="123">
        <f t="shared" si="11"/>
        <v>1</v>
      </c>
      <c r="Q58" s="123">
        <f t="shared" si="11"/>
        <v>0</v>
      </c>
      <c r="R58" s="131">
        <f t="shared" si="11"/>
        <v>12</v>
      </c>
      <c r="S58" s="122">
        <f t="shared" si="11"/>
        <v>0</v>
      </c>
      <c r="T58" s="123">
        <f t="shared" si="11"/>
        <v>6</v>
      </c>
      <c r="U58" s="123">
        <f t="shared" si="11"/>
        <v>0</v>
      </c>
      <c r="V58" s="123">
        <f t="shared" si="11"/>
        <v>13</v>
      </c>
      <c r="W58" s="123">
        <f t="shared" si="11"/>
        <v>0</v>
      </c>
      <c r="X58" s="123">
        <f t="shared" si="11"/>
        <v>0</v>
      </c>
      <c r="Y58" s="123">
        <f t="shared" si="11"/>
        <v>15</v>
      </c>
      <c r="Z58" s="123">
        <f t="shared" si="11"/>
        <v>12</v>
      </c>
      <c r="AA58" s="123">
        <f t="shared" si="11"/>
        <v>4</v>
      </c>
      <c r="AB58" s="123">
        <f t="shared" si="11"/>
        <v>12</v>
      </c>
      <c r="AC58" s="123">
        <f t="shared" si="11"/>
        <v>14</v>
      </c>
      <c r="AD58" s="123">
        <f t="shared" si="11"/>
        <v>2</v>
      </c>
      <c r="AE58" s="123">
        <f t="shared" si="11"/>
        <v>2</v>
      </c>
      <c r="AF58" s="123">
        <f t="shared" si="11"/>
        <v>41</v>
      </c>
      <c r="AG58" s="123">
        <f t="shared" si="11"/>
        <v>35</v>
      </c>
      <c r="AH58" s="123">
        <f t="shared" si="11"/>
        <v>15</v>
      </c>
      <c r="AI58" s="123">
        <f t="shared" si="11"/>
        <v>1</v>
      </c>
      <c r="AJ58" s="123">
        <f t="shared" si="11"/>
        <v>7</v>
      </c>
      <c r="AK58" s="131">
        <f t="shared" si="11"/>
        <v>0</v>
      </c>
    </row>
    <row r="59" spans="1:37" s="4" customFormat="1" ht="21" customHeight="1">
      <c r="A59" s="114" t="s">
        <v>206</v>
      </c>
      <c r="B59" s="122">
        <f>SUM(B8,B15:B16,B19,B32:B39)</f>
        <v>1758</v>
      </c>
      <c r="C59" s="123">
        <f aca="true" t="shared" si="12" ref="C59:J59">SUM(C8,C15:C16,C19,C32:C39)</f>
        <v>625</v>
      </c>
      <c r="D59" s="123">
        <f t="shared" si="12"/>
        <v>22</v>
      </c>
      <c r="E59" s="123">
        <f t="shared" si="12"/>
        <v>97</v>
      </c>
      <c r="F59" s="123">
        <f t="shared" si="12"/>
        <v>196</v>
      </c>
      <c r="G59" s="123">
        <f t="shared" si="12"/>
        <v>168</v>
      </c>
      <c r="H59" s="123">
        <f t="shared" si="12"/>
        <v>36</v>
      </c>
      <c r="I59" s="123">
        <f t="shared" si="12"/>
        <v>58</v>
      </c>
      <c r="J59" s="123">
        <f t="shared" si="12"/>
        <v>123</v>
      </c>
      <c r="K59" s="123">
        <f aca="true" t="shared" si="13" ref="K59:AK59">SUM(K8,K15:K16,K19,K32:K39)</f>
        <v>86</v>
      </c>
      <c r="L59" s="123">
        <f t="shared" si="13"/>
        <v>56</v>
      </c>
      <c r="M59" s="123">
        <f t="shared" si="13"/>
        <v>22</v>
      </c>
      <c r="N59" s="123">
        <f t="shared" si="13"/>
        <v>204</v>
      </c>
      <c r="O59" s="123">
        <f t="shared" si="13"/>
        <v>156</v>
      </c>
      <c r="P59" s="123">
        <f t="shared" si="13"/>
        <v>20</v>
      </c>
      <c r="Q59" s="123">
        <f t="shared" si="13"/>
        <v>3</v>
      </c>
      <c r="R59" s="131">
        <f t="shared" si="13"/>
        <v>60</v>
      </c>
      <c r="S59" s="122">
        <f t="shared" si="13"/>
        <v>12</v>
      </c>
      <c r="T59" s="123">
        <f t="shared" si="13"/>
        <v>23</v>
      </c>
      <c r="U59" s="123">
        <f t="shared" si="13"/>
        <v>10</v>
      </c>
      <c r="V59" s="123">
        <f t="shared" si="13"/>
        <v>61</v>
      </c>
      <c r="W59" s="123">
        <f t="shared" si="13"/>
        <v>2</v>
      </c>
      <c r="X59" s="123">
        <f t="shared" si="13"/>
        <v>20</v>
      </c>
      <c r="Y59" s="123">
        <f t="shared" si="13"/>
        <v>82</v>
      </c>
      <c r="Z59" s="123">
        <f t="shared" si="13"/>
        <v>75</v>
      </c>
      <c r="AA59" s="123">
        <f t="shared" si="13"/>
        <v>8</v>
      </c>
      <c r="AB59" s="123">
        <f t="shared" si="13"/>
        <v>68</v>
      </c>
      <c r="AC59" s="123">
        <f t="shared" si="13"/>
        <v>59</v>
      </c>
      <c r="AD59" s="123">
        <f t="shared" si="13"/>
        <v>2</v>
      </c>
      <c r="AE59" s="123">
        <f t="shared" si="13"/>
        <v>23</v>
      </c>
      <c r="AF59" s="123">
        <f t="shared" si="13"/>
        <v>131</v>
      </c>
      <c r="AG59" s="123">
        <f t="shared" si="13"/>
        <v>93</v>
      </c>
      <c r="AH59" s="123">
        <f t="shared" si="13"/>
        <v>72</v>
      </c>
      <c r="AI59" s="123">
        <f t="shared" si="13"/>
        <v>9</v>
      </c>
      <c r="AJ59" s="123">
        <f t="shared" si="13"/>
        <v>35</v>
      </c>
      <c r="AK59" s="131">
        <f t="shared" si="13"/>
        <v>6</v>
      </c>
    </row>
    <row r="60" spans="1:37" s="4" customFormat="1" ht="21" customHeight="1">
      <c r="A60" s="114" t="s">
        <v>207</v>
      </c>
      <c r="B60" s="122">
        <f>SUM(B11,B14,B18,B40:B48)</f>
        <v>297</v>
      </c>
      <c r="C60" s="123">
        <f aca="true" t="shared" si="14" ref="C60:J60">SUM(C11,C14,C18,C40:C48)</f>
        <v>152</v>
      </c>
      <c r="D60" s="123">
        <f t="shared" si="14"/>
        <v>2</v>
      </c>
      <c r="E60" s="123">
        <f t="shared" si="14"/>
        <v>18</v>
      </c>
      <c r="F60" s="123">
        <f t="shared" si="14"/>
        <v>54</v>
      </c>
      <c r="G60" s="123">
        <f t="shared" si="14"/>
        <v>35</v>
      </c>
      <c r="H60" s="123">
        <f t="shared" si="14"/>
        <v>4</v>
      </c>
      <c r="I60" s="123">
        <f t="shared" si="14"/>
        <v>5</v>
      </c>
      <c r="J60" s="123">
        <f t="shared" si="14"/>
        <v>33</v>
      </c>
      <c r="K60" s="123">
        <f aca="true" t="shared" si="15" ref="K60:AK60">SUM(K11,K14,K18,K40:K48)</f>
        <v>19</v>
      </c>
      <c r="L60" s="123">
        <f t="shared" si="15"/>
        <v>4</v>
      </c>
      <c r="M60" s="123">
        <f t="shared" si="15"/>
        <v>3</v>
      </c>
      <c r="N60" s="123">
        <f t="shared" si="15"/>
        <v>59</v>
      </c>
      <c r="O60" s="123">
        <f t="shared" si="15"/>
        <v>32</v>
      </c>
      <c r="P60" s="123">
        <f t="shared" si="15"/>
        <v>6</v>
      </c>
      <c r="Q60" s="123">
        <f t="shared" si="15"/>
        <v>0</v>
      </c>
      <c r="R60" s="131">
        <f t="shared" si="15"/>
        <v>7</v>
      </c>
      <c r="S60" s="122">
        <f t="shared" si="15"/>
        <v>0</v>
      </c>
      <c r="T60" s="123">
        <f t="shared" si="15"/>
        <v>2</v>
      </c>
      <c r="U60" s="123">
        <f t="shared" si="15"/>
        <v>1</v>
      </c>
      <c r="V60" s="123">
        <f t="shared" si="15"/>
        <v>10</v>
      </c>
      <c r="W60" s="123">
        <f t="shared" si="15"/>
        <v>0</v>
      </c>
      <c r="X60" s="123">
        <f t="shared" si="15"/>
        <v>2</v>
      </c>
      <c r="Y60" s="123">
        <f t="shared" si="15"/>
        <v>11</v>
      </c>
      <c r="Z60" s="123">
        <f t="shared" si="15"/>
        <v>9</v>
      </c>
      <c r="AA60" s="123">
        <f t="shared" si="15"/>
        <v>4</v>
      </c>
      <c r="AB60" s="123">
        <f t="shared" si="15"/>
        <v>13</v>
      </c>
      <c r="AC60" s="123">
        <f t="shared" si="15"/>
        <v>13</v>
      </c>
      <c r="AD60" s="123">
        <f t="shared" si="15"/>
        <v>1</v>
      </c>
      <c r="AE60" s="123">
        <f t="shared" si="15"/>
        <v>6</v>
      </c>
      <c r="AF60" s="123">
        <f t="shared" si="15"/>
        <v>22</v>
      </c>
      <c r="AG60" s="123">
        <f t="shared" si="15"/>
        <v>11</v>
      </c>
      <c r="AH60" s="123">
        <f t="shared" si="15"/>
        <v>8</v>
      </c>
      <c r="AI60" s="123">
        <f t="shared" si="15"/>
        <v>1</v>
      </c>
      <c r="AJ60" s="123">
        <f t="shared" si="15"/>
        <v>0</v>
      </c>
      <c r="AK60" s="131">
        <f t="shared" si="15"/>
        <v>0</v>
      </c>
    </row>
    <row r="61" spans="1:37" s="4" customFormat="1" ht="21" customHeight="1">
      <c r="A61" s="115" t="s">
        <v>208</v>
      </c>
      <c r="B61" s="124">
        <f>SUM(B10,B49:B55)</f>
        <v>279</v>
      </c>
      <c r="C61" s="125">
        <f aca="true" t="shared" si="16" ref="C61:J61">SUM(C10,C49:C55)</f>
        <v>107</v>
      </c>
      <c r="D61" s="125">
        <f t="shared" si="16"/>
        <v>0</v>
      </c>
      <c r="E61" s="125">
        <f t="shared" si="16"/>
        <v>6</v>
      </c>
      <c r="F61" s="125">
        <f t="shared" si="16"/>
        <v>34</v>
      </c>
      <c r="G61" s="125">
        <f t="shared" si="16"/>
        <v>22</v>
      </c>
      <c r="H61" s="125">
        <f t="shared" si="16"/>
        <v>2</v>
      </c>
      <c r="I61" s="125">
        <f t="shared" si="16"/>
        <v>6</v>
      </c>
      <c r="J61" s="125">
        <f t="shared" si="16"/>
        <v>30</v>
      </c>
      <c r="K61" s="125">
        <f aca="true" t="shared" si="17" ref="K61:AK61">SUM(K10,K49:K55)</f>
        <v>12</v>
      </c>
      <c r="L61" s="125">
        <f t="shared" si="17"/>
        <v>8</v>
      </c>
      <c r="M61" s="125">
        <f t="shared" si="17"/>
        <v>2</v>
      </c>
      <c r="N61" s="125">
        <f t="shared" si="17"/>
        <v>51</v>
      </c>
      <c r="O61" s="125">
        <f t="shared" si="17"/>
        <v>49</v>
      </c>
      <c r="P61" s="125">
        <f t="shared" si="17"/>
        <v>2</v>
      </c>
      <c r="Q61" s="125">
        <f t="shared" si="17"/>
        <v>0</v>
      </c>
      <c r="R61" s="132">
        <f t="shared" si="17"/>
        <v>7</v>
      </c>
      <c r="S61" s="124">
        <f t="shared" si="17"/>
        <v>5</v>
      </c>
      <c r="T61" s="125">
        <f t="shared" si="17"/>
        <v>3</v>
      </c>
      <c r="U61" s="125">
        <f t="shared" si="17"/>
        <v>0</v>
      </c>
      <c r="V61" s="125">
        <f t="shared" si="17"/>
        <v>10</v>
      </c>
      <c r="W61" s="125">
        <f t="shared" si="17"/>
        <v>0</v>
      </c>
      <c r="X61" s="125">
        <f t="shared" si="17"/>
        <v>0</v>
      </c>
      <c r="Y61" s="125">
        <f t="shared" si="17"/>
        <v>13</v>
      </c>
      <c r="Z61" s="125">
        <f t="shared" si="17"/>
        <v>8</v>
      </c>
      <c r="AA61" s="125">
        <f t="shared" si="17"/>
        <v>1</v>
      </c>
      <c r="AB61" s="125">
        <f t="shared" si="17"/>
        <v>17</v>
      </c>
      <c r="AC61" s="125">
        <f t="shared" si="17"/>
        <v>15</v>
      </c>
      <c r="AD61" s="125">
        <f t="shared" si="17"/>
        <v>2</v>
      </c>
      <c r="AE61" s="125">
        <f t="shared" si="17"/>
        <v>12</v>
      </c>
      <c r="AF61" s="125">
        <f t="shared" si="17"/>
        <v>24</v>
      </c>
      <c r="AG61" s="125">
        <f t="shared" si="17"/>
        <v>11</v>
      </c>
      <c r="AH61" s="125">
        <f t="shared" si="17"/>
        <v>11</v>
      </c>
      <c r="AI61" s="125">
        <f t="shared" si="17"/>
        <v>2</v>
      </c>
      <c r="AJ61" s="125">
        <f t="shared" si="17"/>
        <v>3</v>
      </c>
      <c r="AK61" s="132">
        <f t="shared" si="17"/>
        <v>0</v>
      </c>
    </row>
    <row r="62" ht="12.75" customHeight="1">
      <c r="A62" s="11"/>
    </row>
  </sheetData>
  <mergeCells count="1">
    <mergeCell ref="AJ1:AK1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300" verticalDpi="300" orientation="portrait" paperSize="9" scale="66" r:id="rId1"/>
  <colBreaks count="1" manualBreakCount="1">
    <brk id="18" max="9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M90"/>
  <sheetViews>
    <sheetView zoomScale="75" zoomScaleNormal="75" zoomScaleSheetLayoutView="75" workbookViewId="0" topLeftCell="A1">
      <selection activeCell="O1" sqref="O1:O16384"/>
    </sheetView>
  </sheetViews>
  <sheetFormatPr defaultColWidth="9.00390625" defaultRowHeight="12"/>
  <cols>
    <col min="1" max="1" width="17.75390625" style="0" customWidth="1"/>
    <col min="2" max="13" width="11.375" style="33" customWidth="1"/>
  </cols>
  <sheetData>
    <row r="1" ht="21">
      <c r="A1" s="89" t="s">
        <v>221</v>
      </c>
    </row>
    <row r="2" spans="1:13" ht="21">
      <c r="A2" s="89"/>
      <c r="B2" s="89" t="s">
        <v>222</v>
      </c>
      <c r="M2" s="93" t="s">
        <v>229</v>
      </c>
    </row>
    <row r="3" spans="1:13" s="6" customFormat="1" ht="14.25" customHeight="1">
      <c r="A3" s="198" t="s">
        <v>4</v>
      </c>
      <c r="B3" s="191" t="s">
        <v>121</v>
      </c>
      <c r="C3" s="191"/>
      <c r="D3" s="191"/>
      <c r="E3" s="191"/>
      <c r="F3" s="191" t="s">
        <v>122</v>
      </c>
      <c r="G3" s="191"/>
      <c r="H3" s="191"/>
      <c r="I3" s="191"/>
      <c r="J3" s="191" t="s">
        <v>123</v>
      </c>
      <c r="K3" s="191"/>
      <c r="L3" s="191"/>
      <c r="M3" s="191"/>
    </row>
    <row r="4" spans="1:13" s="6" customFormat="1" ht="14.25" customHeight="1">
      <c r="A4" s="199"/>
      <c r="B4" s="81" t="s">
        <v>243</v>
      </c>
      <c r="C4" s="81" t="s">
        <v>242</v>
      </c>
      <c r="D4" s="81" t="s">
        <v>241</v>
      </c>
      <c r="E4" s="81" t="s">
        <v>233</v>
      </c>
      <c r="F4" s="81" t="s">
        <v>243</v>
      </c>
      <c r="G4" s="81" t="s">
        <v>242</v>
      </c>
      <c r="H4" s="81" t="s">
        <v>241</v>
      </c>
      <c r="I4" s="81" t="s">
        <v>233</v>
      </c>
      <c r="J4" s="81" t="s">
        <v>243</v>
      </c>
      <c r="K4" s="81" t="s">
        <v>242</v>
      </c>
      <c r="L4" s="81" t="s">
        <v>241</v>
      </c>
      <c r="M4" s="81" t="s">
        <v>233</v>
      </c>
    </row>
    <row r="5" spans="1:13" ht="15" customHeight="1">
      <c r="A5" s="84" t="s">
        <v>5</v>
      </c>
      <c r="B5" s="46">
        <v>822</v>
      </c>
      <c r="C5" s="47">
        <v>833</v>
      </c>
      <c r="D5" s="47">
        <v>858</v>
      </c>
      <c r="E5" s="92">
        <v>868</v>
      </c>
      <c r="F5" s="60">
        <v>54.72703062583222</v>
      </c>
      <c r="G5" s="60">
        <v>55.79026610550455</v>
      </c>
      <c r="H5" s="60">
        <v>57.738896366083445</v>
      </c>
      <c r="I5" s="103">
        <v>58.8</v>
      </c>
      <c r="J5" s="46">
        <v>1827.250608272506</v>
      </c>
      <c r="K5" s="47">
        <v>1792.4273709483793</v>
      </c>
      <c r="L5" s="47">
        <v>1731.9347319347319</v>
      </c>
      <c r="M5" s="92">
        <v>1702</v>
      </c>
    </row>
    <row r="6" spans="1:13" ht="15" customHeight="1">
      <c r="A6" s="85" t="s">
        <v>6</v>
      </c>
      <c r="B6" s="49">
        <v>621</v>
      </c>
      <c r="C6" s="50">
        <v>624</v>
      </c>
      <c r="D6" s="50">
        <v>661</v>
      </c>
      <c r="E6" s="51">
        <v>746</v>
      </c>
      <c r="F6" s="62">
        <v>57.58205442755927</v>
      </c>
      <c r="G6" s="63">
        <v>57.96977582233007</v>
      </c>
      <c r="H6" s="63">
        <v>61.45681473327185</v>
      </c>
      <c r="I6" s="100">
        <v>63.6</v>
      </c>
      <c r="J6" s="49">
        <v>1736.6521739130435</v>
      </c>
      <c r="K6" s="50">
        <v>1725.036858974359</v>
      </c>
      <c r="L6" s="50">
        <v>1627.158850226929</v>
      </c>
      <c r="M6" s="68">
        <v>1572</v>
      </c>
    </row>
    <row r="7" spans="1:13" ht="15" customHeight="1">
      <c r="A7" s="86" t="s">
        <v>7</v>
      </c>
      <c r="B7" s="52">
        <v>201</v>
      </c>
      <c r="C7" s="53">
        <v>209</v>
      </c>
      <c r="D7" s="53">
        <v>197</v>
      </c>
      <c r="E7" s="54">
        <v>122</v>
      </c>
      <c r="F7" s="65">
        <v>47.57013636772425</v>
      </c>
      <c r="G7" s="66">
        <v>50.15971910557301</v>
      </c>
      <c r="H7" s="66">
        <v>48.048194534212996</v>
      </c>
      <c r="I7" s="101">
        <v>40.3</v>
      </c>
      <c r="J7" s="52">
        <v>2102.1592039800994</v>
      </c>
      <c r="K7" s="53">
        <v>1993.6315789473683</v>
      </c>
      <c r="L7" s="53">
        <v>2081.243654822335</v>
      </c>
      <c r="M7" s="73">
        <v>2484</v>
      </c>
    </row>
    <row r="8" spans="1:13" ht="15" customHeight="1">
      <c r="A8" s="133" t="s">
        <v>8</v>
      </c>
      <c r="B8" s="55">
        <v>252</v>
      </c>
      <c r="C8" s="51">
        <v>261</v>
      </c>
      <c r="D8" s="51">
        <v>292</v>
      </c>
      <c r="E8" s="51">
        <v>301</v>
      </c>
      <c r="F8" s="62">
        <v>53.761720375052</v>
      </c>
      <c r="G8" s="63">
        <v>55.13552565703168</v>
      </c>
      <c r="H8" s="63">
        <v>61.31001872895093</v>
      </c>
      <c r="I8" s="100">
        <v>62.9</v>
      </c>
      <c r="J8" s="55">
        <v>1860.0595238095239</v>
      </c>
      <c r="K8" s="51">
        <v>1813.712643678161</v>
      </c>
      <c r="L8" s="51">
        <v>1631.054794520548</v>
      </c>
      <c r="M8" s="68">
        <v>1590</v>
      </c>
    </row>
    <row r="9" spans="1:13" ht="15" customHeight="1">
      <c r="A9" s="133" t="s">
        <v>9</v>
      </c>
      <c r="B9" s="55">
        <v>92</v>
      </c>
      <c r="C9" s="51">
        <v>91</v>
      </c>
      <c r="D9" s="51">
        <v>92</v>
      </c>
      <c r="E9" s="51">
        <v>95</v>
      </c>
      <c r="F9" s="62">
        <v>77.37399392782352</v>
      </c>
      <c r="G9" s="63">
        <v>77.16441957093191</v>
      </c>
      <c r="H9" s="63">
        <v>78.29387435535207</v>
      </c>
      <c r="I9" s="100">
        <v>81.4</v>
      </c>
      <c r="J9" s="55">
        <v>1292.4239130434783</v>
      </c>
      <c r="K9" s="51">
        <v>1295.934065934066</v>
      </c>
      <c r="L9" s="51">
        <v>1277.2391304347825</v>
      </c>
      <c r="M9" s="68">
        <v>1228</v>
      </c>
    </row>
    <row r="10" spans="1:13" ht="15" customHeight="1">
      <c r="A10" s="133" t="s">
        <v>10</v>
      </c>
      <c r="B10" s="55">
        <v>37</v>
      </c>
      <c r="C10" s="51">
        <v>34</v>
      </c>
      <c r="D10" s="51">
        <v>37</v>
      </c>
      <c r="E10" s="51">
        <v>41</v>
      </c>
      <c r="F10" s="62">
        <v>57.858606076717386</v>
      </c>
      <c r="G10" s="63">
        <v>54.727489295946945</v>
      </c>
      <c r="H10" s="63">
        <v>61.00375915056387</v>
      </c>
      <c r="I10" s="100">
        <v>69.2</v>
      </c>
      <c r="J10" s="55">
        <v>1728.3513513513512</v>
      </c>
      <c r="K10" s="51">
        <v>1827.235294117647</v>
      </c>
      <c r="L10" s="51">
        <v>1639.2432432432433</v>
      </c>
      <c r="M10" s="68">
        <v>1445</v>
      </c>
    </row>
    <row r="11" spans="1:13" ht="15" customHeight="1">
      <c r="A11" s="133" t="s">
        <v>11</v>
      </c>
      <c r="B11" s="55">
        <v>23</v>
      </c>
      <c r="C11" s="51">
        <v>23</v>
      </c>
      <c r="D11" s="51">
        <v>20</v>
      </c>
      <c r="E11" s="51">
        <v>20</v>
      </c>
      <c r="F11" s="62">
        <v>66.63383260422401</v>
      </c>
      <c r="G11" s="63">
        <v>69.10019528316059</v>
      </c>
      <c r="H11" s="63">
        <v>61.881188118811885</v>
      </c>
      <c r="I11" s="100">
        <v>63.8</v>
      </c>
      <c r="J11" s="55">
        <v>1500.7391304347825</v>
      </c>
      <c r="K11" s="51">
        <v>1447.1739130434783</v>
      </c>
      <c r="L11" s="51">
        <v>1616</v>
      </c>
      <c r="M11" s="68">
        <v>1566</v>
      </c>
    </row>
    <row r="12" spans="1:13" ht="15" customHeight="1">
      <c r="A12" s="133" t="s">
        <v>12</v>
      </c>
      <c r="B12" s="55">
        <v>81</v>
      </c>
      <c r="C12" s="51">
        <v>77</v>
      </c>
      <c r="D12" s="51">
        <v>81</v>
      </c>
      <c r="E12" s="51">
        <v>84</v>
      </c>
      <c r="F12" s="62">
        <v>63.94013309020295</v>
      </c>
      <c r="G12" s="63">
        <v>61.33649840286131</v>
      </c>
      <c r="H12" s="63">
        <v>64.92413494601678</v>
      </c>
      <c r="I12" s="100">
        <v>67.6</v>
      </c>
      <c r="J12" s="55">
        <v>1563.962962962963</v>
      </c>
      <c r="K12" s="51">
        <v>1630.3506493506493</v>
      </c>
      <c r="L12" s="51">
        <v>1540.2592592592594</v>
      </c>
      <c r="M12" s="68">
        <v>1480</v>
      </c>
    </row>
    <row r="13" spans="1:13" ht="15" customHeight="1">
      <c r="A13" s="137" t="s">
        <v>22</v>
      </c>
      <c r="B13" s="138">
        <v>0</v>
      </c>
      <c r="C13" s="139">
        <v>0</v>
      </c>
      <c r="D13" s="139">
        <v>0</v>
      </c>
      <c r="E13" s="139" t="s">
        <v>250</v>
      </c>
      <c r="F13" s="140">
        <v>0</v>
      </c>
      <c r="G13" s="141">
        <v>0</v>
      </c>
      <c r="H13" s="141">
        <v>0</v>
      </c>
      <c r="I13" s="155" t="s">
        <v>250</v>
      </c>
      <c r="J13" s="138">
        <v>0</v>
      </c>
      <c r="K13" s="139">
        <v>0</v>
      </c>
      <c r="L13" s="139">
        <v>0</v>
      </c>
      <c r="M13" s="143" t="s">
        <v>250</v>
      </c>
    </row>
    <row r="14" spans="1:13" ht="15" customHeight="1">
      <c r="A14" s="133" t="s">
        <v>13</v>
      </c>
      <c r="B14" s="55">
        <v>33</v>
      </c>
      <c r="C14" s="51">
        <v>32</v>
      </c>
      <c r="D14" s="51">
        <v>34</v>
      </c>
      <c r="E14" s="51">
        <v>63</v>
      </c>
      <c r="F14" s="62">
        <v>56.85538058647187</v>
      </c>
      <c r="G14" s="63">
        <v>55.06797453106178</v>
      </c>
      <c r="H14" s="63">
        <v>58.202235650581166</v>
      </c>
      <c r="I14" s="100">
        <v>55.3</v>
      </c>
      <c r="J14" s="55">
        <v>1758.8484848484848</v>
      </c>
      <c r="K14" s="51">
        <v>1815.9375</v>
      </c>
      <c r="L14" s="51">
        <v>1718.1470588235295</v>
      </c>
      <c r="M14" s="68">
        <v>1807</v>
      </c>
    </row>
    <row r="15" spans="1:13" ht="15" customHeight="1">
      <c r="A15" s="137" t="s">
        <v>19</v>
      </c>
      <c r="B15" s="138">
        <v>23</v>
      </c>
      <c r="C15" s="139">
        <v>22</v>
      </c>
      <c r="D15" s="139">
        <v>22</v>
      </c>
      <c r="E15" s="139" t="s">
        <v>250</v>
      </c>
      <c r="F15" s="140">
        <v>68.80665330421516</v>
      </c>
      <c r="G15" s="141">
        <v>66.68081108113843</v>
      </c>
      <c r="H15" s="141">
        <v>67.11204661236692</v>
      </c>
      <c r="I15" s="155" t="s">
        <v>250</v>
      </c>
      <c r="J15" s="138">
        <v>1453.3478260869565</v>
      </c>
      <c r="K15" s="139">
        <v>1499.6818181818182</v>
      </c>
      <c r="L15" s="139">
        <v>1490.0454545454545</v>
      </c>
      <c r="M15" s="143" t="s">
        <v>250</v>
      </c>
    </row>
    <row r="16" spans="1:13" ht="15" customHeight="1">
      <c r="A16" s="137" t="s">
        <v>23</v>
      </c>
      <c r="B16" s="138">
        <v>2</v>
      </c>
      <c r="C16" s="139">
        <v>4</v>
      </c>
      <c r="D16" s="139">
        <v>4</v>
      </c>
      <c r="E16" s="139" t="s">
        <v>250</v>
      </c>
      <c r="F16" s="140">
        <v>20.249063480814012</v>
      </c>
      <c r="G16" s="141">
        <v>40.81216202428324</v>
      </c>
      <c r="H16" s="141">
        <v>41.08041491219061</v>
      </c>
      <c r="I16" s="155" t="s">
        <v>250</v>
      </c>
      <c r="J16" s="138">
        <v>4938.5</v>
      </c>
      <c r="K16" s="139">
        <v>2450.25</v>
      </c>
      <c r="L16" s="139">
        <v>2434.25</v>
      </c>
      <c r="M16" s="143" t="s">
        <v>250</v>
      </c>
    </row>
    <row r="17" spans="1:13" ht="15" customHeight="1">
      <c r="A17" s="137" t="s">
        <v>24</v>
      </c>
      <c r="B17" s="138">
        <v>10</v>
      </c>
      <c r="C17" s="139">
        <v>10</v>
      </c>
      <c r="D17" s="139">
        <v>11</v>
      </c>
      <c r="E17" s="139" t="s">
        <v>250</v>
      </c>
      <c r="F17" s="140">
        <v>72.65857734505559</v>
      </c>
      <c r="G17" s="141">
        <v>73.2922896511287</v>
      </c>
      <c r="H17" s="141">
        <v>81.98554073190728</v>
      </c>
      <c r="I17" s="155" t="s">
        <v>250</v>
      </c>
      <c r="J17" s="138">
        <v>1376.3</v>
      </c>
      <c r="K17" s="139">
        <v>1364.4</v>
      </c>
      <c r="L17" s="139">
        <v>1219.7272727272727</v>
      </c>
      <c r="M17" s="143" t="s">
        <v>250</v>
      </c>
    </row>
    <row r="18" spans="1:13" ht="15" customHeight="1">
      <c r="A18" s="133" t="s">
        <v>14</v>
      </c>
      <c r="B18" s="55">
        <v>24</v>
      </c>
      <c r="C18" s="51">
        <v>26</v>
      </c>
      <c r="D18" s="51">
        <v>25</v>
      </c>
      <c r="E18" s="51">
        <v>24</v>
      </c>
      <c r="F18" s="62">
        <v>61.31207847946045</v>
      </c>
      <c r="G18" s="63">
        <v>66.64786854989619</v>
      </c>
      <c r="H18" s="63">
        <v>64.03524499884736</v>
      </c>
      <c r="I18" s="100">
        <v>61.9</v>
      </c>
      <c r="J18" s="55">
        <v>1631</v>
      </c>
      <c r="K18" s="51">
        <v>1500.423076923077</v>
      </c>
      <c r="L18" s="51">
        <v>1561.64</v>
      </c>
      <c r="M18" s="68">
        <v>1617</v>
      </c>
    </row>
    <row r="19" spans="1:13" ht="15" customHeight="1">
      <c r="A19" s="133" t="s">
        <v>17</v>
      </c>
      <c r="B19" s="55">
        <v>11</v>
      </c>
      <c r="C19" s="51">
        <v>10</v>
      </c>
      <c r="D19" s="51">
        <v>7</v>
      </c>
      <c r="E19" s="51">
        <v>11</v>
      </c>
      <c r="F19" s="62">
        <v>36.114120621162876</v>
      </c>
      <c r="G19" s="63">
        <v>32.73643893017318</v>
      </c>
      <c r="H19" s="63">
        <v>22.879555482922047</v>
      </c>
      <c r="I19" s="100">
        <v>36.1</v>
      </c>
      <c r="J19" s="55">
        <v>2769</v>
      </c>
      <c r="K19" s="51">
        <v>3054.7</v>
      </c>
      <c r="L19" s="51">
        <v>4370.714285714285</v>
      </c>
      <c r="M19" s="68">
        <v>2773</v>
      </c>
    </row>
    <row r="20" spans="1:13" ht="15" customHeight="1">
      <c r="A20" s="133" t="s">
        <v>18</v>
      </c>
      <c r="B20" s="55">
        <v>11</v>
      </c>
      <c r="C20" s="51">
        <v>13</v>
      </c>
      <c r="D20" s="51">
        <v>18</v>
      </c>
      <c r="E20" s="68">
        <v>8</v>
      </c>
      <c r="F20" s="63">
        <v>38.170587827052536</v>
      </c>
      <c r="G20" s="63">
        <v>45.53893579010054</v>
      </c>
      <c r="H20" s="63">
        <v>63.469675599435824</v>
      </c>
      <c r="I20" s="100">
        <v>28.3</v>
      </c>
      <c r="J20" s="55">
        <v>2619.818181818182</v>
      </c>
      <c r="K20" s="51">
        <v>2195.923076923077</v>
      </c>
      <c r="L20" s="51">
        <v>1575.5555555555557</v>
      </c>
      <c r="M20" s="68">
        <v>3535</v>
      </c>
    </row>
    <row r="21" spans="1:13" ht="15" customHeight="1">
      <c r="A21" s="133" t="s">
        <v>244</v>
      </c>
      <c r="B21" s="55" t="s">
        <v>251</v>
      </c>
      <c r="C21" s="51" t="s">
        <v>250</v>
      </c>
      <c r="D21" s="51" t="s">
        <v>250</v>
      </c>
      <c r="E21" s="68">
        <v>42</v>
      </c>
      <c r="F21" s="63" t="s">
        <v>250</v>
      </c>
      <c r="G21" s="63" t="s">
        <v>250</v>
      </c>
      <c r="H21" s="63" t="s">
        <v>250</v>
      </c>
      <c r="I21" s="100">
        <v>44.9</v>
      </c>
      <c r="J21" s="55" t="s">
        <v>250</v>
      </c>
      <c r="K21" s="51" t="s">
        <v>250</v>
      </c>
      <c r="L21" s="51" t="s">
        <v>250</v>
      </c>
      <c r="M21" s="68">
        <v>2225</v>
      </c>
    </row>
    <row r="22" spans="1:13" ht="15" customHeight="1">
      <c r="A22" s="137" t="s">
        <v>15</v>
      </c>
      <c r="B22" s="138">
        <v>17</v>
      </c>
      <c r="C22" s="139">
        <v>18</v>
      </c>
      <c r="D22" s="139">
        <v>15</v>
      </c>
      <c r="E22" s="143" t="s">
        <v>250</v>
      </c>
      <c r="F22" s="141">
        <v>44.28236519927064</v>
      </c>
      <c r="G22" s="141">
        <v>47.21187640979909</v>
      </c>
      <c r="H22" s="141">
        <v>39.74457486553086</v>
      </c>
      <c r="I22" s="155" t="s">
        <v>250</v>
      </c>
      <c r="J22" s="138">
        <v>2258.235294117647</v>
      </c>
      <c r="K22" s="139">
        <v>2118.1111111111113</v>
      </c>
      <c r="L22" s="139">
        <v>2516.0666666666666</v>
      </c>
      <c r="M22" s="143" t="s">
        <v>250</v>
      </c>
    </row>
    <row r="23" spans="1:13" ht="15" customHeight="1">
      <c r="A23" s="137" t="s">
        <v>16</v>
      </c>
      <c r="B23" s="138">
        <v>17</v>
      </c>
      <c r="C23" s="139">
        <v>17</v>
      </c>
      <c r="D23" s="139">
        <v>18</v>
      </c>
      <c r="E23" s="143" t="s">
        <v>250</v>
      </c>
      <c r="F23" s="141">
        <v>45.45940742325382</v>
      </c>
      <c r="G23" s="141">
        <v>46.15551694178975</v>
      </c>
      <c r="H23" s="141">
        <v>48.504446240905416</v>
      </c>
      <c r="I23" s="155" t="s">
        <v>250</v>
      </c>
      <c r="J23" s="138">
        <v>2199.764705882353</v>
      </c>
      <c r="K23" s="139">
        <v>2166.5882352941176</v>
      </c>
      <c r="L23" s="139">
        <v>2061.6666666666665</v>
      </c>
      <c r="M23" s="143" t="s">
        <v>250</v>
      </c>
    </row>
    <row r="24" spans="1:13" ht="15" customHeight="1">
      <c r="A24" s="137" t="s">
        <v>20</v>
      </c>
      <c r="B24" s="138">
        <v>1</v>
      </c>
      <c r="C24" s="139">
        <v>1</v>
      </c>
      <c r="D24" s="139">
        <v>1</v>
      </c>
      <c r="E24" s="143" t="s">
        <v>250</v>
      </c>
      <c r="F24" s="141">
        <v>52.35602094240838</v>
      </c>
      <c r="G24" s="141">
        <v>55.309734513274336</v>
      </c>
      <c r="H24" s="141">
        <v>58.445353594389246</v>
      </c>
      <c r="I24" s="155" t="s">
        <v>250</v>
      </c>
      <c r="J24" s="138">
        <v>1910</v>
      </c>
      <c r="K24" s="139">
        <v>1808</v>
      </c>
      <c r="L24" s="139">
        <v>1711</v>
      </c>
      <c r="M24" s="143" t="s">
        <v>250</v>
      </c>
    </row>
    <row r="25" spans="1:13" ht="15" customHeight="1">
      <c r="A25" s="137" t="s">
        <v>21</v>
      </c>
      <c r="B25" s="138">
        <v>7</v>
      </c>
      <c r="C25" s="139">
        <v>6</v>
      </c>
      <c r="D25" s="139">
        <v>4</v>
      </c>
      <c r="E25" s="143" t="s">
        <v>250</v>
      </c>
      <c r="F25" s="141">
        <v>39.662303813247206</v>
      </c>
      <c r="G25" s="141">
        <v>34.16856492027335</v>
      </c>
      <c r="H25" s="141">
        <v>22.970024118525323</v>
      </c>
      <c r="I25" s="155" t="s">
        <v>250</v>
      </c>
      <c r="J25" s="138">
        <v>2521.285714285714</v>
      </c>
      <c r="K25" s="139">
        <v>2926.6666666666665</v>
      </c>
      <c r="L25" s="139">
        <v>4353.5</v>
      </c>
      <c r="M25" s="143" t="s">
        <v>250</v>
      </c>
    </row>
    <row r="26" spans="1:13" ht="15" customHeight="1">
      <c r="A26" s="133" t="s">
        <v>245</v>
      </c>
      <c r="B26" s="55" t="s">
        <v>250</v>
      </c>
      <c r="C26" s="51" t="s">
        <v>250</v>
      </c>
      <c r="D26" s="51" t="s">
        <v>250</v>
      </c>
      <c r="E26" s="68">
        <v>22</v>
      </c>
      <c r="F26" s="63" t="s">
        <v>250</v>
      </c>
      <c r="G26" s="63" t="s">
        <v>250</v>
      </c>
      <c r="H26" s="63" t="s">
        <v>250</v>
      </c>
      <c r="I26" s="100">
        <v>48.3</v>
      </c>
      <c r="J26" s="55" t="s">
        <v>250</v>
      </c>
      <c r="K26" s="51" t="s">
        <v>250</v>
      </c>
      <c r="L26" s="51" t="s">
        <v>250</v>
      </c>
      <c r="M26" s="68">
        <v>2070</v>
      </c>
    </row>
    <row r="27" spans="1:13" ht="15" customHeight="1">
      <c r="A27" s="137" t="s">
        <v>62</v>
      </c>
      <c r="B27" s="138">
        <v>4</v>
      </c>
      <c r="C27" s="139">
        <v>4</v>
      </c>
      <c r="D27" s="139">
        <v>4</v>
      </c>
      <c r="E27" s="143" t="s">
        <v>250</v>
      </c>
      <c r="F27" s="141">
        <v>43.7684648210964</v>
      </c>
      <c r="G27" s="141">
        <v>44.14523783246882</v>
      </c>
      <c r="H27" s="141">
        <v>45.5684666210982</v>
      </c>
      <c r="I27" s="155" t="s">
        <v>250</v>
      </c>
      <c r="J27" s="138">
        <v>2284.75</v>
      </c>
      <c r="K27" s="139">
        <v>2265.25</v>
      </c>
      <c r="L27" s="139">
        <v>2194.5</v>
      </c>
      <c r="M27" s="143" t="s">
        <v>250</v>
      </c>
    </row>
    <row r="28" spans="1:13" ht="15" customHeight="1">
      <c r="A28" s="137" t="s">
        <v>63</v>
      </c>
      <c r="B28" s="138">
        <v>1</v>
      </c>
      <c r="C28" s="139">
        <v>1</v>
      </c>
      <c r="D28" s="139">
        <v>1</v>
      </c>
      <c r="E28" s="143" t="s">
        <v>250</v>
      </c>
      <c r="F28" s="141">
        <v>20.292207792207794</v>
      </c>
      <c r="G28" s="141">
        <v>21.376656690893544</v>
      </c>
      <c r="H28" s="141">
        <v>22.182786157941436</v>
      </c>
      <c r="I28" s="155" t="s">
        <v>250</v>
      </c>
      <c r="J28" s="138">
        <v>4928</v>
      </c>
      <c r="K28" s="139">
        <v>4678</v>
      </c>
      <c r="L28" s="139">
        <v>4508</v>
      </c>
      <c r="M28" s="143" t="s">
        <v>250</v>
      </c>
    </row>
    <row r="29" spans="1:13" ht="15" customHeight="1">
      <c r="A29" s="137" t="s">
        <v>64</v>
      </c>
      <c r="B29" s="138">
        <v>9</v>
      </c>
      <c r="C29" s="139">
        <v>11</v>
      </c>
      <c r="D29" s="139">
        <v>10</v>
      </c>
      <c r="E29" s="143" t="s">
        <v>250</v>
      </c>
      <c r="F29" s="141">
        <v>51.510989010989015</v>
      </c>
      <c r="G29" s="141">
        <v>62.67806267806268</v>
      </c>
      <c r="H29" s="141">
        <v>56.65080444142307</v>
      </c>
      <c r="I29" s="155" t="s">
        <v>250</v>
      </c>
      <c r="J29" s="138">
        <v>1941.3333333333333</v>
      </c>
      <c r="K29" s="139">
        <v>1595.4545454545455</v>
      </c>
      <c r="L29" s="139">
        <v>1765.2</v>
      </c>
      <c r="M29" s="143" t="s">
        <v>250</v>
      </c>
    </row>
    <row r="30" spans="1:13" ht="15" customHeight="1">
      <c r="A30" s="137" t="s">
        <v>65</v>
      </c>
      <c r="B30" s="138">
        <v>4</v>
      </c>
      <c r="C30" s="139">
        <v>6</v>
      </c>
      <c r="D30" s="139">
        <v>8</v>
      </c>
      <c r="E30" s="143" t="s">
        <v>250</v>
      </c>
      <c r="F30" s="141">
        <v>35.50821127385708</v>
      </c>
      <c r="G30" s="141">
        <v>54.08816370684215</v>
      </c>
      <c r="H30" s="141">
        <v>74.46709485246207</v>
      </c>
      <c r="I30" s="155" t="s">
        <v>250</v>
      </c>
      <c r="J30" s="138">
        <v>2816.25</v>
      </c>
      <c r="K30" s="139">
        <v>1848.8333333333333</v>
      </c>
      <c r="L30" s="139">
        <v>1342.875</v>
      </c>
      <c r="M30" s="143" t="s">
        <v>250</v>
      </c>
    </row>
    <row r="31" spans="1:13" ht="15" customHeight="1">
      <c r="A31" s="137" t="s">
        <v>66</v>
      </c>
      <c r="B31" s="138">
        <v>1</v>
      </c>
      <c r="C31" s="139">
        <v>1</v>
      </c>
      <c r="D31" s="139">
        <v>1</v>
      </c>
      <c r="E31" s="143" t="s">
        <v>250</v>
      </c>
      <c r="F31" s="141">
        <v>20.149103364900263</v>
      </c>
      <c r="G31" s="141">
        <v>20.682523267838675</v>
      </c>
      <c r="H31" s="141">
        <v>21.459227467811157</v>
      </c>
      <c r="I31" s="155" t="s">
        <v>250</v>
      </c>
      <c r="J31" s="138">
        <v>4963</v>
      </c>
      <c r="K31" s="139">
        <v>4835</v>
      </c>
      <c r="L31" s="139">
        <v>4660</v>
      </c>
      <c r="M31" s="143" t="s">
        <v>250</v>
      </c>
    </row>
    <row r="32" spans="1:13" ht="15" customHeight="1">
      <c r="A32" s="183" t="s">
        <v>246</v>
      </c>
      <c r="B32" s="55" t="s">
        <v>250</v>
      </c>
      <c r="C32" s="51" t="s">
        <v>250</v>
      </c>
      <c r="D32" s="51" t="s">
        <v>250</v>
      </c>
      <c r="E32" s="68">
        <v>35</v>
      </c>
      <c r="F32" s="63" t="s">
        <v>250</v>
      </c>
      <c r="G32" s="63" t="s">
        <v>250</v>
      </c>
      <c r="H32" s="63" t="s">
        <v>250</v>
      </c>
      <c r="I32" s="100">
        <v>99.8</v>
      </c>
      <c r="J32" s="55" t="s">
        <v>250</v>
      </c>
      <c r="K32" s="51" t="s">
        <v>250</v>
      </c>
      <c r="L32" s="51" t="s">
        <v>250</v>
      </c>
      <c r="M32" s="68">
        <v>1002</v>
      </c>
    </row>
    <row r="33" spans="1:13" ht="15" customHeight="1">
      <c r="A33" s="137" t="s">
        <v>40</v>
      </c>
      <c r="B33" s="138">
        <v>31</v>
      </c>
      <c r="C33" s="139">
        <v>39</v>
      </c>
      <c r="D33" s="139">
        <v>31</v>
      </c>
      <c r="E33" s="143" t="s">
        <v>250</v>
      </c>
      <c r="F33" s="141">
        <v>133.96136727021303</v>
      </c>
      <c r="G33" s="141">
        <v>164.8490996703018</v>
      </c>
      <c r="H33" s="141">
        <v>130.7079310199435</v>
      </c>
      <c r="I33" s="155" t="s">
        <v>250</v>
      </c>
      <c r="J33" s="138">
        <v>746.483870967742</v>
      </c>
      <c r="K33" s="139">
        <v>606.6153846153846</v>
      </c>
      <c r="L33" s="139">
        <v>765.0645161290323</v>
      </c>
      <c r="M33" s="143" t="s">
        <v>250</v>
      </c>
    </row>
    <row r="34" spans="1:13" ht="15" customHeight="1">
      <c r="A34" s="137" t="s">
        <v>41</v>
      </c>
      <c r="B34" s="138">
        <v>6</v>
      </c>
      <c r="C34" s="139">
        <v>4</v>
      </c>
      <c r="D34" s="139">
        <v>4</v>
      </c>
      <c r="E34" s="143" t="s">
        <v>250</v>
      </c>
      <c r="F34" s="141">
        <v>55.248618784530386</v>
      </c>
      <c r="G34" s="141">
        <v>36.22204111201666</v>
      </c>
      <c r="H34" s="141">
        <v>35.88087549336204</v>
      </c>
      <c r="I34" s="155" t="s">
        <v>250</v>
      </c>
      <c r="J34" s="138">
        <v>1810</v>
      </c>
      <c r="K34" s="139">
        <v>2760.75</v>
      </c>
      <c r="L34" s="139">
        <v>2787</v>
      </c>
      <c r="M34" s="143" t="s">
        <v>250</v>
      </c>
    </row>
    <row r="35" spans="1:13" ht="15" customHeight="1">
      <c r="A35" s="168" t="s">
        <v>25</v>
      </c>
      <c r="B35" s="169">
        <v>3</v>
      </c>
      <c r="C35" s="48">
        <v>2</v>
      </c>
      <c r="D35" s="48">
        <v>1</v>
      </c>
      <c r="E35" s="48">
        <v>2</v>
      </c>
      <c r="F35" s="59">
        <v>60.47167909695626</v>
      </c>
      <c r="G35" s="60">
        <v>39.936102236421725</v>
      </c>
      <c r="H35" s="60">
        <v>19.99200319872051</v>
      </c>
      <c r="I35" s="103">
        <v>40.2</v>
      </c>
      <c r="J35" s="169">
        <v>1653.6666666666667</v>
      </c>
      <c r="K35" s="48">
        <v>2504</v>
      </c>
      <c r="L35" s="48">
        <v>5002</v>
      </c>
      <c r="M35" s="92">
        <v>2486</v>
      </c>
    </row>
    <row r="36" spans="1:13" ht="15" customHeight="1">
      <c r="A36" s="133" t="s">
        <v>26</v>
      </c>
      <c r="B36" s="55">
        <v>1</v>
      </c>
      <c r="C36" s="51">
        <v>1</v>
      </c>
      <c r="D36" s="51">
        <v>2</v>
      </c>
      <c r="E36" s="51">
        <v>1</v>
      </c>
      <c r="F36" s="62">
        <v>16.854879487611665</v>
      </c>
      <c r="G36" s="63">
        <v>16.469038208168644</v>
      </c>
      <c r="H36" s="63">
        <v>33.59650596337981</v>
      </c>
      <c r="I36" s="100">
        <v>16.9</v>
      </c>
      <c r="J36" s="55">
        <v>5933</v>
      </c>
      <c r="K36" s="51">
        <v>6072</v>
      </c>
      <c r="L36" s="51">
        <v>2976.5</v>
      </c>
      <c r="M36" s="68">
        <v>5900</v>
      </c>
    </row>
    <row r="37" spans="1:13" ht="15" customHeight="1">
      <c r="A37" s="133" t="s">
        <v>27</v>
      </c>
      <c r="B37" s="55">
        <v>3</v>
      </c>
      <c r="C37" s="51">
        <v>3</v>
      </c>
      <c r="D37" s="51">
        <v>3</v>
      </c>
      <c r="E37" s="51">
        <v>3</v>
      </c>
      <c r="F37" s="62">
        <v>29.946097025354362</v>
      </c>
      <c r="G37" s="63">
        <v>30.120481927710845</v>
      </c>
      <c r="H37" s="63">
        <v>30.37667071688943</v>
      </c>
      <c r="I37" s="100">
        <v>30.7</v>
      </c>
      <c r="J37" s="55">
        <v>3339.3333333333335</v>
      </c>
      <c r="K37" s="51">
        <v>3320</v>
      </c>
      <c r="L37" s="51">
        <v>3292</v>
      </c>
      <c r="M37" s="68">
        <v>3256</v>
      </c>
    </row>
    <row r="38" spans="1:13" ht="15" customHeight="1">
      <c r="A38" s="133" t="s">
        <v>28</v>
      </c>
      <c r="B38" s="55">
        <v>4</v>
      </c>
      <c r="C38" s="51">
        <v>4</v>
      </c>
      <c r="D38" s="51">
        <v>3</v>
      </c>
      <c r="E38" s="51">
        <v>2</v>
      </c>
      <c r="F38" s="62">
        <v>44.316419233325945</v>
      </c>
      <c r="G38" s="63">
        <v>45.44421722335833</v>
      </c>
      <c r="H38" s="63">
        <v>34.48672261179446</v>
      </c>
      <c r="I38" s="100">
        <v>23.1</v>
      </c>
      <c r="J38" s="55">
        <v>2256.5</v>
      </c>
      <c r="K38" s="51">
        <v>2200.5</v>
      </c>
      <c r="L38" s="51">
        <v>2899.6666666666665</v>
      </c>
      <c r="M38" s="68">
        <v>4321</v>
      </c>
    </row>
    <row r="39" spans="1:13" ht="15" customHeight="1">
      <c r="A39" s="133" t="s">
        <v>29</v>
      </c>
      <c r="B39" s="55">
        <v>4</v>
      </c>
      <c r="C39" s="51">
        <v>4</v>
      </c>
      <c r="D39" s="51">
        <v>4</v>
      </c>
      <c r="E39" s="51">
        <v>3</v>
      </c>
      <c r="F39" s="62">
        <v>50.52418845522294</v>
      </c>
      <c r="G39" s="63">
        <v>52.28074761469089</v>
      </c>
      <c r="H39" s="63">
        <v>53.3689126084056</v>
      </c>
      <c r="I39" s="100">
        <v>41.4</v>
      </c>
      <c r="J39" s="55">
        <v>1979.25</v>
      </c>
      <c r="K39" s="51">
        <v>1912.75</v>
      </c>
      <c r="L39" s="51">
        <v>1873.75</v>
      </c>
      <c r="M39" s="68">
        <v>2414</v>
      </c>
    </row>
    <row r="40" spans="1:13" ht="15" customHeight="1">
      <c r="A40" s="133" t="s">
        <v>30</v>
      </c>
      <c r="B40" s="55">
        <v>3</v>
      </c>
      <c r="C40" s="51">
        <v>3</v>
      </c>
      <c r="D40" s="51">
        <v>3</v>
      </c>
      <c r="E40" s="51">
        <v>3</v>
      </c>
      <c r="F40" s="62">
        <v>60.72874493927125</v>
      </c>
      <c r="G40" s="63">
        <v>62.5130235465722</v>
      </c>
      <c r="H40" s="63">
        <v>64.53000645300065</v>
      </c>
      <c r="I40" s="100">
        <v>66.6</v>
      </c>
      <c r="J40" s="55">
        <v>1646.6666666666667</v>
      </c>
      <c r="K40" s="51">
        <v>1599.6666666666667</v>
      </c>
      <c r="L40" s="51">
        <v>1549.6666666666667</v>
      </c>
      <c r="M40" s="68">
        <v>1502</v>
      </c>
    </row>
    <row r="41" spans="1:13" ht="15" customHeight="1">
      <c r="A41" s="133" t="s">
        <v>31</v>
      </c>
      <c r="B41" s="55">
        <v>2</v>
      </c>
      <c r="C41" s="51">
        <v>2</v>
      </c>
      <c r="D41" s="51">
        <v>2</v>
      </c>
      <c r="E41" s="51">
        <v>2</v>
      </c>
      <c r="F41" s="62">
        <v>53.60493165371214</v>
      </c>
      <c r="G41" s="63">
        <v>54.48106782892945</v>
      </c>
      <c r="H41" s="63">
        <v>55.83472920156337</v>
      </c>
      <c r="I41" s="100">
        <v>58</v>
      </c>
      <c r="J41" s="55">
        <v>1865.5</v>
      </c>
      <c r="K41" s="51">
        <v>1835.5</v>
      </c>
      <c r="L41" s="51">
        <v>1791</v>
      </c>
      <c r="M41" s="68">
        <v>1724</v>
      </c>
    </row>
    <row r="42" spans="1:13" ht="15" customHeight="1">
      <c r="A42" s="133" t="s">
        <v>32</v>
      </c>
      <c r="B42" s="55">
        <v>4</v>
      </c>
      <c r="C42" s="51">
        <v>4</v>
      </c>
      <c r="D42" s="51">
        <v>4</v>
      </c>
      <c r="E42" s="51">
        <v>6</v>
      </c>
      <c r="F42" s="62">
        <v>49.64010920824026</v>
      </c>
      <c r="G42" s="63">
        <v>49.80699788320259</v>
      </c>
      <c r="H42" s="63">
        <v>51.56632718834601</v>
      </c>
      <c r="I42" s="100">
        <v>78.8</v>
      </c>
      <c r="J42" s="55">
        <v>2014.5</v>
      </c>
      <c r="K42" s="51">
        <v>2007.75</v>
      </c>
      <c r="L42" s="51">
        <v>1939.25</v>
      </c>
      <c r="M42" s="68">
        <v>1269</v>
      </c>
    </row>
    <row r="43" spans="1:13" ht="15" customHeight="1">
      <c r="A43" s="133" t="s">
        <v>37</v>
      </c>
      <c r="B43" s="55">
        <v>2</v>
      </c>
      <c r="C43" s="51">
        <v>2</v>
      </c>
      <c r="D43" s="51">
        <v>2</v>
      </c>
      <c r="E43" s="51">
        <v>1</v>
      </c>
      <c r="F43" s="62">
        <v>53.57621216180016</v>
      </c>
      <c r="G43" s="63">
        <v>55.46311702717693</v>
      </c>
      <c r="H43" s="63">
        <v>56.657223796033996</v>
      </c>
      <c r="I43" s="100">
        <v>28.8</v>
      </c>
      <c r="J43" s="55">
        <v>1866.5</v>
      </c>
      <c r="K43" s="51">
        <v>1803</v>
      </c>
      <c r="L43" s="51">
        <v>1765</v>
      </c>
      <c r="M43" s="68">
        <v>3469</v>
      </c>
    </row>
    <row r="44" spans="1:13" ht="15" customHeight="1">
      <c r="A44" s="133" t="s">
        <v>38</v>
      </c>
      <c r="B44" s="55">
        <v>1</v>
      </c>
      <c r="C44" s="51">
        <v>1</v>
      </c>
      <c r="D44" s="51">
        <v>1</v>
      </c>
      <c r="E44" s="51">
        <v>1</v>
      </c>
      <c r="F44" s="62">
        <v>22.507314877335133</v>
      </c>
      <c r="G44" s="63">
        <v>23.629489603024574</v>
      </c>
      <c r="H44" s="63">
        <v>24.402147388970228</v>
      </c>
      <c r="I44" s="100">
        <v>25.4</v>
      </c>
      <c r="J44" s="55">
        <v>4443</v>
      </c>
      <c r="K44" s="51">
        <v>4232</v>
      </c>
      <c r="L44" s="51">
        <v>4098</v>
      </c>
      <c r="M44" s="68">
        <v>3933</v>
      </c>
    </row>
    <row r="45" spans="1:13" ht="15" customHeight="1">
      <c r="A45" s="133" t="s">
        <v>39</v>
      </c>
      <c r="B45" s="55">
        <v>0</v>
      </c>
      <c r="C45" s="51">
        <v>0</v>
      </c>
      <c r="D45" s="51">
        <v>0</v>
      </c>
      <c r="E45" s="51">
        <v>0</v>
      </c>
      <c r="F45" s="62">
        <v>0</v>
      </c>
      <c r="G45" s="63">
        <v>0</v>
      </c>
      <c r="H45" s="63">
        <v>0</v>
      </c>
      <c r="I45" s="100">
        <v>0</v>
      </c>
      <c r="J45" s="55">
        <v>0</v>
      </c>
      <c r="K45" s="51">
        <v>0</v>
      </c>
      <c r="L45" s="51">
        <v>0</v>
      </c>
      <c r="M45" s="68" t="s">
        <v>256</v>
      </c>
    </row>
    <row r="46" spans="1:13" ht="15" customHeight="1">
      <c r="A46" s="183" t="s">
        <v>247</v>
      </c>
      <c r="B46" s="55" t="s">
        <v>250</v>
      </c>
      <c r="C46" s="51" t="s">
        <v>250</v>
      </c>
      <c r="D46" s="51" t="s">
        <v>250</v>
      </c>
      <c r="E46" s="51">
        <v>2</v>
      </c>
      <c r="F46" s="62" t="s">
        <v>250</v>
      </c>
      <c r="G46" s="63" t="s">
        <v>250</v>
      </c>
      <c r="H46" s="63" t="s">
        <v>250</v>
      </c>
      <c r="I46" s="100">
        <v>24.7</v>
      </c>
      <c r="J46" s="55" t="s">
        <v>250</v>
      </c>
      <c r="K46" s="51" t="s">
        <v>250</v>
      </c>
      <c r="L46" s="51" t="s">
        <v>250</v>
      </c>
      <c r="M46" s="68">
        <v>4041</v>
      </c>
    </row>
    <row r="47" spans="1:13" ht="15" customHeight="1">
      <c r="A47" s="137" t="s">
        <v>33</v>
      </c>
      <c r="B47" s="138">
        <v>0</v>
      </c>
      <c r="C47" s="139">
        <v>0</v>
      </c>
      <c r="D47" s="139">
        <v>0</v>
      </c>
      <c r="E47" s="139" t="s">
        <v>250</v>
      </c>
      <c r="F47" s="140">
        <v>0</v>
      </c>
      <c r="G47" s="141">
        <v>0</v>
      </c>
      <c r="H47" s="141">
        <v>0</v>
      </c>
      <c r="I47" s="155" t="s">
        <v>250</v>
      </c>
      <c r="J47" s="138">
        <v>0</v>
      </c>
      <c r="K47" s="139">
        <v>0</v>
      </c>
      <c r="L47" s="139">
        <v>0</v>
      </c>
      <c r="M47" s="143" t="s">
        <v>250</v>
      </c>
    </row>
    <row r="48" spans="1:13" ht="15" customHeight="1">
      <c r="A48" s="137" t="s">
        <v>34</v>
      </c>
      <c r="B48" s="138">
        <v>1</v>
      </c>
      <c r="C48" s="139">
        <v>1</v>
      </c>
      <c r="D48" s="139">
        <v>1</v>
      </c>
      <c r="E48" s="139" t="s">
        <v>250</v>
      </c>
      <c r="F48" s="140">
        <v>24.91280518186348</v>
      </c>
      <c r="G48" s="141">
        <v>25.92016588906169</v>
      </c>
      <c r="H48" s="141">
        <v>26.53927813163482</v>
      </c>
      <c r="I48" s="155" t="s">
        <v>250</v>
      </c>
      <c r="J48" s="138">
        <v>4014</v>
      </c>
      <c r="K48" s="139">
        <v>3858</v>
      </c>
      <c r="L48" s="139">
        <v>3768</v>
      </c>
      <c r="M48" s="143" t="s">
        <v>250</v>
      </c>
    </row>
    <row r="49" spans="1:13" ht="15" customHeight="1">
      <c r="A49" s="137" t="s">
        <v>35</v>
      </c>
      <c r="B49" s="138">
        <v>0</v>
      </c>
      <c r="C49" s="139">
        <v>0</v>
      </c>
      <c r="D49" s="139">
        <v>0</v>
      </c>
      <c r="E49" s="139" t="s">
        <v>250</v>
      </c>
      <c r="F49" s="140">
        <v>0</v>
      </c>
      <c r="G49" s="141">
        <v>0</v>
      </c>
      <c r="H49" s="141">
        <v>0</v>
      </c>
      <c r="I49" s="155" t="s">
        <v>250</v>
      </c>
      <c r="J49" s="138">
        <v>0</v>
      </c>
      <c r="K49" s="139">
        <v>0</v>
      </c>
      <c r="L49" s="139">
        <v>0</v>
      </c>
      <c r="M49" s="143" t="s">
        <v>250</v>
      </c>
    </row>
    <row r="50" spans="1:13" ht="15" customHeight="1">
      <c r="A50" s="144" t="s">
        <v>36</v>
      </c>
      <c r="B50" s="145">
        <v>1</v>
      </c>
      <c r="C50" s="146">
        <v>1</v>
      </c>
      <c r="D50" s="146">
        <v>1</v>
      </c>
      <c r="E50" s="146" t="s">
        <v>250</v>
      </c>
      <c r="F50" s="147">
        <v>42.122999157540015</v>
      </c>
      <c r="G50" s="148">
        <v>43.6871996505024</v>
      </c>
      <c r="H50" s="148">
        <v>44.662795891022775</v>
      </c>
      <c r="I50" s="156" t="s">
        <v>250</v>
      </c>
      <c r="J50" s="145">
        <v>2374</v>
      </c>
      <c r="K50" s="146">
        <v>2289</v>
      </c>
      <c r="L50" s="146">
        <v>2239</v>
      </c>
      <c r="M50" s="150" t="s">
        <v>250</v>
      </c>
    </row>
    <row r="51" spans="1:13" ht="15" customHeight="1">
      <c r="A51" s="171" t="s">
        <v>42</v>
      </c>
      <c r="B51" s="56">
        <v>3</v>
      </c>
      <c r="C51" s="57">
        <v>2</v>
      </c>
      <c r="D51" s="57">
        <v>2</v>
      </c>
      <c r="E51" s="57">
        <v>2</v>
      </c>
      <c r="F51" s="69">
        <v>45.13993379476377</v>
      </c>
      <c r="G51" s="70">
        <v>31.545741324921135</v>
      </c>
      <c r="H51" s="70">
        <v>33.39455668725998</v>
      </c>
      <c r="I51" s="102">
        <v>35.8</v>
      </c>
      <c r="J51" s="56">
        <v>2215.3333333333335</v>
      </c>
      <c r="K51" s="57">
        <v>3170</v>
      </c>
      <c r="L51" s="57">
        <v>2994.5</v>
      </c>
      <c r="M51" s="72">
        <v>2794</v>
      </c>
    </row>
    <row r="52" spans="1:13" ht="15" customHeight="1">
      <c r="A52" s="133" t="s">
        <v>47</v>
      </c>
      <c r="B52" s="55">
        <v>1</v>
      </c>
      <c r="C52" s="51">
        <v>1</v>
      </c>
      <c r="D52" s="51">
        <v>1</v>
      </c>
      <c r="E52" s="51">
        <v>1</v>
      </c>
      <c r="F52" s="62">
        <v>25.271670457417237</v>
      </c>
      <c r="G52" s="63">
        <v>26.102845210127903</v>
      </c>
      <c r="H52" s="63">
        <v>27.419797093501508</v>
      </c>
      <c r="I52" s="100">
        <v>28.8</v>
      </c>
      <c r="J52" s="55">
        <v>3957</v>
      </c>
      <c r="K52" s="51">
        <v>3831</v>
      </c>
      <c r="L52" s="51">
        <v>3647</v>
      </c>
      <c r="M52" s="68">
        <v>3474</v>
      </c>
    </row>
    <row r="53" spans="1:13" ht="15" customHeight="1">
      <c r="A53" s="133" t="s">
        <v>248</v>
      </c>
      <c r="B53" s="55" t="s">
        <v>250</v>
      </c>
      <c r="C53" s="51" t="s">
        <v>250</v>
      </c>
      <c r="D53" s="51" t="s">
        <v>250</v>
      </c>
      <c r="E53" s="51">
        <v>7</v>
      </c>
      <c r="F53" s="62" t="s">
        <v>250</v>
      </c>
      <c r="G53" s="63" t="s">
        <v>250</v>
      </c>
      <c r="H53" s="63" t="s">
        <v>250</v>
      </c>
      <c r="I53" s="100">
        <v>62.7</v>
      </c>
      <c r="J53" s="55" t="s">
        <v>250</v>
      </c>
      <c r="K53" s="51" t="s">
        <v>250</v>
      </c>
      <c r="L53" s="51" t="s">
        <v>250</v>
      </c>
      <c r="M53" s="68">
        <v>1595</v>
      </c>
    </row>
    <row r="54" spans="1:13" ht="15" customHeight="1">
      <c r="A54" s="137" t="s">
        <v>43</v>
      </c>
      <c r="B54" s="138">
        <v>5</v>
      </c>
      <c r="C54" s="139">
        <v>5</v>
      </c>
      <c r="D54" s="139">
        <v>5</v>
      </c>
      <c r="E54" s="139" t="s">
        <v>250</v>
      </c>
      <c r="F54" s="140">
        <v>67.79661016949153</v>
      </c>
      <c r="G54" s="141">
        <v>68.72852233676976</v>
      </c>
      <c r="H54" s="141">
        <v>69.80315510261063</v>
      </c>
      <c r="I54" s="155" t="s">
        <v>250</v>
      </c>
      <c r="J54" s="138">
        <v>1475</v>
      </c>
      <c r="K54" s="139">
        <v>1455</v>
      </c>
      <c r="L54" s="139">
        <v>1432.6</v>
      </c>
      <c r="M54" s="143" t="s">
        <v>250</v>
      </c>
    </row>
    <row r="55" spans="1:13" ht="15" customHeight="1">
      <c r="A55" s="137" t="s">
        <v>44</v>
      </c>
      <c r="B55" s="138">
        <v>0</v>
      </c>
      <c r="C55" s="139">
        <v>0</v>
      </c>
      <c r="D55" s="139">
        <v>0</v>
      </c>
      <c r="E55" s="139" t="s">
        <v>250</v>
      </c>
      <c r="F55" s="140">
        <v>0</v>
      </c>
      <c r="G55" s="141">
        <v>0</v>
      </c>
      <c r="H55" s="141">
        <v>0</v>
      </c>
      <c r="I55" s="155" t="s">
        <v>250</v>
      </c>
      <c r="J55" s="138">
        <v>0</v>
      </c>
      <c r="K55" s="139">
        <v>0</v>
      </c>
      <c r="L55" s="139">
        <v>0</v>
      </c>
      <c r="M55" s="143" t="s">
        <v>250</v>
      </c>
    </row>
    <row r="56" spans="1:13" ht="15" customHeight="1">
      <c r="A56" s="137" t="s">
        <v>45</v>
      </c>
      <c r="B56" s="138">
        <v>0</v>
      </c>
      <c r="C56" s="139">
        <v>1</v>
      </c>
      <c r="D56" s="139">
        <v>1</v>
      </c>
      <c r="E56" s="139" t="s">
        <v>250</v>
      </c>
      <c r="F56" s="140">
        <v>0</v>
      </c>
      <c r="G56" s="141">
        <v>41.911148365465216</v>
      </c>
      <c r="H56" s="141">
        <v>44.052863436123346</v>
      </c>
      <c r="I56" s="155" t="s">
        <v>250</v>
      </c>
      <c r="J56" s="138">
        <v>0</v>
      </c>
      <c r="K56" s="139">
        <v>2386</v>
      </c>
      <c r="L56" s="139">
        <v>2270</v>
      </c>
      <c r="M56" s="143" t="s">
        <v>250</v>
      </c>
    </row>
    <row r="57" spans="1:13" ht="15" customHeight="1">
      <c r="A57" s="137" t="s">
        <v>46</v>
      </c>
      <c r="B57" s="138">
        <v>0</v>
      </c>
      <c r="C57" s="139">
        <v>1</v>
      </c>
      <c r="D57" s="139">
        <v>0</v>
      </c>
      <c r="E57" s="139" t="s">
        <v>250</v>
      </c>
      <c r="F57" s="140">
        <v>0</v>
      </c>
      <c r="G57" s="141">
        <v>74.1839762611276</v>
      </c>
      <c r="H57" s="141">
        <v>0</v>
      </c>
      <c r="I57" s="155" t="s">
        <v>250</v>
      </c>
      <c r="J57" s="138">
        <v>0</v>
      </c>
      <c r="K57" s="139">
        <v>1348</v>
      </c>
      <c r="L57" s="139">
        <v>0</v>
      </c>
      <c r="M57" s="143" t="s">
        <v>250</v>
      </c>
    </row>
    <row r="58" spans="1:13" ht="15" customHeight="1">
      <c r="A58" s="168" t="s">
        <v>48</v>
      </c>
      <c r="B58" s="169">
        <v>11</v>
      </c>
      <c r="C58" s="48">
        <v>13</v>
      </c>
      <c r="D58" s="48">
        <v>12</v>
      </c>
      <c r="E58" s="48">
        <v>14</v>
      </c>
      <c r="F58" s="59">
        <v>36.24740501532277</v>
      </c>
      <c r="G58" s="60">
        <v>42.93688278231001</v>
      </c>
      <c r="H58" s="60">
        <v>39.32234492250221</v>
      </c>
      <c r="I58" s="103">
        <v>45.6</v>
      </c>
      <c r="J58" s="169">
        <v>2758.818181818182</v>
      </c>
      <c r="K58" s="48">
        <v>2329</v>
      </c>
      <c r="L58" s="48">
        <v>2543.0833333333335</v>
      </c>
      <c r="M58" s="92">
        <v>2192</v>
      </c>
    </row>
    <row r="59" spans="1:13" ht="15" customHeight="1">
      <c r="A59" s="133" t="s">
        <v>49</v>
      </c>
      <c r="B59" s="55">
        <v>11</v>
      </c>
      <c r="C59" s="51">
        <v>9</v>
      </c>
      <c r="D59" s="51">
        <v>10</v>
      </c>
      <c r="E59" s="51">
        <v>10</v>
      </c>
      <c r="F59" s="62">
        <v>52.576235541535226</v>
      </c>
      <c r="G59" s="63">
        <v>42.93688278231001</v>
      </c>
      <c r="H59" s="63">
        <v>47.43833017077799</v>
      </c>
      <c r="I59" s="100">
        <v>47.5</v>
      </c>
      <c r="J59" s="55">
        <v>1902</v>
      </c>
      <c r="K59" s="51">
        <v>2329</v>
      </c>
      <c r="L59" s="51">
        <v>2108</v>
      </c>
      <c r="M59" s="68">
        <v>2107</v>
      </c>
    </row>
    <row r="60" spans="1:13" ht="15" customHeight="1">
      <c r="A60" s="133" t="s">
        <v>50</v>
      </c>
      <c r="B60" s="55">
        <v>0</v>
      </c>
      <c r="C60" s="51">
        <v>0</v>
      </c>
      <c r="D60" s="51">
        <v>0</v>
      </c>
      <c r="E60" s="51">
        <v>0</v>
      </c>
      <c r="F60" s="62">
        <v>0</v>
      </c>
      <c r="G60" s="63">
        <v>0</v>
      </c>
      <c r="H60" s="63">
        <v>0</v>
      </c>
      <c r="I60" s="100">
        <v>0</v>
      </c>
      <c r="J60" s="55">
        <v>0</v>
      </c>
      <c r="K60" s="51">
        <v>0</v>
      </c>
      <c r="L60" s="51">
        <v>0</v>
      </c>
      <c r="M60" s="68" t="s">
        <v>256</v>
      </c>
    </row>
    <row r="61" spans="1:13" ht="15" customHeight="1">
      <c r="A61" s="133" t="s">
        <v>51</v>
      </c>
      <c r="B61" s="55">
        <v>2</v>
      </c>
      <c r="C61" s="51">
        <v>2</v>
      </c>
      <c r="D61" s="51">
        <v>1</v>
      </c>
      <c r="E61" s="51">
        <v>2</v>
      </c>
      <c r="F61" s="62">
        <v>42.417815482502654</v>
      </c>
      <c r="G61" s="63">
        <v>44.04316229905307</v>
      </c>
      <c r="H61" s="63">
        <v>22.988505747126435</v>
      </c>
      <c r="I61" s="100">
        <v>47.6</v>
      </c>
      <c r="J61" s="55">
        <v>2357.5</v>
      </c>
      <c r="K61" s="51">
        <v>2270.5</v>
      </c>
      <c r="L61" s="51">
        <v>4350</v>
      </c>
      <c r="M61" s="68">
        <v>2100</v>
      </c>
    </row>
    <row r="62" spans="1:13" ht="15" customHeight="1">
      <c r="A62" s="134" t="s">
        <v>52</v>
      </c>
      <c r="B62" s="58">
        <v>3</v>
      </c>
      <c r="C62" s="54">
        <v>3</v>
      </c>
      <c r="D62" s="54">
        <v>4</v>
      </c>
      <c r="E62" s="54">
        <v>3</v>
      </c>
      <c r="F62" s="65">
        <v>53.48546978070957</v>
      </c>
      <c r="G62" s="66">
        <v>55.38120731031937</v>
      </c>
      <c r="H62" s="66">
        <v>75.57150954090308</v>
      </c>
      <c r="I62" s="101">
        <v>59</v>
      </c>
      <c r="J62" s="58">
        <v>1869.6666666666667</v>
      </c>
      <c r="K62" s="54">
        <v>1805.6666666666667</v>
      </c>
      <c r="L62" s="54">
        <v>1323.25</v>
      </c>
      <c r="M62" s="73">
        <v>1694</v>
      </c>
    </row>
    <row r="63" spans="1:13" ht="15" customHeight="1">
      <c r="A63" s="133" t="s">
        <v>53</v>
      </c>
      <c r="B63" s="55">
        <v>7</v>
      </c>
      <c r="C63" s="51">
        <v>7</v>
      </c>
      <c r="D63" s="51">
        <v>6</v>
      </c>
      <c r="E63" s="51">
        <v>6</v>
      </c>
      <c r="F63" s="62">
        <v>72.29164515129608</v>
      </c>
      <c r="G63" s="63">
        <v>75.545003237643</v>
      </c>
      <c r="H63" s="63">
        <v>67.21935917544253</v>
      </c>
      <c r="I63" s="100">
        <v>69.8</v>
      </c>
      <c r="J63" s="55">
        <v>1383.2857142857142</v>
      </c>
      <c r="K63" s="51">
        <v>1323.7142857142858</v>
      </c>
      <c r="L63" s="51">
        <v>1487.6666666666667</v>
      </c>
      <c r="M63" s="68">
        <v>1433</v>
      </c>
    </row>
    <row r="64" spans="1:13" ht="15" customHeight="1">
      <c r="A64" s="133" t="s">
        <v>54</v>
      </c>
      <c r="B64" s="55">
        <v>5</v>
      </c>
      <c r="C64" s="51">
        <v>5</v>
      </c>
      <c r="D64" s="51">
        <v>5</v>
      </c>
      <c r="E64" s="51">
        <v>5</v>
      </c>
      <c r="F64" s="62">
        <v>8.237910865804432</v>
      </c>
      <c r="G64" s="63">
        <v>44.519633158222774</v>
      </c>
      <c r="H64" s="63">
        <v>45.81271761040865</v>
      </c>
      <c r="I64" s="100">
        <v>46.7</v>
      </c>
      <c r="J64" s="55">
        <v>12139</v>
      </c>
      <c r="K64" s="51">
        <v>2246.2</v>
      </c>
      <c r="L64" s="51">
        <v>2182.8</v>
      </c>
      <c r="M64" s="68">
        <v>2140</v>
      </c>
    </row>
    <row r="65" spans="1:13" ht="15" customHeight="1">
      <c r="A65" s="133" t="s">
        <v>55</v>
      </c>
      <c r="B65" s="55">
        <v>5</v>
      </c>
      <c r="C65" s="51">
        <v>4</v>
      </c>
      <c r="D65" s="51">
        <v>4</v>
      </c>
      <c r="E65" s="51">
        <v>4</v>
      </c>
      <c r="F65" s="62">
        <v>88.13678829543451</v>
      </c>
      <c r="G65" s="63">
        <v>69.93006993006993</v>
      </c>
      <c r="H65" s="63">
        <v>69.06077348066299</v>
      </c>
      <c r="I65" s="100">
        <v>70.2</v>
      </c>
      <c r="J65" s="55">
        <v>1134.6</v>
      </c>
      <c r="K65" s="51">
        <v>1430</v>
      </c>
      <c r="L65" s="51">
        <v>1448</v>
      </c>
      <c r="M65" s="68">
        <v>1425</v>
      </c>
    </row>
    <row r="66" spans="1:13" ht="15" customHeight="1">
      <c r="A66" s="133" t="s">
        <v>56</v>
      </c>
      <c r="B66" s="55">
        <v>1</v>
      </c>
      <c r="C66" s="51">
        <v>1</v>
      </c>
      <c r="D66" s="51">
        <v>1</v>
      </c>
      <c r="E66" s="51">
        <v>1</v>
      </c>
      <c r="F66" s="62">
        <v>31.675641431738992</v>
      </c>
      <c r="G66" s="63">
        <v>31.142946122703208</v>
      </c>
      <c r="H66" s="63">
        <v>31.959092361776925</v>
      </c>
      <c r="I66" s="100">
        <v>32.6</v>
      </c>
      <c r="J66" s="55">
        <v>3157</v>
      </c>
      <c r="K66" s="51">
        <v>3211</v>
      </c>
      <c r="L66" s="51">
        <v>3129</v>
      </c>
      <c r="M66" s="68">
        <v>3063</v>
      </c>
    </row>
    <row r="67" spans="1:13" ht="15" customHeight="1">
      <c r="A67" s="133" t="s">
        <v>57</v>
      </c>
      <c r="B67" s="55">
        <v>0</v>
      </c>
      <c r="C67" s="51">
        <v>1</v>
      </c>
      <c r="D67" s="51">
        <v>1</v>
      </c>
      <c r="E67" s="51">
        <v>1</v>
      </c>
      <c r="F67" s="62">
        <v>0</v>
      </c>
      <c r="G67" s="63">
        <v>78.49293563579278</v>
      </c>
      <c r="H67" s="63">
        <v>80.12820512820512</v>
      </c>
      <c r="I67" s="100">
        <v>85.2</v>
      </c>
      <c r="J67" s="55">
        <v>0</v>
      </c>
      <c r="K67" s="51">
        <v>1274</v>
      </c>
      <c r="L67" s="51">
        <v>1248</v>
      </c>
      <c r="M67" s="68">
        <v>1174</v>
      </c>
    </row>
    <row r="68" spans="1:13" ht="15" customHeight="1">
      <c r="A68" s="168" t="s">
        <v>58</v>
      </c>
      <c r="B68" s="169">
        <v>5</v>
      </c>
      <c r="C68" s="48">
        <v>5</v>
      </c>
      <c r="D68" s="48">
        <v>5</v>
      </c>
      <c r="E68" s="48">
        <v>4</v>
      </c>
      <c r="F68" s="59">
        <v>44.8913629017777</v>
      </c>
      <c r="G68" s="60">
        <v>45.78335317278638</v>
      </c>
      <c r="H68" s="60">
        <v>46.48568240981778</v>
      </c>
      <c r="I68" s="103">
        <v>37.9</v>
      </c>
      <c r="J68" s="169">
        <v>2227.6</v>
      </c>
      <c r="K68" s="48">
        <v>2184.2</v>
      </c>
      <c r="L68" s="48">
        <v>2151.2</v>
      </c>
      <c r="M68" s="92">
        <v>2642</v>
      </c>
    </row>
    <row r="69" spans="1:13" ht="15" customHeight="1">
      <c r="A69" s="133" t="s">
        <v>59</v>
      </c>
      <c r="B69" s="55">
        <v>2</v>
      </c>
      <c r="C69" s="51">
        <v>2</v>
      </c>
      <c r="D69" s="51">
        <v>2</v>
      </c>
      <c r="E69" s="51">
        <v>2</v>
      </c>
      <c r="F69" s="62">
        <v>29.67799376762131</v>
      </c>
      <c r="G69" s="63">
        <v>30.446034404018878</v>
      </c>
      <c r="H69" s="63">
        <v>31.152647975077883</v>
      </c>
      <c r="I69" s="100">
        <v>32.3</v>
      </c>
      <c r="J69" s="55">
        <v>3369.5</v>
      </c>
      <c r="K69" s="51">
        <v>3284.5</v>
      </c>
      <c r="L69" s="51">
        <v>3210</v>
      </c>
      <c r="M69" s="68">
        <v>3096</v>
      </c>
    </row>
    <row r="70" spans="1:13" ht="15" customHeight="1">
      <c r="A70" s="133" t="s">
        <v>60</v>
      </c>
      <c r="B70" s="55">
        <v>0</v>
      </c>
      <c r="C70" s="51">
        <v>0</v>
      </c>
      <c r="D70" s="51">
        <v>0</v>
      </c>
      <c r="E70" s="51">
        <v>0</v>
      </c>
      <c r="F70" s="62">
        <v>0</v>
      </c>
      <c r="G70" s="63">
        <v>0</v>
      </c>
      <c r="H70" s="63">
        <v>0</v>
      </c>
      <c r="I70" s="100">
        <v>0</v>
      </c>
      <c r="J70" s="55">
        <v>0</v>
      </c>
      <c r="K70" s="51">
        <v>0</v>
      </c>
      <c r="L70" s="51">
        <v>0</v>
      </c>
      <c r="M70" s="68" t="s">
        <v>256</v>
      </c>
    </row>
    <row r="71" spans="1:13" ht="15" customHeight="1">
      <c r="A71" s="134" t="s">
        <v>61</v>
      </c>
      <c r="B71" s="58">
        <v>2</v>
      </c>
      <c r="C71" s="54">
        <v>2</v>
      </c>
      <c r="D71" s="54">
        <v>2</v>
      </c>
      <c r="E71" s="54">
        <v>2</v>
      </c>
      <c r="F71" s="65">
        <v>46.22140050843541</v>
      </c>
      <c r="G71" s="66">
        <v>48.146364949446316</v>
      </c>
      <c r="H71" s="66">
        <v>50.339793606846214</v>
      </c>
      <c r="I71" s="101">
        <v>53.1</v>
      </c>
      <c r="J71" s="58">
        <v>2163.5</v>
      </c>
      <c r="K71" s="54">
        <v>2077</v>
      </c>
      <c r="L71" s="54">
        <v>1986.5</v>
      </c>
      <c r="M71" s="73">
        <v>1885</v>
      </c>
    </row>
    <row r="72" spans="1:13" ht="15" customHeight="1">
      <c r="A72" s="133" t="s">
        <v>67</v>
      </c>
      <c r="B72" s="55">
        <v>6</v>
      </c>
      <c r="C72" s="51">
        <v>5</v>
      </c>
      <c r="D72" s="51">
        <v>6</v>
      </c>
      <c r="E72" s="51">
        <v>6</v>
      </c>
      <c r="F72" s="62">
        <v>45.482110369921166</v>
      </c>
      <c r="G72" s="63">
        <v>38.45858010922237</v>
      </c>
      <c r="H72" s="63">
        <v>47.430830039525695</v>
      </c>
      <c r="I72" s="100">
        <v>48.8</v>
      </c>
      <c r="J72" s="55">
        <v>2198.6666666666665</v>
      </c>
      <c r="K72" s="51">
        <v>2600.2</v>
      </c>
      <c r="L72" s="51">
        <v>2108.3333333333335</v>
      </c>
      <c r="M72" s="68">
        <v>2049</v>
      </c>
    </row>
    <row r="73" spans="1:13" ht="15" customHeight="1">
      <c r="A73" s="133" t="s">
        <v>68</v>
      </c>
      <c r="B73" s="55">
        <v>2</v>
      </c>
      <c r="C73" s="51">
        <v>2</v>
      </c>
      <c r="D73" s="51">
        <v>1</v>
      </c>
      <c r="E73" s="51">
        <v>2</v>
      </c>
      <c r="F73" s="62">
        <v>29.62962962962963</v>
      </c>
      <c r="G73" s="63">
        <v>30.070666065253345</v>
      </c>
      <c r="H73" s="63">
        <v>15.206812652068127</v>
      </c>
      <c r="I73" s="100">
        <v>30.6</v>
      </c>
      <c r="J73" s="55">
        <v>3375</v>
      </c>
      <c r="K73" s="51">
        <v>3325.5</v>
      </c>
      <c r="L73" s="51">
        <v>6576</v>
      </c>
      <c r="M73" s="68">
        <v>3272</v>
      </c>
    </row>
    <row r="74" spans="1:13" ht="15" customHeight="1">
      <c r="A74" s="133" t="s">
        <v>69</v>
      </c>
      <c r="B74" s="55">
        <v>2</v>
      </c>
      <c r="C74" s="51">
        <v>2</v>
      </c>
      <c r="D74" s="51">
        <v>2</v>
      </c>
      <c r="E74" s="51">
        <v>3</v>
      </c>
      <c r="F74" s="62">
        <v>17.697548889478806</v>
      </c>
      <c r="G74" s="63">
        <v>17.9420471875841</v>
      </c>
      <c r="H74" s="63">
        <v>18.335166850018336</v>
      </c>
      <c r="I74" s="100">
        <v>28</v>
      </c>
      <c r="J74" s="55">
        <v>5650.5</v>
      </c>
      <c r="K74" s="51">
        <v>5573.5</v>
      </c>
      <c r="L74" s="51">
        <v>5454</v>
      </c>
      <c r="M74" s="68">
        <v>3571</v>
      </c>
    </row>
    <row r="75" spans="1:13" ht="15" customHeight="1">
      <c r="A75" s="133" t="s">
        <v>70</v>
      </c>
      <c r="B75" s="55">
        <v>2</v>
      </c>
      <c r="C75" s="51">
        <v>2</v>
      </c>
      <c r="D75" s="51">
        <v>2</v>
      </c>
      <c r="E75" s="51">
        <v>2</v>
      </c>
      <c r="F75" s="62">
        <v>40.49402713099818</v>
      </c>
      <c r="G75" s="63">
        <v>40.766408479412966</v>
      </c>
      <c r="H75" s="63">
        <v>41.28819157720892</v>
      </c>
      <c r="I75" s="100">
        <v>42.1</v>
      </c>
      <c r="J75" s="55">
        <v>2469.5</v>
      </c>
      <c r="K75" s="51">
        <v>2453</v>
      </c>
      <c r="L75" s="51">
        <v>2422</v>
      </c>
      <c r="M75" s="68">
        <v>2375</v>
      </c>
    </row>
    <row r="76" spans="1:13" ht="15" customHeight="1">
      <c r="A76" s="133" t="s">
        <v>71</v>
      </c>
      <c r="B76" s="55">
        <v>1</v>
      </c>
      <c r="C76" s="51">
        <v>1</v>
      </c>
      <c r="D76" s="51">
        <v>1</v>
      </c>
      <c r="E76" s="51">
        <v>1</v>
      </c>
      <c r="F76" s="62">
        <v>50.505050505050505</v>
      </c>
      <c r="G76" s="63">
        <v>51.733057423693744</v>
      </c>
      <c r="H76" s="63">
        <v>52.30125523012552</v>
      </c>
      <c r="I76" s="100">
        <v>54.4</v>
      </c>
      <c r="J76" s="55">
        <v>1980</v>
      </c>
      <c r="K76" s="51">
        <v>1933</v>
      </c>
      <c r="L76" s="51">
        <v>1912</v>
      </c>
      <c r="M76" s="68">
        <v>1838</v>
      </c>
    </row>
    <row r="77" spans="1:13" ht="15" customHeight="1">
      <c r="A77" s="133" t="s">
        <v>72</v>
      </c>
      <c r="B77" s="55">
        <v>7</v>
      </c>
      <c r="C77" s="51">
        <v>7</v>
      </c>
      <c r="D77" s="51">
        <v>7</v>
      </c>
      <c r="E77" s="51">
        <v>7</v>
      </c>
      <c r="F77" s="62">
        <v>48.93393918210416</v>
      </c>
      <c r="G77" s="63">
        <v>50.49412104162158</v>
      </c>
      <c r="H77" s="63">
        <v>51.975051975051976</v>
      </c>
      <c r="I77" s="100">
        <v>53.5</v>
      </c>
      <c r="J77" s="55">
        <v>2043.5714285714287</v>
      </c>
      <c r="K77" s="51">
        <v>1980.4285714285713</v>
      </c>
      <c r="L77" s="51">
        <v>1924</v>
      </c>
      <c r="M77" s="68">
        <v>1869</v>
      </c>
    </row>
    <row r="78" spans="1:13" ht="15" customHeight="1">
      <c r="A78" s="168" t="s">
        <v>249</v>
      </c>
      <c r="B78" s="169" t="s">
        <v>250</v>
      </c>
      <c r="C78" s="48" t="s">
        <v>250</v>
      </c>
      <c r="D78" s="48" t="s">
        <v>250</v>
      </c>
      <c r="E78" s="48">
        <v>11</v>
      </c>
      <c r="F78" s="59" t="s">
        <v>250</v>
      </c>
      <c r="G78" s="60" t="s">
        <v>250</v>
      </c>
      <c r="H78" s="60" t="s">
        <v>250</v>
      </c>
      <c r="I78" s="103">
        <v>39.3</v>
      </c>
      <c r="J78" s="169" t="s">
        <v>250</v>
      </c>
      <c r="K78" s="48" t="s">
        <v>250</v>
      </c>
      <c r="L78" s="48" t="s">
        <v>250</v>
      </c>
      <c r="M78" s="92">
        <v>2545</v>
      </c>
    </row>
    <row r="79" spans="1:13" ht="15" customHeight="1">
      <c r="A79" s="137" t="s">
        <v>73</v>
      </c>
      <c r="B79" s="138">
        <v>1</v>
      </c>
      <c r="C79" s="139">
        <v>1</v>
      </c>
      <c r="D79" s="139">
        <v>1</v>
      </c>
      <c r="E79" s="139" t="s">
        <v>250</v>
      </c>
      <c r="F79" s="140">
        <v>39.308176100628934</v>
      </c>
      <c r="G79" s="141">
        <v>41.23711340206186</v>
      </c>
      <c r="H79" s="141">
        <v>42.016806722689076</v>
      </c>
      <c r="I79" s="155" t="s">
        <v>250</v>
      </c>
      <c r="J79" s="138">
        <v>2544</v>
      </c>
      <c r="K79" s="139">
        <v>2425</v>
      </c>
      <c r="L79" s="139">
        <v>2380</v>
      </c>
      <c r="M79" s="143" t="s">
        <v>250</v>
      </c>
    </row>
    <row r="80" spans="1:13" ht="15" customHeight="1">
      <c r="A80" s="137" t="s">
        <v>74</v>
      </c>
      <c r="B80" s="138">
        <v>7</v>
      </c>
      <c r="C80" s="139">
        <v>6</v>
      </c>
      <c r="D80" s="139">
        <v>5</v>
      </c>
      <c r="E80" s="139" t="s">
        <v>250</v>
      </c>
      <c r="F80" s="140">
        <v>70.9148009320231</v>
      </c>
      <c r="G80" s="141">
        <v>62.13753106876553</v>
      </c>
      <c r="H80" s="141">
        <v>52.49895002099958</v>
      </c>
      <c r="I80" s="155" t="s">
        <v>250</v>
      </c>
      <c r="J80" s="138">
        <v>1410.142857142857</v>
      </c>
      <c r="K80" s="139">
        <v>1609.3333333333333</v>
      </c>
      <c r="L80" s="139">
        <v>1904.8</v>
      </c>
      <c r="M80" s="143" t="s">
        <v>250</v>
      </c>
    </row>
    <row r="81" spans="1:13" ht="15" customHeight="1">
      <c r="A81" s="137" t="s">
        <v>75</v>
      </c>
      <c r="B81" s="138">
        <v>3</v>
      </c>
      <c r="C81" s="139">
        <v>3</v>
      </c>
      <c r="D81" s="139">
        <v>3</v>
      </c>
      <c r="E81" s="139" t="s">
        <v>250</v>
      </c>
      <c r="F81" s="140">
        <v>29.3513354857646</v>
      </c>
      <c r="G81" s="141">
        <v>30.838815789473685</v>
      </c>
      <c r="H81" s="141">
        <v>31.642231832085223</v>
      </c>
      <c r="I81" s="155" t="s">
        <v>250</v>
      </c>
      <c r="J81" s="138">
        <v>3407</v>
      </c>
      <c r="K81" s="139">
        <v>3242.6666666666665</v>
      </c>
      <c r="L81" s="139">
        <v>3160.3333333333335</v>
      </c>
      <c r="M81" s="143" t="s">
        <v>250</v>
      </c>
    </row>
    <row r="82" spans="1:13" ht="15" customHeight="1">
      <c r="A82" s="137" t="s">
        <v>76</v>
      </c>
      <c r="B82" s="138">
        <v>1</v>
      </c>
      <c r="C82" s="139">
        <v>1</v>
      </c>
      <c r="D82" s="139">
        <v>1</v>
      </c>
      <c r="E82" s="139" t="s">
        <v>250</v>
      </c>
      <c r="F82" s="140">
        <v>23.40276152586005</v>
      </c>
      <c r="G82" s="141">
        <v>23.49624060150376</v>
      </c>
      <c r="H82" s="141">
        <v>23.88344877000239</v>
      </c>
      <c r="I82" s="155" t="s">
        <v>250</v>
      </c>
      <c r="J82" s="138">
        <v>4273</v>
      </c>
      <c r="K82" s="139">
        <v>4256</v>
      </c>
      <c r="L82" s="139">
        <v>4187</v>
      </c>
      <c r="M82" s="143" t="s">
        <v>250</v>
      </c>
    </row>
    <row r="83" spans="1:13" ht="15" customHeight="1" thickBot="1">
      <c r="A83" s="173" t="s">
        <v>77</v>
      </c>
      <c r="B83" s="174">
        <v>1</v>
      </c>
      <c r="C83" s="175">
        <v>0</v>
      </c>
      <c r="D83" s="175">
        <v>0</v>
      </c>
      <c r="E83" s="175" t="s">
        <v>250</v>
      </c>
      <c r="F83" s="176">
        <v>29.59455460195324</v>
      </c>
      <c r="G83" s="177">
        <v>0</v>
      </c>
      <c r="H83" s="177">
        <v>0</v>
      </c>
      <c r="I83" s="182" t="s">
        <v>250</v>
      </c>
      <c r="J83" s="174">
        <v>3379</v>
      </c>
      <c r="K83" s="175">
        <v>0</v>
      </c>
      <c r="L83" s="175">
        <v>0</v>
      </c>
      <c r="M83" s="179" t="s">
        <v>250</v>
      </c>
    </row>
    <row r="84" spans="1:13" ht="15" customHeight="1" thickTop="1">
      <c r="A84" s="167" t="s">
        <v>78</v>
      </c>
      <c r="B84" s="161">
        <v>42</v>
      </c>
      <c r="C84" s="162">
        <v>42</v>
      </c>
      <c r="D84" s="162">
        <v>38</v>
      </c>
      <c r="E84" s="162">
        <v>42</v>
      </c>
      <c r="F84" s="163">
        <v>43.91513922144732</v>
      </c>
      <c r="G84" s="164">
        <v>44.396055093390274</v>
      </c>
      <c r="H84" s="164">
        <v>40.32514803574082</v>
      </c>
      <c r="I84" s="164">
        <v>44.9</v>
      </c>
      <c r="J84" s="161">
        <v>2277.1190476190477</v>
      </c>
      <c r="K84" s="162">
        <v>2252.4523809523807</v>
      </c>
      <c r="L84" s="162">
        <v>2479.842105263158</v>
      </c>
      <c r="M84" s="166">
        <v>2225</v>
      </c>
    </row>
    <row r="85" spans="1:13" ht="15" customHeight="1">
      <c r="A85" s="83" t="s">
        <v>79</v>
      </c>
      <c r="B85" s="75">
        <v>149</v>
      </c>
      <c r="C85" s="76">
        <v>145</v>
      </c>
      <c r="D85" s="76">
        <v>152</v>
      </c>
      <c r="E85" s="76">
        <v>147</v>
      </c>
      <c r="F85" s="62">
        <v>61.62372306547004</v>
      </c>
      <c r="G85" s="63">
        <v>60.395276672845036</v>
      </c>
      <c r="H85" s="63">
        <v>63.56827106849063</v>
      </c>
      <c r="I85" s="63">
        <v>61.7</v>
      </c>
      <c r="J85" s="75">
        <v>1622.751677852349</v>
      </c>
      <c r="K85" s="76">
        <v>1655.7586206896551</v>
      </c>
      <c r="L85" s="76">
        <v>1573.1118421052631</v>
      </c>
      <c r="M85" s="79">
        <v>1620</v>
      </c>
    </row>
    <row r="86" spans="1:13" ht="15" customHeight="1">
      <c r="A86" s="83" t="s">
        <v>80</v>
      </c>
      <c r="B86" s="75">
        <v>121</v>
      </c>
      <c r="C86" s="76">
        <v>119</v>
      </c>
      <c r="D86" s="76">
        <v>119</v>
      </c>
      <c r="E86" s="76">
        <v>121</v>
      </c>
      <c r="F86" s="62">
        <v>63.19791916933909</v>
      </c>
      <c r="G86" s="63">
        <v>62.88576984865139</v>
      </c>
      <c r="H86" s="63">
        <v>63.534436732514685</v>
      </c>
      <c r="I86" s="63">
        <v>65.4</v>
      </c>
      <c r="J86" s="75">
        <v>1582.3305785123966</v>
      </c>
      <c r="K86" s="76">
        <v>1590.18487394958</v>
      </c>
      <c r="L86" s="76">
        <v>1573.9495798319329</v>
      </c>
      <c r="M86" s="79">
        <v>1529</v>
      </c>
    </row>
    <row r="87" spans="1:13" ht="15" customHeight="1">
      <c r="A87" s="83" t="s">
        <v>82</v>
      </c>
      <c r="B87" s="75">
        <v>347</v>
      </c>
      <c r="C87" s="76">
        <v>364</v>
      </c>
      <c r="D87" s="76">
        <v>388</v>
      </c>
      <c r="E87" s="76">
        <v>394</v>
      </c>
      <c r="F87" s="62">
        <v>53.58791970769102</v>
      </c>
      <c r="G87" s="63">
        <v>55.86746518259759</v>
      </c>
      <c r="H87" s="63">
        <v>59.363434266471444</v>
      </c>
      <c r="I87" s="63">
        <v>60.2</v>
      </c>
      <c r="J87" s="75">
        <v>1866.092219020173</v>
      </c>
      <c r="K87" s="76">
        <v>1789.9505494505495</v>
      </c>
      <c r="L87" s="76">
        <v>1684.5386597938145</v>
      </c>
      <c r="M87" s="79">
        <v>1662</v>
      </c>
    </row>
    <row r="88" spans="1:13" ht="15" customHeight="1">
      <c r="A88" s="83" t="s">
        <v>83</v>
      </c>
      <c r="B88" s="75">
        <v>93</v>
      </c>
      <c r="C88" s="76">
        <v>99</v>
      </c>
      <c r="D88" s="76">
        <v>95</v>
      </c>
      <c r="E88" s="76">
        <v>91</v>
      </c>
      <c r="F88" s="62">
        <v>52.28655279817391</v>
      </c>
      <c r="G88" s="63">
        <v>56.67765869744435</v>
      </c>
      <c r="H88" s="63">
        <v>55.36259586470547</v>
      </c>
      <c r="I88" s="63">
        <v>54.2</v>
      </c>
      <c r="J88" s="75">
        <v>1912.5376344086021</v>
      </c>
      <c r="K88" s="76">
        <v>1764.3636363636363</v>
      </c>
      <c r="L88" s="76">
        <v>1806.2736842105264</v>
      </c>
      <c r="M88" s="79">
        <v>1847</v>
      </c>
    </row>
    <row r="89" spans="1:13" ht="15" customHeight="1">
      <c r="A89" s="87" t="s">
        <v>81</v>
      </c>
      <c r="B89" s="77">
        <v>70</v>
      </c>
      <c r="C89" s="78">
        <v>64</v>
      </c>
      <c r="D89" s="78">
        <v>66</v>
      </c>
      <c r="E89" s="78">
        <v>73</v>
      </c>
      <c r="F89" s="65">
        <v>47.71512705856691</v>
      </c>
      <c r="G89" s="66">
        <v>44.76839351417899</v>
      </c>
      <c r="H89" s="66">
        <v>47.23969852483305</v>
      </c>
      <c r="I89" s="66">
        <v>53.5</v>
      </c>
      <c r="J89" s="77">
        <v>2095.7714285714287</v>
      </c>
      <c r="K89" s="78">
        <v>2233.71875</v>
      </c>
      <c r="L89" s="78">
        <v>2116.8636363636365</v>
      </c>
      <c r="M89" s="80">
        <v>1869</v>
      </c>
    </row>
    <row r="90" ht="12.75" customHeight="1">
      <c r="A90" s="11"/>
    </row>
  </sheetData>
  <mergeCells count="4">
    <mergeCell ref="A3:A4"/>
    <mergeCell ref="B3:E3"/>
    <mergeCell ref="F3:I3"/>
    <mergeCell ref="J3:M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62"/>
  <sheetViews>
    <sheetView zoomScale="75" zoomScaleNormal="75" zoomScaleSheetLayoutView="100" workbookViewId="0" topLeftCell="A1">
      <selection activeCell="A23" sqref="A23:F23"/>
    </sheetView>
  </sheetViews>
  <sheetFormatPr defaultColWidth="9.00390625" defaultRowHeight="12"/>
  <cols>
    <col min="1" max="1" width="13.125" style="0" customWidth="1"/>
    <col min="2" max="8" width="14.25390625" style="0" customWidth="1"/>
    <col min="9" max="9" width="14.625" style="0" customWidth="1"/>
    <col min="10" max="11" width="14.25390625" style="0" customWidth="1"/>
  </cols>
  <sheetData>
    <row r="1" spans="1:11" ht="21">
      <c r="A1" s="5" t="s">
        <v>223</v>
      </c>
      <c r="J1" s="40"/>
      <c r="K1" s="32" t="s">
        <v>232</v>
      </c>
    </row>
    <row r="2" ht="21" hidden="1">
      <c r="A2" s="5"/>
    </row>
    <row r="3" spans="1:11" s="6" customFormat="1" ht="12.75" customHeight="1">
      <c r="A3" s="198" t="s">
        <v>4</v>
      </c>
      <c r="B3" s="191" t="s">
        <v>84</v>
      </c>
      <c r="C3" s="191" t="s">
        <v>85</v>
      </c>
      <c r="D3" s="191"/>
      <c r="E3" s="191"/>
      <c r="F3" s="191"/>
      <c r="G3" s="191"/>
      <c r="H3" s="191" t="s">
        <v>86</v>
      </c>
      <c r="I3" s="191"/>
      <c r="J3" s="191" t="s">
        <v>116</v>
      </c>
      <c r="K3" s="191"/>
    </row>
    <row r="4" spans="1:11" s="6" customFormat="1" ht="47.25" customHeight="1">
      <c r="A4" s="199"/>
      <c r="B4" s="191"/>
      <c r="C4" s="88" t="s">
        <v>230</v>
      </c>
      <c r="D4" s="88" t="s">
        <v>89</v>
      </c>
      <c r="E4" s="88" t="s">
        <v>124</v>
      </c>
      <c r="F4" s="88" t="s">
        <v>125</v>
      </c>
      <c r="G4" s="88" t="s">
        <v>126</v>
      </c>
      <c r="H4" s="88" t="s">
        <v>128</v>
      </c>
      <c r="I4" s="88" t="s">
        <v>129</v>
      </c>
      <c r="J4" s="88" t="s">
        <v>127</v>
      </c>
      <c r="K4" s="81" t="s">
        <v>88</v>
      </c>
    </row>
    <row r="5" spans="1:11" ht="21.75" customHeight="1">
      <c r="A5" s="104" t="s">
        <v>5</v>
      </c>
      <c r="B5" s="105">
        <f>SUM(B6:B7)</f>
        <v>868</v>
      </c>
      <c r="C5" s="106">
        <f aca="true" t="shared" si="0" ref="C5:K5">SUM(C6:C7)</f>
        <v>0</v>
      </c>
      <c r="D5" s="106">
        <f t="shared" si="0"/>
        <v>651</v>
      </c>
      <c r="E5" s="106">
        <f t="shared" si="0"/>
        <v>26</v>
      </c>
      <c r="F5" s="106">
        <f t="shared" si="0"/>
        <v>157</v>
      </c>
      <c r="G5" s="106">
        <f t="shared" si="0"/>
        <v>19</v>
      </c>
      <c r="H5" s="106">
        <f t="shared" si="0"/>
        <v>0</v>
      </c>
      <c r="I5" s="106">
        <f t="shared" si="0"/>
        <v>2</v>
      </c>
      <c r="J5" s="106">
        <f t="shared" si="0"/>
        <v>2</v>
      </c>
      <c r="K5" s="126">
        <f t="shared" si="0"/>
        <v>11</v>
      </c>
    </row>
    <row r="6" spans="1:11" ht="21.75" customHeight="1">
      <c r="A6" s="107" t="s">
        <v>6</v>
      </c>
      <c r="B6" s="108">
        <f>SUM(B8:B19)</f>
        <v>746</v>
      </c>
      <c r="C6" s="109">
        <f aca="true" t="shared" si="1" ref="C6:K6">SUM(C8:C19)</f>
        <v>0</v>
      </c>
      <c r="D6" s="109">
        <f t="shared" si="1"/>
        <v>547</v>
      </c>
      <c r="E6" s="109">
        <f t="shared" si="1"/>
        <v>23</v>
      </c>
      <c r="F6" s="109">
        <f t="shared" si="1"/>
        <v>144</v>
      </c>
      <c r="G6" s="109">
        <f t="shared" si="1"/>
        <v>19</v>
      </c>
      <c r="H6" s="109">
        <f t="shared" si="1"/>
        <v>0</v>
      </c>
      <c r="I6" s="109">
        <f t="shared" si="1"/>
        <v>2</v>
      </c>
      <c r="J6" s="109">
        <f t="shared" si="1"/>
        <v>1</v>
      </c>
      <c r="K6" s="127">
        <f t="shared" si="1"/>
        <v>10</v>
      </c>
    </row>
    <row r="7" spans="1:11" ht="21.75" customHeight="1">
      <c r="A7" s="110" t="s">
        <v>7</v>
      </c>
      <c r="B7" s="111">
        <f>SUM(B20:B55)</f>
        <v>122</v>
      </c>
      <c r="C7" s="112">
        <f aca="true" t="shared" si="2" ref="C7:K7">SUM(C20:C55)</f>
        <v>0</v>
      </c>
      <c r="D7" s="112">
        <f t="shared" si="2"/>
        <v>104</v>
      </c>
      <c r="E7" s="112">
        <f t="shared" si="2"/>
        <v>3</v>
      </c>
      <c r="F7" s="112">
        <f t="shared" si="2"/>
        <v>13</v>
      </c>
      <c r="G7" s="112">
        <f t="shared" si="2"/>
        <v>0</v>
      </c>
      <c r="H7" s="112">
        <f t="shared" si="2"/>
        <v>0</v>
      </c>
      <c r="I7" s="112">
        <f t="shared" si="2"/>
        <v>0</v>
      </c>
      <c r="J7" s="112">
        <f t="shared" si="2"/>
        <v>1</v>
      </c>
      <c r="K7" s="128">
        <f t="shared" si="2"/>
        <v>1</v>
      </c>
    </row>
    <row r="8" spans="1:11" ht="21.75" customHeight="1">
      <c r="A8" s="107" t="s">
        <v>8</v>
      </c>
      <c r="B8" s="108">
        <f>SUM(C8:K8)</f>
        <v>301</v>
      </c>
      <c r="C8" s="109">
        <v>0</v>
      </c>
      <c r="D8" s="109">
        <v>221</v>
      </c>
      <c r="E8" s="109">
        <v>9</v>
      </c>
      <c r="F8" s="109">
        <v>66</v>
      </c>
      <c r="G8" s="109">
        <v>0</v>
      </c>
      <c r="H8" s="109">
        <v>0</v>
      </c>
      <c r="I8" s="109">
        <v>2</v>
      </c>
      <c r="J8" s="109">
        <v>1</v>
      </c>
      <c r="K8" s="127">
        <v>2</v>
      </c>
    </row>
    <row r="9" spans="1:11" ht="21.75" customHeight="1">
      <c r="A9" s="107" t="s">
        <v>9</v>
      </c>
      <c r="B9" s="108">
        <f aca="true" t="shared" si="3" ref="B9:B55">SUM(C9:K9)</f>
        <v>95</v>
      </c>
      <c r="C9" s="109">
        <v>0</v>
      </c>
      <c r="D9" s="109">
        <v>71</v>
      </c>
      <c r="E9" s="109">
        <v>1</v>
      </c>
      <c r="F9" s="109">
        <v>21</v>
      </c>
      <c r="G9" s="109">
        <v>0</v>
      </c>
      <c r="H9" s="109">
        <v>0</v>
      </c>
      <c r="I9" s="109">
        <v>0</v>
      </c>
      <c r="J9" s="109">
        <v>0</v>
      </c>
      <c r="K9" s="127">
        <v>2</v>
      </c>
    </row>
    <row r="10" spans="1:11" ht="21.75" customHeight="1">
      <c r="A10" s="107" t="s">
        <v>10</v>
      </c>
      <c r="B10" s="108">
        <f t="shared" si="3"/>
        <v>41</v>
      </c>
      <c r="C10" s="109">
        <v>0</v>
      </c>
      <c r="D10" s="109">
        <v>30</v>
      </c>
      <c r="E10" s="109">
        <v>3</v>
      </c>
      <c r="F10" s="109">
        <v>7</v>
      </c>
      <c r="G10" s="109">
        <v>0</v>
      </c>
      <c r="H10" s="109">
        <v>0</v>
      </c>
      <c r="I10" s="109">
        <v>0</v>
      </c>
      <c r="J10" s="109">
        <v>0</v>
      </c>
      <c r="K10" s="127">
        <v>1</v>
      </c>
    </row>
    <row r="11" spans="1:11" ht="21.75" customHeight="1">
      <c r="A11" s="107" t="s">
        <v>11</v>
      </c>
      <c r="B11" s="108">
        <f t="shared" si="3"/>
        <v>20</v>
      </c>
      <c r="C11" s="109">
        <v>0</v>
      </c>
      <c r="D11" s="109">
        <v>18</v>
      </c>
      <c r="E11" s="109">
        <v>0</v>
      </c>
      <c r="F11" s="109">
        <v>2</v>
      </c>
      <c r="G11" s="109">
        <v>0</v>
      </c>
      <c r="H11" s="109">
        <v>0</v>
      </c>
      <c r="I11" s="109">
        <v>0</v>
      </c>
      <c r="J11" s="109">
        <v>0</v>
      </c>
      <c r="K11" s="127">
        <v>0</v>
      </c>
    </row>
    <row r="12" spans="1:11" ht="21.75" customHeight="1">
      <c r="A12" s="107" t="s">
        <v>12</v>
      </c>
      <c r="B12" s="108">
        <f t="shared" si="3"/>
        <v>84</v>
      </c>
      <c r="C12" s="109">
        <v>0</v>
      </c>
      <c r="D12" s="109">
        <v>58</v>
      </c>
      <c r="E12" s="109">
        <v>6</v>
      </c>
      <c r="F12" s="109">
        <v>19</v>
      </c>
      <c r="G12" s="109">
        <v>0</v>
      </c>
      <c r="H12" s="109">
        <v>0</v>
      </c>
      <c r="I12" s="109">
        <v>0</v>
      </c>
      <c r="J12" s="109">
        <v>0</v>
      </c>
      <c r="K12" s="127">
        <v>1</v>
      </c>
    </row>
    <row r="13" spans="1:11" ht="21.75" customHeight="1">
      <c r="A13" s="107" t="s">
        <v>13</v>
      </c>
      <c r="B13" s="108">
        <f t="shared" si="3"/>
        <v>63</v>
      </c>
      <c r="C13" s="109">
        <v>0</v>
      </c>
      <c r="D13" s="109">
        <v>51</v>
      </c>
      <c r="E13" s="109">
        <v>3</v>
      </c>
      <c r="F13" s="109">
        <v>8</v>
      </c>
      <c r="G13" s="109">
        <v>0</v>
      </c>
      <c r="H13" s="109">
        <v>0</v>
      </c>
      <c r="I13" s="109">
        <v>0</v>
      </c>
      <c r="J13" s="109">
        <v>0</v>
      </c>
      <c r="K13" s="127">
        <v>1</v>
      </c>
    </row>
    <row r="14" spans="1:11" ht="21.75" customHeight="1">
      <c r="A14" s="107" t="s">
        <v>14</v>
      </c>
      <c r="B14" s="108">
        <f t="shared" si="3"/>
        <v>24</v>
      </c>
      <c r="C14" s="109">
        <v>0</v>
      </c>
      <c r="D14" s="109">
        <v>19</v>
      </c>
      <c r="E14" s="109">
        <v>0</v>
      </c>
      <c r="F14" s="109">
        <v>3</v>
      </c>
      <c r="G14" s="109">
        <v>0</v>
      </c>
      <c r="H14" s="109">
        <v>0</v>
      </c>
      <c r="I14" s="109">
        <v>0</v>
      </c>
      <c r="J14" s="109">
        <v>0</v>
      </c>
      <c r="K14" s="127">
        <v>2</v>
      </c>
    </row>
    <row r="15" spans="1:11" ht="21.75" customHeight="1">
      <c r="A15" s="107" t="s">
        <v>17</v>
      </c>
      <c r="B15" s="108">
        <f t="shared" si="3"/>
        <v>11</v>
      </c>
      <c r="C15" s="109">
        <v>0</v>
      </c>
      <c r="D15" s="109">
        <v>9</v>
      </c>
      <c r="E15" s="109">
        <v>0</v>
      </c>
      <c r="F15" s="109">
        <v>2</v>
      </c>
      <c r="G15" s="109">
        <v>0</v>
      </c>
      <c r="H15" s="109">
        <v>0</v>
      </c>
      <c r="I15" s="109">
        <v>0</v>
      </c>
      <c r="J15" s="109">
        <v>0</v>
      </c>
      <c r="K15" s="127">
        <v>0</v>
      </c>
    </row>
    <row r="16" spans="1:11" ht="21.75" customHeight="1">
      <c r="A16" s="107" t="s">
        <v>18</v>
      </c>
      <c r="B16" s="108">
        <f t="shared" si="3"/>
        <v>8</v>
      </c>
      <c r="C16" s="109">
        <v>0</v>
      </c>
      <c r="D16" s="109">
        <v>8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27">
        <v>0</v>
      </c>
    </row>
    <row r="17" spans="1:11" ht="21.75" customHeight="1">
      <c r="A17" s="107" t="s">
        <v>234</v>
      </c>
      <c r="B17" s="108">
        <f t="shared" si="3"/>
        <v>42</v>
      </c>
      <c r="C17" s="109">
        <v>0</v>
      </c>
      <c r="D17" s="109">
        <v>36</v>
      </c>
      <c r="E17" s="109">
        <v>0</v>
      </c>
      <c r="F17" s="109">
        <v>5</v>
      </c>
      <c r="G17" s="109">
        <v>0</v>
      </c>
      <c r="H17" s="109">
        <v>0</v>
      </c>
      <c r="I17" s="109">
        <v>0</v>
      </c>
      <c r="J17" s="109">
        <v>0</v>
      </c>
      <c r="K17" s="127">
        <v>1</v>
      </c>
    </row>
    <row r="18" spans="1:11" ht="21.75" customHeight="1">
      <c r="A18" s="107" t="s">
        <v>235</v>
      </c>
      <c r="B18" s="108">
        <f t="shared" si="3"/>
        <v>22</v>
      </c>
      <c r="C18" s="109">
        <v>0</v>
      </c>
      <c r="D18" s="109">
        <v>16</v>
      </c>
      <c r="E18" s="109">
        <v>0</v>
      </c>
      <c r="F18" s="109">
        <v>6</v>
      </c>
      <c r="G18" s="109">
        <v>0</v>
      </c>
      <c r="H18" s="109">
        <v>0</v>
      </c>
      <c r="I18" s="109">
        <v>0</v>
      </c>
      <c r="J18" s="109">
        <v>0</v>
      </c>
      <c r="K18" s="127">
        <v>0</v>
      </c>
    </row>
    <row r="19" spans="1:11" ht="21.75" customHeight="1">
      <c r="A19" s="107" t="s">
        <v>236</v>
      </c>
      <c r="B19" s="108">
        <f t="shared" si="3"/>
        <v>35</v>
      </c>
      <c r="C19" s="109">
        <v>0</v>
      </c>
      <c r="D19" s="109">
        <v>10</v>
      </c>
      <c r="E19" s="109">
        <v>1</v>
      </c>
      <c r="F19" s="109">
        <v>5</v>
      </c>
      <c r="G19" s="109">
        <v>19</v>
      </c>
      <c r="H19" s="109">
        <v>0</v>
      </c>
      <c r="I19" s="109">
        <v>0</v>
      </c>
      <c r="J19" s="109">
        <v>0</v>
      </c>
      <c r="K19" s="127">
        <v>0</v>
      </c>
    </row>
    <row r="20" spans="1:11" ht="21.75" customHeight="1">
      <c r="A20" s="113" t="s">
        <v>25</v>
      </c>
      <c r="B20" s="105">
        <f t="shared" si="3"/>
        <v>2</v>
      </c>
      <c r="C20" s="106">
        <v>0</v>
      </c>
      <c r="D20" s="106">
        <v>1</v>
      </c>
      <c r="E20" s="106">
        <v>0</v>
      </c>
      <c r="F20" s="106">
        <v>1</v>
      </c>
      <c r="G20" s="106">
        <v>0</v>
      </c>
      <c r="H20" s="106">
        <v>0</v>
      </c>
      <c r="I20" s="106">
        <v>0</v>
      </c>
      <c r="J20" s="106">
        <v>0</v>
      </c>
      <c r="K20" s="126">
        <v>0</v>
      </c>
    </row>
    <row r="21" spans="1:11" ht="21.75" customHeight="1">
      <c r="A21" s="114" t="s">
        <v>26</v>
      </c>
      <c r="B21" s="108">
        <f t="shared" si="3"/>
        <v>1</v>
      </c>
      <c r="C21" s="109">
        <v>0</v>
      </c>
      <c r="D21" s="109">
        <v>1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27">
        <v>0</v>
      </c>
    </row>
    <row r="22" spans="1:11" ht="21.75" customHeight="1">
      <c r="A22" s="114" t="s">
        <v>27</v>
      </c>
      <c r="B22" s="108">
        <f t="shared" si="3"/>
        <v>3</v>
      </c>
      <c r="C22" s="109">
        <v>0</v>
      </c>
      <c r="D22" s="109">
        <v>3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27">
        <v>0</v>
      </c>
    </row>
    <row r="23" spans="1:11" ht="21.75" customHeight="1">
      <c r="A23" s="114" t="s">
        <v>28</v>
      </c>
      <c r="B23" s="108">
        <f t="shared" si="3"/>
        <v>2</v>
      </c>
      <c r="C23" s="109">
        <v>0</v>
      </c>
      <c r="D23" s="109">
        <v>2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27">
        <v>0</v>
      </c>
    </row>
    <row r="24" spans="1:11" ht="21.75" customHeight="1">
      <c r="A24" s="114" t="s">
        <v>29</v>
      </c>
      <c r="B24" s="108">
        <f t="shared" si="3"/>
        <v>3</v>
      </c>
      <c r="C24" s="109">
        <v>0</v>
      </c>
      <c r="D24" s="109">
        <v>3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27">
        <v>0</v>
      </c>
    </row>
    <row r="25" spans="1:11" ht="21.75" customHeight="1">
      <c r="A25" s="114" t="s">
        <v>30</v>
      </c>
      <c r="B25" s="108">
        <f t="shared" si="3"/>
        <v>3</v>
      </c>
      <c r="C25" s="109">
        <v>0</v>
      </c>
      <c r="D25" s="109">
        <v>3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27">
        <v>0</v>
      </c>
    </row>
    <row r="26" spans="1:11" ht="21.75" customHeight="1">
      <c r="A26" s="114" t="s">
        <v>31</v>
      </c>
      <c r="B26" s="108">
        <f t="shared" si="3"/>
        <v>2</v>
      </c>
      <c r="C26" s="109">
        <v>0</v>
      </c>
      <c r="D26" s="109">
        <v>1</v>
      </c>
      <c r="E26" s="109">
        <v>0</v>
      </c>
      <c r="F26" s="109">
        <v>1</v>
      </c>
      <c r="G26" s="109">
        <v>0</v>
      </c>
      <c r="H26" s="109">
        <v>0</v>
      </c>
      <c r="I26" s="109">
        <v>0</v>
      </c>
      <c r="J26" s="109">
        <v>0</v>
      </c>
      <c r="K26" s="127">
        <v>0</v>
      </c>
    </row>
    <row r="27" spans="1:11" ht="21.75" customHeight="1">
      <c r="A27" s="114" t="s">
        <v>32</v>
      </c>
      <c r="B27" s="108">
        <f t="shared" si="3"/>
        <v>6</v>
      </c>
      <c r="C27" s="109">
        <v>0</v>
      </c>
      <c r="D27" s="109">
        <v>5</v>
      </c>
      <c r="E27" s="109">
        <v>0</v>
      </c>
      <c r="F27" s="109">
        <v>1</v>
      </c>
      <c r="G27" s="109">
        <v>0</v>
      </c>
      <c r="H27" s="109">
        <v>0</v>
      </c>
      <c r="I27" s="109">
        <v>0</v>
      </c>
      <c r="J27" s="109">
        <v>0</v>
      </c>
      <c r="K27" s="127">
        <v>0</v>
      </c>
    </row>
    <row r="28" spans="1:11" ht="21.75" customHeight="1">
      <c r="A28" s="114" t="s">
        <v>37</v>
      </c>
      <c r="B28" s="108">
        <f t="shared" si="3"/>
        <v>1</v>
      </c>
      <c r="C28" s="109">
        <v>0</v>
      </c>
      <c r="D28" s="109">
        <v>1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27">
        <v>0</v>
      </c>
    </row>
    <row r="29" spans="1:11" ht="21.75" customHeight="1">
      <c r="A29" s="114" t="s">
        <v>38</v>
      </c>
      <c r="B29" s="108">
        <f t="shared" si="3"/>
        <v>1</v>
      </c>
      <c r="C29" s="109">
        <v>0</v>
      </c>
      <c r="D29" s="109">
        <v>1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27">
        <v>0</v>
      </c>
    </row>
    <row r="30" spans="1:11" ht="21.75" customHeight="1">
      <c r="A30" s="114" t="s">
        <v>237</v>
      </c>
      <c r="B30" s="108">
        <f t="shared" si="3"/>
        <v>0</v>
      </c>
      <c r="C30" s="109">
        <v>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27">
        <v>0</v>
      </c>
    </row>
    <row r="31" spans="1:11" ht="21.75" customHeight="1">
      <c r="A31" s="115" t="s">
        <v>238</v>
      </c>
      <c r="B31" s="111">
        <f t="shared" si="3"/>
        <v>2</v>
      </c>
      <c r="C31" s="112">
        <v>0</v>
      </c>
      <c r="D31" s="112">
        <v>2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28">
        <v>0</v>
      </c>
    </row>
    <row r="32" spans="1:11" ht="21.75" customHeight="1">
      <c r="A32" s="116" t="s">
        <v>42</v>
      </c>
      <c r="B32" s="117">
        <f t="shared" si="3"/>
        <v>2</v>
      </c>
      <c r="C32" s="118">
        <v>0</v>
      </c>
      <c r="D32" s="118">
        <v>2</v>
      </c>
      <c r="E32" s="118">
        <v>0</v>
      </c>
      <c r="F32" s="118">
        <v>0</v>
      </c>
      <c r="G32" s="118">
        <v>0</v>
      </c>
      <c r="H32" s="118">
        <v>0</v>
      </c>
      <c r="I32" s="118">
        <v>0</v>
      </c>
      <c r="J32" s="118">
        <v>0</v>
      </c>
      <c r="K32" s="129">
        <v>0</v>
      </c>
    </row>
    <row r="33" spans="1:11" ht="21.75" customHeight="1">
      <c r="A33" s="113" t="s">
        <v>47</v>
      </c>
      <c r="B33" s="105">
        <f t="shared" si="3"/>
        <v>1</v>
      </c>
      <c r="C33" s="106">
        <v>0</v>
      </c>
      <c r="D33" s="106">
        <v>0</v>
      </c>
      <c r="E33" s="106">
        <v>0</v>
      </c>
      <c r="F33" s="106">
        <v>1</v>
      </c>
      <c r="G33" s="106">
        <v>0</v>
      </c>
      <c r="H33" s="106">
        <v>0</v>
      </c>
      <c r="I33" s="106">
        <v>0</v>
      </c>
      <c r="J33" s="106">
        <v>0</v>
      </c>
      <c r="K33" s="126">
        <v>0</v>
      </c>
    </row>
    <row r="34" spans="1:11" ht="21.75" customHeight="1">
      <c r="A34" s="115" t="s">
        <v>239</v>
      </c>
      <c r="B34" s="111">
        <f t="shared" si="3"/>
        <v>7</v>
      </c>
      <c r="C34" s="112">
        <v>0</v>
      </c>
      <c r="D34" s="112">
        <v>5</v>
      </c>
      <c r="E34" s="112">
        <v>1</v>
      </c>
      <c r="F34" s="112">
        <v>0</v>
      </c>
      <c r="G34" s="112">
        <v>0</v>
      </c>
      <c r="H34" s="112">
        <v>0</v>
      </c>
      <c r="I34" s="112">
        <v>0</v>
      </c>
      <c r="J34" s="112">
        <v>1</v>
      </c>
      <c r="K34" s="128">
        <v>0</v>
      </c>
    </row>
    <row r="35" spans="1:11" ht="21.75" customHeight="1">
      <c r="A35" s="107" t="s">
        <v>48</v>
      </c>
      <c r="B35" s="108">
        <f t="shared" si="3"/>
        <v>14</v>
      </c>
      <c r="C35" s="109">
        <v>0</v>
      </c>
      <c r="D35" s="109">
        <v>14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27">
        <v>0</v>
      </c>
    </row>
    <row r="36" spans="1:11" ht="21.75" customHeight="1">
      <c r="A36" s="107" t="s">
        <v>49</v>
      </c>
      <c r="B36" s="108">
        <f t="shared" si="3"/>
        <v>10</v>
      </c>
      <c r="C36" s="109">
        <v>0</v>
      </c>
      <c r="D36" s="109">
        <v>8</v>
      </c>
      <c r="E36" s="109">
        <v>0</v>
      </c>
      <c r="F36" s="109">
        <v>2</v>
      </c>
      <c r="G36" s="109">
        <v>0</v>
      </c>
      <c r="H36" s="109">
        <v>0</v>
      </c>
      <c r="I36" s="109">
        <v>0</v>
      </c>
      <c r="J36" s="109">
        <v>0</v>
      </c>
      <c r="K36" s="127">
        <v>0</v>
      </c>
    </row>
    <row r="37" spans="1:11" ht="21.75" customHeight="1">
      <c r="A37" s="107" t="s">
        <v>50</v>
      </c>
      <c r="B37" s="108">
        <f t="shared" si="3"/>
        <v>0</v>
      </c>
      <c r="C37" s="109"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27">
        <v>0</v>
      </c>
    </row>
    <row r="38" spans="1:11" ht="21.75" customHeight="1">
      <c r="A38" s="107" t="s">
        <v>51</v>
      </c>
      <c r="B38" s="108">
        <f t="shared" si="3"/>
        <v>2</v>
      </c>
      <c r="C38" s="109">
        <v>0</v>
      </c>
      <c r="D38" s="109">
        <v>1</v>
      </c>
      <c r="E38" s="109">
        <v>0</v>
      </c>
      <c r="F38" s="109">
        <v>1</v>
      </c>
      <c r="G38" s="109">
        <v>0</v>
      </c>
      <c r="H38" s="109">
        <v>0</v>
      </c>
      <c r="I38" s="109">
        <v>0</v>
      </c>
      <c r="J38" s="109">
        <v>0</v>
      </c>
      <c r="K38" s="127">
        <v>0</v>
      </c>
    </row>
    <row r="39" spans="1:11" ht="21.75" customHeight="1">
      <c r="A39" s="107" t="s">
        <v>52</v>
      </c>
      <c r="B39" s="108">
        <f t="shared" si="3"/>
        <v>3</v>
      </c>
      <c r="C39" s="109">
        <v>0</v>
      </c>
      <c r="D39" s="109">
        <v>2</v>
      </c>
      <c r="E39" s="109">
        <v>0</v>
      </c>
      <c r="F39" s="109">
        <v>1</v>
      </c>
      <c r="G39" s="109">
        <v>0</v>
      </c>
      <c r="H39" s="109">
        <v>0</v>
      </c>
      <c r="I39" s="109">
        <v>0</v>
      </c>
      <c r="J39" s="109">
        <v>0</v>
      </c>
      <c r="K39" s="127">
        <v>0</v>
      </c>
    </row>
    <row r="40" spans="1:11" ht="21.75" customHeight="1">
      <c r="A40" s="113" t="s">
        <v>53</v>
      </c>
      <c r="B40" s="105">
        <f t="shared" si="3"/>
        <v>6</v>
      </c>
      <c r="C40" s="106">
        <v>0</v>
      </c>
      <c r="D40" s="106">
        <v>5</v>
      </c>
      <c r="E40" s="106">
        <v>0</v>
      </c>
      <c r="F40" s="106">
        <v>1</v>
      </c>
      <c r="G40" s="106">
        <v>0</v>
      </c>
      <c r="H40" s="106">
        <v>0</v>
      </c>
      <c r="I40" s="106">
        <v>0</v>
      </c>
      <c r="J40" s="106">
        <v>0</v>
      </c>
      <c r="K40" s="126">
        <v>0</v>
      </c>
    </row>
    <row r="41" spans="1:11" ht="21.75" customHeight="1">
      <c r="A41" s="114" t="s">
        <v>54</v>
      </c>
      <c r="B41" s="108">
        <f t="shared" si="3"/>
        <v>5</v>
      </c>
      <c r="C41" s="109">
        <v>0</v>
      </c>
      <c r="D41" s="109">
        <v>5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27">
        <v>0</v>
      </c>
    </row>
    <row r="42" spans="1:11" ht="21.75" customHeight="1">
      <c r="A42" s="114" t="s">
        <v>55</v>
      </c>
      <c r="B42" s="108">
        <f t="shared" si="3"/>
        <v>4</v>
      </c>
      <c r="C42" s="109">
        <v>0</v>
      </c>
      <c r="D42" s="109">
        <v>3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27">
        <v>1</v>
      </c>
    </row>
    <row r="43" spans="1:11" ht="21.75" customHeight="1">
      <c r="A43" s="114" t="s">
        <v>56</v>
      </c>
      <c r="B43" s="108">
        <f t="shared" si="3"/>
        <v>1</v>
      </c>
      <c r="C43" s="109">
        <v>0</v>
      </c>
      <c r="D43" s="109">
        <v>1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27">
        <v>0</v>
      </c>
    </row>
    <row r="44" spans="1:11" ht="21.75" customHeight="1">
      <c r="A44" s="115" t="s">
        <v>57</v>
      </c>
      <c r="B44" s="111">
        <f t="shared" si="3"/>
        <v>1</v>
      </c>
      <c r="C44" s="112">
        <v>0</v>
      </c>
      <c r="D44" s="112">
        <v>0</v>
      </c>
      <c r="E44" s="112">
        <v>0</v>
      </c>
      <c r="F44" s="112">
        <v>1</v>
      </c>
      <c r="G44" s="112">
        <v>0</v>
      </c>
      <c r="H44" s="112">
        <v>0</v>
      </c>
      <c r="I44" s="112">
        <v>0</v>
      </c>
      <c r="J44" s="112">
        <v>0</v>
      </c>
      <c r="K44" s="128">
        <v>0</v>
      </c>
    </row>
    <row r="45" spans="1:11" ht="21.75" customHeight="1">
      <c r="A45" s="114" t="s">
        <v>58</v>
      </c>
      <c r="B45" s="108">
        <f t="shared" si="3"/>
        <v>4</v>
      </c>
      <c r="C45" s="109">
        <v>0</v>
      </c>
      <c r="D45" s="109">
        <v>4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27">
        <v>0</v>
      </c>
    </row>
    <row r="46" spans="1:11" ht="21.75" customHeight="1">
      <c r="A46" s="114" t="s">
        <v>59</v>
      </c>
      <c r="B46" s="108">
        <f t="shared" si="3"/>
        <v>2</v>
      </c>
      <c r="C46" s="109">
        <v>0</v>
      </c>
      <c r="D46" s="109">
        <v>2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27">
        <v>0</v>
      </c>
    </row>
    <row r="47" spans="1:11" ht="21.75" customHeight="1">
      <c r="A47" s="114" t="s">
        <v>60</v>
      </c>
      <c r="B47" s="108">
        <f t="shared" si="3"/>
        <v>0</v>
      </c>
      <c r="C47" s="109">
        <v>0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27">
        <v>0</v>
      </c>
    </row>
    <row r="48" spans="1:11" ht="21.75" customHeight="1">
      <c r="A48" s="114" t="s">
        <v>61</v>
      </c>
      <c r="B48" s="108">
        <f t="shared" si="3"/>
        <v>2</v>
      </c>
      <c r="C48" s="109">
        <v>0</v>
      </c>
      <c r="D48" s="109">
        <v>2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27">
        <v>0</v>
      </c>
    </row>
    <row r="49" spans="1:11" ht="21.75" customHeight="1">
      <c r="A49" s="104" t="s">
        <v>67</v>
      </c>
      <c r="B49" s="105">
        <f t="shared" si="3"/>
        <v>6</v>
      </c>
      <c r="C49" s="106">
        <v>0</v>
      </c>
      <c r="D49" s="106">
        <v>4</v>
      </c>
      <c r="E49" s="106">
        <v>1</v>
      </c>
      <c r="F49" s="106">
        <v>1</v>
      </c>
      <c r="G49" s="106">
        <v>0</v>
      </c>
      <c r="H49" s="106">
        <v>0</v>
      </c>
      <c r="I49" s="106">
        <v>0</v>
      </c>
      <c r="J49" s="106">
        <v>0</v>
      </c>
      <c r="K49" s="126">
        <v>0</v>
      </c>
    </row>
    <row r="50" spans="1:11" ht="21.75" customHeight="1">
      <c r="A50" s="107" t="s">
        <v>68</v>
      </c>
      <c r="B50" s="108">
        <f t="shared" si="3"/>
        <v>2</v>
      </c>
      <c r="C50" s="109">
        <v>0</v>
      </c>
      <c r="D50" s="109">
        <v>2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27">
        <v>0</v>
      </c>
    </row>
    <row r="51" spans="1:11" ht="21.75" customHeight="1">
      <c r="A51" s="107" t="s">
        <v>69</v>
      </c>
      <c r="B51" s="108">
        <f t="shared" si="3"/>
        <v>3</v>
      </c>
      <c r="C51" s="109">
        <v>0</v>
      </c>
      <c r="D51" s="109">
        <v>2</v>
      </c>
      <c r="E51" s="109">
        <v>1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27">
        <v>0</v>
      </c>
    </row>
    <row r="52" spans="1:11" ht="21.75" customHeight="1">
      <c r="A52" s="107" t="s">
        <v>70</v>
      </c>
      <c r="B52" s="108">
        <f t="shared" si="3"/>
        <v>2</v>
      </c>
      <c r="C52" s="109">
        <v>0</v>
      </c>
      <c r="D52" s="109">
        <v>2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27">
        <v>0</v>
      </c>
    </row>
    <row r="53" spans="1:11" ht="21.75" customHeight="1">
      <c r="A53" s="107" t="s">
        <v>71</v>
      </c>
      <c r="B53" s="108">
        <f t="shared" si="3"/>
        <v>1</v>
      </c>
      <c r="C53" s="109">
        <v>0</v>
      </c>
      <c r="D53" s="109">
        <v>1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27">
        <v>0</v>
      </c>
    </row>
    <row r="54" spans="1:11" ht="21.75" customHeight="1">
      <c r="A54" s="110" t="s">
        <v>72</v>
      </c>
      <c r="B54" s="111">
        <f t="shared" si="3"/>
        <v>7</v>
      </c>
      <c r="C54" s="112">
        <v>0</v>
      </c>
      <c r="D54" s="112">
        <v>5</v>
      </c>
      <c r="E54" s="112">
        <v>0</v>
      </c>
      <c r="F54" s="112">
        <v>2</v>
      </c>
      <c r="G54" s="112">
        <v>0</v>
      </c>
      <c r="H54" s="112">
        <v>0</v>
      </c>
      <c r="I54" s="112">
        <v>0</v>
      </c>
      <c r="J54" s="112">
        <v>0</v>
      </c>
      <c r="K54" s="128">
        <v>0</v>
      </c>
    </row>
    <row r="55" spans="1:11" ht="21.75" customHeight="1" thickBot="1">
      <c r="A55" s="114" t="s">
        <v>240</v>
      </c>
      <c r="B55" s="108">
        <f t="shared" si="3"/>
        <v>11</v>
      </c>
      <c r="C55" s="109">
        <v>0</v>
      </c>
      <c r="D55" s="109">
        <v>11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127">
        <v>0</v>
      </c>
    </row>
    <row r="56" spans="1:11" ht="21.75" customHeight="1" thickTop="1">
      <c r="A56" s="119" t="s">
        <v>203</v>
      </c>
      <c r="B56" s="120">
        <f>SUM(B17)</f>
        <v>42</v>
      </c>
      <c r="C56" s="121">
        <f aca="true" t="shared" si="4" ref="C56:K56">SUM(C17)</f>
        <v>0</v>
      </c>
      <c r="D56" s="121">
        <f t="shared" si="4"/>
        <v>36</v>
      </c>
      <c r="E56" s="121">
        <f t="shared" si="4"/>
        <v>0</v>
      </c>
      <c r="F56" s="121">
        <f t="shared" si="4"/>
        <v>5</v>
      </c>
      <c r="G56" s="121">
        <f t="shared" si="4"/>
        <v>0</v>
      </c>
      <c r="H56" s="121">
        <f t="shared" si="4"/>
        <v>0</v>
      </c>
      <c r="I56" s="121">
        <f t="shared" si="4"/>
        <v>0</v>
      </c>
      <c r="J56" s="121">
        <f t="shared" si="4"/>
        <v>0</v>
      </c>
      <c r="K56" s="130">
        <f t="shared" si="4"/>
        <v>1</v>
      </c>
    </row>
    <row r="57" spans="1:11" ht="21.75" customHeight="1">
      <c r="A57" s="114" t="s">
        <v>204</v>
      </c>
      <c r="B57" s="122">
        <f>SUM(B12:B13)</f>
        <v>147</v>
      </c>
      <c r="C57" s="123">
        <f aca="true" t="shared" si="5" ref="C57:K57">SUM(C12:C13)</f>
        <v>0</v>
      </c>
      <c r="D57" s="123">
        <f t="shared" si="5"/>
        <v>109</v>
      </c>
      <c r="E57" s="123">
        <f t="shared" si="5"/>
        <v>9</v>
      </c>
      <c r="F57" s="123">
        <f t="shared" si="5"/>
        <v>27</v>
      </c>
      <c r="G57" s="123">
        <f t="shared" si="5"/>
        <v>0</v>
      </c>
      <c r="H57" s="123">
        <f t="shared" si="5"/>
        <v>0</v>
      </c>
      <c r="I57" s="123">
        <f t="shared" si="5"/>
        <v>0</v>
      </c>
      <c r="J57" s="123">
        <f t="shared" si="5"/>
        <v>0</v>
      </c>
      <c r="K57" s="131">
        <f t="shared" si="5"/>
        <v>2</v>
      </c>
    </row>
    <row r="58" spans="1:11" ht="21.75" customHeight="1">
      <c r="A58" s="114" t="s">
        <v>205</v>
      </c>
      <c r="B58" s="122">
        <f>SUM(B9,B20:B31)</f>
        <v>121</v>
      </c>
      <c r="C58" s="123">
        <f aca="true" t="shared" si="6" ref="C58:K58">SUM(C9,C20:C31)</f>
        <v>0</v>
      </c>
      <c r="D58" s="123">
        <f t="shared" si="6"/>
        <v>94</v>
      </c>
      <c r="E58" s="123">
        <f t="shared" si="6"/>
        <v>1</v>
      </c>
      <c r="F58" s="123">
        <f t="shared" si="6"/>
        <v>24</v>
      </c>
      <c r="G58" s="123">
        <f t="shared" si="6"/>
        <v>0</v>
      </c>
      <c r="H58" s="123">
        <f t="shared" si="6"/>
        <v>0</v>
      </c>
      <c r="I58" s="123">
        <f t="shared" si="6"/>
        <v>0</v>
      </c>
      <c r="J58" s="123">
        <f t="shared" si="6"/>
        <v>0</v>
      </c>
      <c r="K58" s="131">
        <f t="shared" si="6"/>
        <v>2</v>
      </c>
    </row>
    <row r="59" spans="1:11" ht="21.75" customHeight="1">
      <c r="A59" s="114" t="s">
        <v>206</v>
      </c>
      <c r="B59" s="122">
        <f>SUM(B8,B15:B16,B19,B32:B39)</f>
        <v>394</v>
      </c>
      <c r="C59" s="123">
        <f aca="true" t="shared" si="7" ref="C59:K59">SUM(C8,C15:C16,C19,C32:C39)</f>
        <v>0</v>
      </c>
      <c r="D59" s="123">
        <f t="shared" si="7"/>
        <v>280</v>
      </c>
      <c r="E59" s="123">
        <f t="shared" si="7"/>
        <v>11</v>
      </c>
      <c r="F59" s="123">
        <f t="shared" si="7"/>
        <v>78</v>
      </c>
      <c r="G59" s="123">
        <f t="shared" si="7"/>
        <v>19</v>
      </c>
      <c r="H59" s="123">
        <f t="shared" si="7"/>
        <v>0</v>
      </c>
      <c r="I59" s="123">
        <f t="shared" si="7"/>
        <v>2</v>
      </c>
      <c r="J59" s="123">
        <f t="shared" si="7"/>
        <v>2</v>
      </c>
      <c r="K59" s="131">
        <f t="shared" si="7"/>
        <v>2</v>
      </c>
    </row>
    <row r="60" spans="1:11" ht="21.75" customHeight="1">
      <c r="A60" s="114" t="s">
        <v>207</v>
      </c>
      <c r="B60" s="122">
        <f>SUM(B11,B14,B18,B40:B48)</f>
        <v>91</v>
      </c>
      <c r="C60" s="123">
        <f aca="true" t="shared" si="8" ref="C60:K60">SUM(C11,C14,C18,C40:C48)</f>
        <v>0</v>
      </c>
      <c r="D60" s="123">
        <f t="shared" si="8"/>
        <v>75</v>
      </c>
      <c r="E60" s="123">
        <f t="shared" si="8"/>
        <v>0</v>
      </c>
      <c r="F60" s="123">
        <f t="shared" si="8"/>
        <v>13</v>
      </c>
      <c r="G60" s="123">
        <f t="shared" si="8"/>
        <v>0</v>
      </c>
      <c r="H60" s="123">
        <f t="shared" si="8"/>
        <v>0</v>
      </c>
      <c r="I60" s="123">
        <f t="shared" si="8"/>
        <v>0</v>
      </c>
      <c r="J60" s="123">
        <f t="shared" si="8"/>
        <v>0</v>
      </c>
      <c r="K60" s="131">
        <f t="shared" si="8"/>
        <v>3</v>
      </c>
    </row>
    <row r="61" spans="1:11" ht="21.75" customHeight="1">
      <c r="A61" s="115" t="s">
        <v>208</v>
      </c>
      <c r="B61" s="124">
        <f>SUM(B10,B49:B55)</f>
        <v>73</v>
      </c>
      <c r="C61" s="125">
        <f aca="true" t="shared" si="9" ref="C61:K61">SUM(C10,C49:C55)</f>
        <v>0</v>
      </c>
      <c r="D61" s="125">
        <f t="shared" si="9"/>
        <v>57</v>
      </c>
      <c r="E61" s="125">
        <f t="shared" si="9"/>
        <v>5</v>
      </c>
      <c r="F61" s="125">
        <f t="shared" si="9"/>
        <v>10</v>
      </c>
      <c r="G61" s="125">
        <f t="shared" si="9"/>
        <v>0</v>
      </c>
      <c r="H61" s="125">
        <f t="shared" si="9"/>
        <v>0</v>
      </c>
      <c r="I61" s="125">
        <f t="shared" si="9"/>
        <v>0</v>
      </c>
      <c r="J61" s="125">
        <f t="shared" si="9"/>
        <v>0</v>
      </c>
      <c r="K61" s="132">
        <f t="shared" si="9"/>
        <v>1</v>
      </c>
    </row>
    <row r="62" ht="12.75" customHeight="1">
      <c r="A62" s="11"/>
    </row>
  </sheetData>
  <mergeCells count="5">
    <mergeCell ref="H3:I3"/>
    <mergeCell ref="J3:K3"/>
    <mergeCell ref="A3:A4"/>
    <mergeCell ref="B3:B4"/>
    <mergeCell ref="C3:G3"/>
  </mergeCells>
  <printOptions horizontalCentered="1"/>
  <pageMargins left="0.7874015748031497" right="0.7874015748031497" top="0.5905511811023623" bottom="0.5905511811023623" header="0" footer="0"/>
  <pageSetup blackAndWhite="1" fitToHeight="1" fitToWidth="1" horizontalDpi="300" verticalDpi="3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M161"/>
  <sheetViews>
    <sheetView zoomScale="75" zoomScaleNormal="75" zoomScaleSheetLayoutView="75" workbookViewId="0" topLeftCell="A2">
      <selection activeCell="O2" sqref="O1:O16384"/>
    </sheetView>
  </sheetViews>
  <sheetFormatPr defaultColWidth="9.00390625" defaultRowHeight="12"/>
  <cols>
    <col min="1" max="1" width="17.75390625" style="0" customWidth="1"/>
    <col min="2" max="13" width="11.375" style="0" customWidth="1"/>
    <col min="15" max="15" width="11.625" style="0" customWidth="1"/>
  </cols>
  <sheetData>
    <row r="1" ht="12" hidden="1"/>
    <row r="2" spans="1:13" ht="21" customHeight="1">
      <c r="A2" s="89" t="s">
        <v>225</v>
      </c>
      <c r="M2" s="93" t="s">
        <v>228</v>
      </c>
    </row>
    <row r="3" spans="1:13" s="6" customFormat="1" ht="14.25" customHeight="1">
      <c r="A3" s="198" t="s">
        <v>4</v>
      </c>
      <c r="B3" s="191" t="s">
        <v>130</v>
      </c>
      <c r="C3" s="191"/>
      <c r="D3" s="191"/>
      <c r="E3" s="191"/>
      <c r="F3" s="191" t="s">
        <v>131</v>
      </c>
      <c r="G3" s="191"/>
      <c r="H3" s="191"/>
      <c r="I3" s="191"/>
      <c r="J3" s="191" t="s">
        <v>132</v>
      </c>
      <c r="K3" s="191"/>
      <c r="L3" s="191"/>
      <c r="M3" s="191"/>
    </row>
    <row r="4" spans="1:13" s="6" customFormat="1" ht="14.25" customHeight="1">
      <c r="A4" s="199"/>
      <c r="B4" s="81" t="s">
        <v>243</v>
      </c>
      <c r="C4" s="81" t="s">
        <v>242</v>
      </c>
      <c r="D4" s="81" t="s">
        <v>241</v>
      </c>
      <c r="E4" s="81" t="s">
        <v>233</v>
      </c>
      <c r="F4" s="81" t="s">
        <v>243</v>
      </c>
      <c r="G4" s="81" t="s">
        <v>242</v>
      </c>
      <c r="H4" s="81" t="s">
        <v>241</v>
      </c>
      <c r="I4" s="81" t="s">
        <v>233</v>
      </c>
      <c r="J4" s="81" t="s">
        <v>243</v>
      </c>
      <c r="K4" s="81" t="s">
        <v>242</v>
      </c>
      <c r="L4" s="81" t="s">
        <v>241</v>
      </c>
      <c r="M4" s="81" t="s">
        <v>233</v>
      </c>
    </row>
    <row r="5" spans="1:13" ht="15" customHeight="1">
      <c r="A5" s="82" t="s">
        <v>5</v>
      </c>
      <c r="B5" s="46">
        <v>2102</v>
      </c>
      <c r="C5" s="47">
        <v>2273</v>
      </c>
      <c r="D5" s="47">
        <v>2329</v>
      </c>
      <c r="E5" s="48">
        <v>2382</v>
      </c>
      <c r="F5" s="59">
        <v>139.94673768308922</v>
      </c>
      <c r="G5" s="60">
        <v>152.23442359881375</v>
      </c>
      <c r="H5" s="60">
        <v>156.72947510094212</v>
      </c>
      <c r="I5" s="61">
        <v>161.3</v>
      </c>
      <c r="J5" s="46">
        <v>714.5575642245481</v>
      </c>
      <c r="K5" s="47">
        <v>656.8816542014958</v>
      </c>
      <c r="L5" s="47">
        <v>638.0420781451267</v>
      </c>
      <c r="M5" s="157">
        <v>620</v>
      </c>
    </row>
    <row r="6" spans="1:13" ht="15" customHeight="1">
      <c r="A6" s="83" t="s">
        <v>6</v>
      </c>
      <c r="B6" s="49">
        <v>1812</v>
      </c>
      <c r="C6" s="50">
        <v>1925</v>
      </c>
      <c r="D6" s="50">
        <v>1966</v>
      </c>
      <c r="E6" s="51">
        <v>2152</v>
      </c>
      <c r="F6" s="62">
        <v>168.0172022910425</v>
      </c>
      <c r="G6" s="63">
        <v>178.83304240061761</v>
      </c>
      <c r="H6" s="63">
        <v>182.78986046234863</v>
      </c>
      <c r="I6" s="64">
        <v>183.5</v>
      </c>
      <c r="J6" s="49">
        <v>595.1771523178808</v>
      </c>
      <c r="K6" s="50">
        <v>559.1807792207792</v>
      </c>
      <c r="L6" s="50">
        <v>547.0762970498474</v>
      </c>
      <c r="M6" s="158">
        <v>545</v>
      </c>
    </row>
    <row r="7" spans="1:13" ht="15" customHeight="1">
      <c r="A7" s="87" t="s">
        <v>7</v>
      </c>
      <c r="B7" s="52">
        <v>290</v>
      </c>
      <c r="C7" s="53">
        <v>348</v>
      </c>
      <c r="D7" s="53">
        <v>363</v>
      </c>
      <c r="E7" s="54">
        <v>230</v>
      </c>
      <c r="F7" s="65">
        <v>68.63353008278624</v>
      </c>
      <c r="G7" s="66">
        <v>83.51953229061917</v>
      </c>
      <c r="H7" s="66">
        <v>88.53550566456506</v>
      </c>
      <c r="I7" s="67">
        <v>75.9</v>
      </c>
      <c r="J7" s="52">
        <v>1457.0137931034483</v>
      </c>
      <c r="K7" s="53">
        <v>1197.3247126436781</v>
      </c>
      <c r="L7" s="53">
        <v>1129.4903581267217</v>
      </c>
      <c r="M7" s="159">
        <v>1318</v>
      </c>
    </row>
    <row r="8" spans="1:13" ht="15" customHeight="1">
      <c r="A8" s="135" t="s">
        <v>8</v>
      </c>
      <c r="B8" s="55">
        <v>878</v>
      </c>
      <c r="C8" s="51">
        <v>923</v>
      </c>
      <c r="D8" s="51">
        <v>944</v>
      </c>
      <c r="E8" s="51">
        <v>958</v>
      </c>
      <c r="F8" s="62">
        <v>187.31266067180817</v>
      </c>
      <c r="G8" s="63">
        <v>194.98118843463695</v>
      </c>
      <c r="H8" s="63">
        <v>198.207731781266</v>
      </c>
      <c r="I8" s="64">
        <v>200.1</v>
      </c>
      <c r="J8" s="55">
        <v>533.8667425968109</v>
      </c>
      <c r="K8" s="51">
        <v>512.8699891657639</v>
      </c>
      <c r="L8" s="51">
        <v>504.521186440678</v>
      </c>
      <c r="M8" s="68">
        <v>500</v>
      </c>
    </row>
    <row r="9" spans="1:13" ht="15" customHeight="1">
      <c r="A9" s="135" t="s">
        <v>9</v>
      </c>
      <c r="B9" s="55">
        <v>210</v>
      </c>
      <c r="C9" s="51">
        <v>234</v>
      </c>
      <c r="D9" s="51">
        <v>247</v>
      </c>
      <c r="E9" s="51">
        <v>249</v>
      </c>
      <c r="F9" s="62">
        <v>176.61455135698847</v>
      </c>
      <c r="G9" s="63">
        <v>198.42279318239633</v>
      </c>
      <c r="H9" s="63">
        <v>210.20203223665175</v>
      </c>
      <c r="I9" s="64">
        <v>213.4</v>
      </c>
      <c r="J9" s="55">
        <v>566.2047619047619</v>
      </c>
      <c r="K9" s="51">
        <v>503.97435897435895</v>
      </c>
      <c r="L9" s="51">
        <v>475.73279352226723</v>
      </c>
      <c r="M9" s="68">
        <v>469</v>
      </c>
    </row>
    <row r="10" spans="1:13" ht="15" customHeight="1">
      <c r="A10" s="135" t="s">
        <v>10</v>
      </c>
      <c r="B10" s="55">
        <v>121</v>
      </c>
      <c r="C10" s="51">
        <v>118</v>
      </c>
      <c r="D10" s="51">
        <v>129</v>
      </c>
      <c r="E10" s="51">
        <v>126</v>
      </c>
      <c r="F10" s="62">
        <v>189.21327933196767</v>
      </c>
      <c r="G10" s="63">
        <v>189.93658049769823</v>
      </c>
      <c r="H10" s="63">
        <v>212.68878190331728</v>
      </c>
      <c r="I10" s="64">
        <v>212.7</v>
      </c>
      <c r="J10" s="55">
        <v>528.5041322314049</v>
      </c>
      <c r="K10" s="51">
        <v>526.4915254237288</v>
      </c>
      <c r="L10" s="51">
        <v>470.17054263565893</v>
      </c>
      <c r="M10" s="68">
        <v>470</v>
      </c>
    </row>
    <row r="11" spans="1:13" ht="15" customHeight="1">
      <c r="A11" s="135" t="s">
        <v>11</v>
      </c>
      <c r="B11" s="55">
        <v>52</v>
      </c>
      <c r="C11" s="51">
        <v>59</v>
      </c>
      <c r="D11" s="51">
        <v>54</v>
      </c>
      <c r="E11" s="51">
        <v>67</v>
      </c>
      <c r="F11" s="62">
        <v>150.65040414868037</v>
      </c>
      <c r="G11" s="63">
        <v>177.25702268289018</v>
      </c>
      <c r="H11" s="63">
        <v>167.07920792079207</v>
      </c>
      <c r="I11" s="64">
        <v>213.9</v>
      </c>
      <c r="J11" s="55">
        <v>663.7884615384615</v>
      </c>
      <c r="K11" s="51">
        <v>564.1525423728814</v>
      </c>
      <c r="L11" s="51">
        <v>598.5185185185185</v>
      </c>
      <c r="M11" s="68">
        <v>468</v>
      </c>
    </row>
    <row r="12" spans="1:13" ht="15" customHeight="1">
      <c r="A12" s="135" t="s">
        <v>12</v>
      </c>
      <c r="B12" s="55">
        <v>195</v>
      </c>
      <c r="C12" s="51">
        <v>214</v>
      </c>
      <c r="D12" s="51">
        <v>208</v>
      </c>
      <c r="E12" s="51">
        <v>217</v>
      </c>
      <c r="F12" s="62">
        <v>153.92995003197007</v>
      </c>
      <c r="G12" s="63">
        <v>170.46767088587427</v>
      </c>
      <c r="H12" s="63">
        <v>166.71876628112952</v>
      </c>
      <c r="I12" s="64">
        <v>174.5</v>
      </c>
      <c r="J12" s="55">
        <v>649.6461538461539</v>
      </c>
      <c r="K12" s="51">
        <v>586.6214953271028</v>
      </c>
      <c r="L12" s="51">
        <v>599.8125</v>
      </c>
      <c r="M12" s="68">
        <v>573</v>
      </c>
    </row>
    <row r="13" spans="1:13" ht="15" customHeight="1">
      <c r="A13" s="151" t="s">
        <v>22</v>
      </c>
      <c r="B13" s="138">
        <v>0</v>
      </c>
      <c r="C13" s="139">
        <v>0</v>
      </c>
      <c r="D13" s="139">
        <v>0</v>
      </c>
      <c r="E13" s="139" t="s">
        <v>250</v>
      </c>
      <c r="F13" s="140">
        <v>0</v>
      </c>
      <c r="G13" s="141">
        <v>0</v>
      </c>
      <c r="H13" s="141">
        <v>0</v>
      </c>
      <c r="I13" s="152" t="s">
        <v>250</v>
      </c>
      <c r="J13" s="138">
        <v>0</v>
      </c>
      <c r="K13" s="139">
        <v>0</v>
      </c>
      <c r="L13" s="139">
        <v>0</v>
      </c>
      <c r="M13" s="143" t="s">
        <v>250</v>
      </c>
    </row>
    <row r="14" spans="1:13" ht="15" customHeight="1">
      <c r="A14" s="135" t="s">
        <v>13</v>
      </c>
      <c r="B14" s="55">
        <v>89</v>
      </c>
      <c r="C14" s="51">
        <v>96</v>
      </c>
      <c r="D14" s="51">
        <v>98</v>
      </c>
      <c r="E14" s="51">
        <v>154</v>
      </c>
      <c r="F14" s="62">
        <v>153.33723855139382</v>
      </c>
      <c r="G14" s="63">
        <v>165.20392359318535</v>
      </c>
      <c r="H14" s="63">
        <v>167.75938511049867</v>
      </c>
      <c r="I14" s="64">
        <v>135.3</v>
      </c>
      <c r="J14" s="55">
        <v>652.1573033707865</v>
      </c>
      <c r="K14" s="51">
        <v>605.3125</v>
      </c>
      <c r="L14" s="51">
        <v>596.0918367346939</v>
      </c>
      <c r="M14" s="68">
        <v>739</v>
      </c>
    </row>
    <row r="15" spans="1:13" ht="15" customHeight="1">
      <c r="A15" s="151" t="s">
        <v>19</v>
      </c>
      <c r="B15" s="138">
        <v>40</v>
      </c>
      <c r="C15" s="139">
        <v>46</v>
      </c>
      <c r="D15" s="139">
        <v>49</v>
      </c>
      <c r="E15" s="139" t="s">
        <v>250</v>
      </c>
      <c r="F15" s="140">
        <v>119.66374487689592</v>
      </c>
      <c r="G15" s="141">
        <v>139.42351407874398</v>
      </c>
      <c r="H15" s="141">
        <v>149.47683109118086</v>
      </c>
      <c r="I15" s="152" t="s">
        <v>250</v>
      </c>
      <c r="J15" s="138">
        <v>835.675</v>
      </c>
      <c r="K15" s="139">
        <v>717.2391304347826</v>
      </c>
      <c r="L15" s="139">
        <v>669</v>
      </c>
      <c r="M15" s="143" t="s">
        <v>250</v>
      </c>
    </row>
    <row r="16" spans="1:13" ht="15" customHeight="1">
      <c r="A16" s="151" t="s">
        <v>23</v>
      </c>
      <c r="B16" s="138">
        <v>3</v>
      </c>
      <c r="C16" s="139">
        <v>5</v>
      </c>
      <c r="D16" s="139">
        <v>6</v>
      </c>
      <c r="E16" s="139" t="s">
        <v>250</v>
      </c>
      <c r="F16" s="140">
        <v>30.37359522122102</v>
      </c>
      <c r="G16" s="141">
        <v>51.015202530354046</v>
      </c>
      <c r="H16" s="141">
        <v>61.62062236828592</v>
      </c>
      <c r="I16" s="152" t="s">
        <v>250</v>
      </c>
      <c r="J16" s="138">
        <v>3292.3333333333335</v>
      </c>
      <c r="K16" s="139">
        <v>1960.2</v>
      </c>
      <c r="L16" s="139">
        <v>1622.8333333333333</v>
      </c>
      <c r="M16" s="143" t="s">
        <v>250</v>
      </c>
    </row>
    <row r="17" spans="1:13" ht="15" customHeight="1">
      <c r="A17" s="151" t="s">
        <v>24</v>
      </c>
      <c r="B17" s="138">
        <v>4</v>
      </c>
      <c r="C17" s="139">
        <v>6</v>
      </c>
      <c r="D17" s="139">
        <v>5</v>
      </c>
      <c r="E17" s="139" t="s">
        <v>250</v>
      </c>
      <c r="F17" s="140">
        <v>29.063430938022233</v>
      </c>
      <c r="G17" s="141">
        <v>43.97537379067722</v>
      </c>
      <c r="H17" s="141">
        <v>37.26615487813967</v>
      </c>
      <c r="I17" s="152" t="s">
        <v>250</v>
      </c>
      <c r="J17" s="138">
        <v>3440.75</v>
      </c>
      <c r="K17" s="139">
        <v>2274</v>
      </c>
      <c r="L17" s="139">
        <v>2683.4</v>
      </c>
      <c r="M17" s="143" t="s">
        <v>250</v>
      </c>
    </row>
    <row r="18" spans="1:13" ht="15" customHeight="1">
      <c r="A18" s="135" t="s">
        <v>14</v>
      </c>
      <c r="B18" s="55">
        <v>67</v>
      </c>
      <c r="C18" s="51">
        <v>66</v>
      </c>
      <c r="D18" s="51">
        <v>67</v>
      </c>
      <c r="E18" s="51">
        <v>74</v>
      </c>
      <c r="F18" s="62">
        <v>171.16288575516043</v>
      </c>
      <c r="G18" s="63">
        <v>169.18305093435185</v>
      </c>
      <c r="H18" s="63">
        <v>171.61445659691094</v>
      </c>
      <c r="I18" s="64">
        <v>190.7</v>
      </c>
      <c r="J18" s="55">
        <v>584.2388059701492</v>
      </c>
      <c r="K18" s="51">
        <v>591.0757575757576</v>
      </c>
      <c r="L18" s="51">
        <v>582.7014925373135</v>
      </c>
      <c r="M18" s="68">
        <v>524</v>
      </c>
    </row>
    <row r="19" spans="1:13" ht="15" customHeight="1">
      <c r="A19" s="135" t="s">
        <v>17</v>
      </c>
      <c r="B19" s="55">
        <v>29</v>
      </c>
      <c r="C19" s="51">
        <v>35</v>
      </c>
      <c r="D19" s="51">
        <v>31</v>
      </c>
      <c r="E19" s="51">
        <v>34</v>
      </c>
      <c r="F19" s="62">
        <v>95.20995436488394</v>
      </c>
      <c r="G19" s="63">
        <v>114.57753625560612</v>
      </c>
      <c r="H19" s="63">
        <v>101.32374571008334</v>
      </c>
      <c r="I19" s="64">
        <v>111.5</v>
      </c>
      <c r="J19" s="55">
        <v>1050.3103448275863</v>
      </c>
      <c r="K19" s="51">
        <v>872.7714285714286</v>
      </c>
      <c r="L19" s="51">
        <v>986.9354838709677</v>
      </c>
      <c r="M19" s="68">
        <v>897</v>
      </c>
    </row>
    <row r="20" spans="1:13" ht="15" customHeight="1">
      <c r="A20" s="135" t="s">
        <v>18</v>
      </c>
      <c r="B20" s="55">
        <v>28</v>
      </c>
      <c r="C20" s="51">
        <v>25</v>
      </c>
      <c r="D20" s="51">
        <v>28</v>
      </c>
      <c r="E20" s="68">
        <v>21</v>
      </c>
      <c r="F20" s="63">
        <v>97.16149628704282</v>
      </c>
      <c r="G20" s="63">
        <v>87.57487651942411</v>
      </c>
      <c r="H20" s="63">
        <v>98.73060648801129</v>
      </c>
      <c r="I20" s="63">
        <v>74.3</v>
      </c>
      <c r="J20" s="55">
        <v>1029.2142857142858</v>
      </c>
      <c r="K20" s="51">
        <v>1141.88</v>
      </c>
      <c r="L20" s="51">
        <v>1012.8571428571429</v>
      </c>
      <c r="M20" s="68">
        <v>1347</v>
      </c>
    </row>
    <row r="21" spans="1:13" ht="15" customHeight="1">
      <c r="A21" s="133" t="s">
        <v>244</v>
      </c>
      <c r="B21" s="55" t="s">
        <v>251</v>
      </c>
      <c r="C21" s="51" t="s">
        <v>250</v>
      </c>
      <c r="D21" s="51" t="s">
        <v>250</v>
      </c>
      <c r="E21" s="68">
        <v>115</v>
      </c>
      <c r="F21" s="63" t="s">
        <v>250</v>
      </c>
      <c r="G21" s="63" t="s">
        <v>250</v>
      </c>
      <c r="H21" s="63" t="s">
        <v>250</v>
      </c>
      <c r="I21" s="63">
        <v>123.1</v>
      </c>
      <c r="J21" s="55" t="s">
        <v>250</v>
      </c>
      <c r="K21" s="51" t="s">
        <v>250</v>
      </c>
      <c r="L21" s="51" t="s">
        <v>250</v>
      </c>
      <c r="M21" s="68">
        <v>813</v>
      </c>
    </row>
    <row r="22" spans="1:13" ht="15" customHeight="1">
      <c r="A22" s="151" t="s">
        <v>15</v>
      </c>
      <c r="B22" s="138">
        <v>53</v>
      </c>
      <c r="C22" s="139">
        <v>53</v>
      </c>
      <c r="D22" s="139">
        <v>54</v>
      </c>
      <c r="E22" s="143" t="s">
        <v>250</v>
      </c>
      <c r="F22" s="141">
        <v>138.05678562125553</v>
      </c>
      <c r="G22" s="141">
        <v>139.01274720663065</v>
      </c>
      <c r="H22" s="141">
        <v>143.0804695159111</v>
      </c>
      <c r="I22" s="141" t="s">
        <v>250</v>
      </c>
      <c r="J22" s="138">
        <v>724.3396226415094</v>
      </c>
      <c r="K22" s="139">
        <v>719.3584905660377</v>
      </c>
      <c r="L22" s="139">
        <v>698.9074074074074</v>
      </c>
      <c r="M22" s="143" t="s">
        <v>250</v>
      </c>
    </row>
    <row r="23" spans="1:13" ht="15" customHeight="1">
      <c r="A23" s="151" t="s">
        <v>16</v>
      </c>
      <c r="B23" s="138">
        <v>50</v>
      </c>
      <c r="C23" s="139">
        <v>56</v>
      </c>
      <c r="D23" s="139">
        <v>57</v>
      </c>
      <c r="E23" s="143" t="s">
        <v>250</v>
      </c>
      <c r="F23" s="141">
        <v>133.70413948015832</v>
      </c>
      <c r="G23" s="141">
        <v>152.0417028670721</v>
      </c>
      <c r="H23" s="141">
        <v>153.59741309620048</v>
      </c>
      <c r="I23" s="141" t="s">
        <v>250</v>
      </c>
      <c r="J23" s="138">
        <v>747.92</v>
      </c>
      <c r="K23" s="139">
        <v>657.7142857142857</v>
      </c>
      <c r="L23" s="139">
        <v>651.0526315789474</v>
      </c>
      <c r="M23" s="143" t="s">
        <v>250</v>
      </c>
    </row>
    <row r="24" spans="1:13" ht="15" customHeight="1">
      <c r="A24" s="151" t="s">
        <v>20</v>
      </c>
      <c r="B24" s="138">
        <v>0</v>
      </c>
      <c r="C24" s="139">
        <v>0</v>
      </c>
      <c r="D24" s="139">
        <v>0</v>
      </c>
      <c r="E24" s="143" t="s">
        <v>250</v>
      </c>
      <c r="F24" s="141">
        <v>0</v>
      </c>
      <c r="G24" s="141">
        <v>0</v>
      </c>
      <c r="H24" s="141">
        <v>0</v>
      </c>
      <c r="I24" s="141" t="s">
        <v>250</v>
      </c>
      <c r="J24" s="138">
        <v>0</v>
      </c>
      <c r="K24" s="139">
        <v>0</v>
      </c>
      <c r="L24" s="139">
        <v>0</v>
      </c>
      <c r="M24" s="143" t="s">
        <v>250</v>
      </c>
    </row>
    <row r="25" spans="1:13" ht="15" customHeight="1">
      <c r="A25" s="151" t="s">
        <v>21</v>
      </c>
      <c r="B25" s="138">
        <v>10</v>
      </c>
      <c r="C25" s="139">
        <v>9</v>
      </c>
      <c r="D25" s="139">
        <v>8</v>
      </c>
      <c r="E25" s="143" t="s">
        <v>250</v>
      </c>
      <c r="F25" s="141">
        <v>56.66043401892458</v>
      </c>
      <c r="G25" s="141">
        <v>51.252847380410024</v>
      </c>
      <c r="H25" s="141">
        <v>45.94004823705065</v>
      </c>
      <c r="I25" s="141" t="s">
        <v>250</v>
      </c>
      <c r="J25" s="138">
        <v>1764.9</v>
      </c>
      <c r="K25" s="139">
        <v>1951.111111111111</v>
      </c>
      <c r="L25" s="139">
        <v>2176.75</v>
      </c>
      <c r="M25" s="143" t="s">
        <v>250</v>
      </c>
    </row>
    <row r="26" spans="1:13" ht="15" customHeight="1">
      <c r="A26" s="133" t="s">
        <v>245</v>
      </c>
      <c r="B26" s="55" t="s">
        <v>250</v>
      </c>
      <c r="C26" s="51" t="s">
        <v>250</v>
      </c>
      <c r="D26" s="51" t="s">
        <v>250</v>
      </c>
      <c r="E26" s="68">
        <v>36</v>
      </c>
      <c r="F26" s="63" t="s">
        <v>250</v>
      </c>
      <c r="G26" s="63" t="s">
        <v>250</v>
      </c>
      <c r="H26" s="63" t="s">
        <v>250</v>
      </c>
      <c r="I26" s="63">
        <v>79.1</v>
      </c>
      <c r="J26" s="55" t="s">
        <v>250</v>
      </c>
      <c r="K26" s="51" t="s">
        <v>250</v>
      </c>
      <c r="L26" s="51" t="s">
        <v>250</v>
      </c>
      <c r="M26" s="68">
        <v>1265</v>
      </c>
    </row>
    <row r="27" spans="1:13" ht="15" customHeight="1">
      <c r="A27" s="151" t="s">
        <v>62</v>
      </c>
      <c r="B27" s="138">
        <v>6</v>
      </c>
      <c r="C27" s="139">
        <v>5</v>
      </c>
      <c r="D27" s="139">
        <v>8</v>
      </c>
      <c r="E27" s="143" t="s">
        <v>250</v>
      </c>
      <c r="F27" s="141">
        <v>65.6526972316446</v>
      </c>
      <c r="G27" s="141">
        <v>55.181547290586025</v>
      </c>
      <c r="H27" s="141">
        <v>91.1369332421964</v>
      </c>
      <c r="I27" s="141" t="s">
        <v>250</v>
      </c>
      <c r="J27" s="138">
        <v>1523.1666666666667</v>
      </c>
      <c r="K27" s="139">
        <v>1812.2</v>
      </c>
      <c r="L27" s="139">
        <v>1097.25</v>
      </c>
      <c r="M27" s="143" t="s">
        <v>250</v>
      </c>
    </row>
    <row r="28" spans="1:13" ht="15" customHeight="1">
      <c r="A28" s="151" t="s">
        <v>63</v>
      </c>
      <c r="B28" s="138">
        <v>0</v>
      </c>
      <c r="C28" s="139">
        <v>0</v>
      </c>
      <c r="D28" s="139">
        <v>0</v>
      </c>
      <c r="E28" s="143" t="s">
        <v>250</v>
      </c>
      <c r="F28" s="141">
        <v>0</v>
      </c>
      <c r="G28" s="141">
        <v>0</v>
      </c>
      <c r="H28" s="141">
        <v>0</v>
      </c>
      <c r="I28" s="141" t="s">
        <v>250</v>
      </c>
      <c r="J28" s="138">
        <v>0</v>
      </c>
      <c r="K28" s="139">
        <v>0</v>
      </c>
      <c r="L28" s="139">
        <v>0</v>
      </c>
      <c r="M28" s="143" t="s">
        <v>250</v>
      </c>
    </row>
    <row r="29" spans="1:13" ht="15" customHeight="1">
      <c r="A29" s="151" t="s">
        <v>64</v>
      </c>
      <c r="B29" s="138">
        <v>15</v>
      </c>
      <c r="C29" s="139">
        <v>27</v>
      </c>
      <c r="D29" s="139">
        <v>23</v>
      </c>
      <c r="E29" s="143" t="s">
        <v>250</v>
      </c>
      <c r="F29" s="141">
        <v>85.85164835164835</v>
      </c>
      <c r="G29" s="141">
        <v>153.84615384615384</v>
      </c>
      <c r="H29" s="141">
        <v>130.29685021527305</v>
      </c>
      <c r="I29" s="141" t="s">
        <v>250</v>
      </c>
      <c r="J29" s="138">
        <v>1164.8</v>
      </c>
      <c r="K29" s="139">
        <v>650</v>
      </c>
      <c r="L29" s="139">
        <v>767.4782608695652</v>
      </c>
      <c r="M29" s="143" t="s">
        <v>250</v>
      </c>
    </row>
    <row r="30" spans="1:13" ht="15" customHeight="1">
      <c r="A30" s="151" t="s">
        <v>65</v>
      </c>
      <c r="B30" s="138">
        <v>5</v>
      </c>
      <c r="C30" s="139">
        <v>6</v>
      </c>
      <c r="D30" s="139">
        <v>5</v>
      </c>
      <c r="E30" s="143" t="s">
        <v>250</v>
      </c>
      <c r="F30" s="141">
        <v>44.38526409232135</v>
      </c>
      <c r="G30" s="141">
        <v>54.08816370684215</v>
      </c>
      <c r="H30" s="141">
        <v>46.541934282788795</v>
      </c>
      <c r="I30" s="141" t="s">
        <v>250</v>
      </c>
      <c r="J30" s="138">
        <v>2253</v>
      </c>
      <c r="K30" s="139">
        <v>1848.8333333333333</v>
      </c>
      <c r="L30" s="139">
        <v>2148.6</v>
      </c>
      <c r="M30" s="143" t="s">
        <v>250</v>
      </c>
    </row>
    <row r="31" spans="1:13" ht="15" customHeight="1">
      <c r="A31" s="151" t="s">
        <v>66</v>
      </c>
      <c r="B31" s="138">
        <v>0</v>
      </c>
      <c r="C31" s="139">
        <v>0</v>
      </c>
      <c r="D31" s="139">
        <v>0</v>
      </c>
      <c r="E31" s="143" t="s">
        <v>250</v>
      </c>
      <c r="F31" s="141">
        <v>0</v>
      </c>
      <c r="G31" s="141">
        <v>0</v>
      </c>
      <c r="H31" s="141">
        <v>0</v>
      </c>
      <c r="I31" s="141" t="s">
        <v>250</v>
      </c>
      <c r="J31" s="138">
        <v>0</v>
      </c>
      <c r="K31" s="139">
        <v>0</v>
      </c>
      <c r="L31" s="139">
        <v>0</v>
      </c>
      <c r="M31" s="143" t="s">
        <v>250</v>
      </c>
    </row>
    <row r="32" spans="1:13" ht="15" customHeight="1">
      <c r="A32" s="183" t="s">
        <v>246</v>
      </c>
      <c r="B32" s="55" t="s">
        <v>250</v>
      </c>
      <c r="C32" s="51" t="s">
        <v>250</v>
      </c>
      <c r="D32" s="51" t="s">
        <v>250</v>
      </c>
      <c r="E32" s="68">
        <v>101</v>
      </c>
      <c r="F32" s="63" t="s">
        <v>250</v>
      </c>
      <c r="G32" s="63" t="s">
        <v>250</v>
      </c>
      <c r="H32" s="63" t="s">
        <v>250</v>
      </c>
      <c r="I32" s="63">
        <v>287.9</v>
      </c>
      <c r="J32" s="55" t="s">
        <v>250</v>
      </c>
      <c r="K32" s="51" t="s">
        <v>250</v>
      </c>
      <c r="L32" s="51" t="s">
        <v>250</v>
      </c>
      <c r="M32" s="68">
        <v>347</v>
      </c>
    </row>
    <row r="33" spans="1:13" ht="15" customHeight="1">
      <c r="A33" s="151" t="s">
        <v>40</v>
      </c>
      <c r="B33" s="138">
        <v>65</v>
      </c>
      <c r="C33" s="139">
        <v>74</v>
      </c>
      <c r="D33" s="139">
        <v>82</v>
      </c>
      <c r="E33" s="143" t="s">
        <v>250</v>
      </c>
      <c r="F33" s="141">
        <v>280.88673782464025</v>
      </c>
      <c r="G33" s="141">
        <v>312.7905993744188</v>
      </c>
      <c r="H33" s="141">
        <v>345.7435594721086</v>
      </c>
      <c r="I33" s="141" t="s">
        <v>250</v>
      </c>
      <c r="J33" s="138">
        <v>356.0153846153846</v>
      </c>
      <c r="K33" s="139">
        <v>319.7027027027027</v>
      </c>
      <c r="L33" s="139">
        <v>289.2317073170732</v>
      </c>
      <c r="M33" s="143" t="s">
        <v>250</v>
      </c>
    </row>
    <row r="34" spans="1:13" ht="15" customHeight="1">
      <c r="A34" s="151" t="s">
        <v>41</v>
      </c>
      <c r="B34" s="138">
        <v>11</v>
      </c>
      <c r="C34" s="139">
        <v>12</v>
      </c>
      <c r="D34" s="139">
        <v>16</v>
      </c>
      <c r="E34" s="143" t="s">
        <v>250</v>
      </c>
      <c r="F34" s="141">
        <v>101.28913443830571</v>
      </c>
      <c r="G34" s="141">
        <v>108.66612333604999</v>
      </c>
      <c r="H34" s="141">
        <v>143.52350197344816</v>
      </c>
      <c r="I34" s="141" t="s">
        <v>250</v>
      </c>
      <c r="J34" s="138">
        <v>987.2727272727273</v>
      </c>
      <c r="K34" s="139">
        <v>920.25</v>
      </c>
      <c r="L34" s="139">
        <v>696.75</v>
      </c>
      <c r="M34" s="143" t="s">
        <v>250</v>
      </c>
    </row>
    <row r="35" spans="1:13" ht="15" customHeight="1">
      <c r="A35" s="170" t="s">
        <v>25</v>
      </c>
      <c r="B35" s="169">
        <v>1</v>
      </c>
      <c r="C35" s="48">
        <v>1</v>
      </c>
      <c r="D35" s="48">
        <v>2</v>
      </c>
      <c r="E35" s="48">
        <v>2</v>
      </c>
      <c r="F35" s="59">
        <v>20.157226365652086</v>
      </c>
      <c r="G35" s="60">
        <v>19.968051118210862</v>
      </c>
      <c r="H35" s="60">
        <v>39.98400639744102</v>
      </c>
      <c r="I35" s="61">
        <v>40.2</v>
      </c>
      <c r="J35" s="169">
        <v>4961</v>
      </c>
      <c r="K35" s="48">
        <v>5008</v>
      </c>
      <c r="L35" s="48">
        <v>2501</v>
      </c>
      <c r="M35" s="92">
        <v>2486</v>
      </c>
    </row>
    <row r="36" spans="1:13" ht="15" customHeight="1">
      <c r="A36" s="135" t="s">
        <v>26</v>
      </c>
      <c r="B36" s="55">
        <v>1</v>
      </c>
      <c r="C36" s="51">
        <v>1</v>
      </c>
      <c r="D36" s="51">
        <v>2</v>
      </c>
      <c r="E36" s="51">
        <v>1</v>
      </c>
      <c r="F36" s="62">
        <v>16.854879487611665</v>
      </c>
      <c r="G36" s="63">
        <v>16.469038208168644</v>
      </c>
      <c r="H36" s="63">
        <v>33.59650596337981</v>
      </c>
      <c r="I36" s="64">
        <v>16.9</v>
      </c>
      <c r="J36" s="55">
        <v>5933</v>
      </c>
      <c r="K36" s="51">
        <v>6072</v>
      </c>
      <c r="L36" s="51">
        <v>2976.5</v>
      </c>
      <c r="M36" s="68">
        <v>5900</v>
      </c>
    </row>
    <row r="37" spans="1:13" ht="15" customHeight="1">
      <c r="A37" s="135" t="s">
        <v>27</v>
      </c>
      <c r="B37" s="55">
        <v>3</v>
      </c>
      <c r="C37" s="51">
        <v>5</v>
      </c>
      <c r="D37" s="51">
        <v>4</v>
      </c>
      <c r="E37" s="51">
        <v>2</v>
      </c>
      <c r="F37" s="62">
        <v>29.946097025354362</v>
      </c>
      <c r="G37" s="63">
        <v>50.200803212851405</v>
      </c>
      <c r="H37" s="63">
        <v>40.502227622519236</v>
      </c>
      <c r="I37" s="64">
        <v>20.5</v>
      </c>
      <c r="J37" s="55">
        <v>3339.3333333333335</v>
      </c>
      <c r="K37" s="51">
        <v>1992</v>
      </c>
      <c r="L37" s="51">
        <v>2469</v>
      </c>
      <c r="M37" s="68">
        <v>4884</v>
      </c>
    </row>
    <row r="38" spans="1:13" ht="15" customHeight="1">
      <c r="A38" s="135" t="s">
        <v>28</v>
      </c>
      <c r="B38" s="55">
        <v>5</v>
      </c>
      <c r="C38" s="51">
        <v>5</v>
      </c>
      <c r="D38" s="51">
        <v>6</v>
      </c>
      <c r="E38" s="51">
        <v>6</v>
      </c>
      <c r="F38" s="62">
        <v>55.39552404165743</v>
      </c>
      <c r="G38" s="63">
        <v>56.80527152919791</v>
      </c>
      <c r="H38" s="63">
        <v>68.97344522358893</v>
      </c>
      <c r="I38" s="64">
        <v>69.4</v>
      </c>
      <c r="J38" s="55">
        <v>1805.2</v>
      </c>
      <c r="K38" s="51">
        <v>1760.4</v>
      </c>
      <c r="L38" s="51">
        <v>1449.8333333333333</v>
      </c>
      <c r="M38" s="68">
        <v>1440</v>
      </c>
    </row>
    <row r="39" spans="1:13" ht="15" customHeight="1">
      <c r="A39" s="135" t="s">
        <v>29</v>
      </c>
      <c r="B39" s="55">
        <v>3</v>
      </c>
      <c r="C39" s="51">
        <v>7</v>
      </c>
      <c r="D39" s="51">
        <v>6</v>
      </c>
      <c r="E39" s="51">
        <v>5</v>
      </c>
      <c r="F39" s="62">
        <v>37.893141341417206</v>
      </c>
      <c r="G39" s="63">
        <v>91.49130832570906</v>
      </c>
      <c r="H39" s="63">
        <v>80.0533689126084</v>
      </c>
      <c r="I39" s="64">
        <v>69</v>
      </c>
      <c r="J39" s="55">
        <v>2639</v>
      </c>
      <c r="K39" s="51">
        <v>1093</v>
      </c>
      <c r="L39" s="51">
        <v>1249.1666666666667</v>
      </c>
      <c r="M39" s="68">
        <v>1448</v>
      </c>
    </row>
    <row r="40" spans="1:13" ht="15" customHeight="1">
      <c r="A40" s="135" t="s">
        <v>30</v>
      </c>
      <c r="B40" s="55">
        <v>4</v>
      </c>
      <c r="C40" s="51">
        <v>3</v>
      </c>
      <c r="D40" s="51">
        <v>3</v>
      </c>
      <c r="E40" s="51">
        <v>4</v>
      </c>
      <c r="F40" s="62">
        <v>80.97165991902834</v>
      </c>
      <c r="G40" s="63">
        <v>62.5130235465722</v>
      </c>
      <c r="H40" s="63">
        <v>64.53000645300065</v>
      </c>
      <c r="I40" s="64">
        <v>88.8</v>
      </c>
      <c r="J40" s="55">
        <v>1235</v>
      </c>
      <c r="K40" s="51">
        <v>1599.6666666666667</v>
      </c>
      <c r="L40" s="51">
        <v>1549.6666666666667</v>
      </c>
      <c r="M40" s="68">
        <v>1127</v>
      </c>
    </row>
    <row r="41" spans="1:13" ht="15" customHeight="1">
      <c r="A41" s="135" t="s">
        <v>31</v>
      </c>
      <c r="B41" s="55">
        <v>0</v>
      </c>
      <c r="C41" s="51">
        <v>0</v>
      </c>
      <c r="D41" s="51">
        <v>0</v>
      </c>
      <c r="E41" s="51">
        <v>0</v>
      </c>
      <c r="F41" s="62">
        <v>0</v>
      </c>
      <c r="G41" s="63">
        <v>0</v>
      </c>
      <c r="H41" s="63">
        <v>0</v>
      </c>
      <c r="I41" s="64">
        <v>0</v>
      </c>
      <c r="J41" s="55">
        <v>0</v>
      </c>
      <c r="K41" s="51">
        <v>0</v>
      </c>
      <c r="L41" s="51">
        <v>0</v>
      </c>
      <c r="M41" s="68" t="s">
        <v>256</v>
      </c>
    </row>
    <row r="42" spans="1:13" ht="15" customHeight="1">
      <c r="A42" s="135" t="s">
        <v>32</v>
      </c>
      <c r="B42" s="55">
        <v>6</v>
      </c>
      <c r="C42" s="51">
        <v>10</v>
      </c>
      <c r="D42" s="51">
        <v>8</v>
      </c>
      <c r="E42" s="51">
        <v>9</v>
      </c>
      <c r="F42" s="62">
        <v>74.46016381236039</v>
      </c>
      <c r="G42" s="63">
        <v>124.51749470800648</v>
      </c>
      <c r="H42" s="63">
        <v>103.13265437669202</v>
      </c>
      <c r="I42" s="64">
        <v>118.2</v>
      </c>
      <c r="J42" s="55">
        <v>1343</v>
      </c>
      <c r="K42" s="51">
        <v>803.1</v>
      </c>
      <c r="L42" s="51">
        <v>969.625</v>
      </c>
      <c r="M42" s="68">
        <v>846</v>
      </c>
    </row>
    <row r="43" spans="1:13" ht="15" customHeight="1">
      <c r="A43" s="135" t="s">
        <v>37</v>
      </c>
      <c r="B43" s="55">
        <v>1</v>
      </c>
      <c r="C43" s="51">
        <v>2</v>
      </c>
      <c r="D43" s="51">
        <v>2</v>
      </c>
      <c r="E43" s="51">
        <v>2</v>
      </c>
      <c r="F43" s="62">
        <v>26.78810608090008</v>
      </c>
      <c r="G43" s="63">
        <v>55.46311702717693</v>
      </c>
      <c r="H43" s="63">
        <v>56.657223796033996</v>
      </c>
      <c r="I43" s="64">
        <v>57.7</v>
      </c>
      <c r="J43" s="55">
        <v>3733</v>
      </c>
      <c r="K43" s="51">
        <v>1803</v>
      </c>
      <c r="L43" s="51">
        <v>1765</v>
      </c>
      <c r="M43" s="68">
        <v>1735</v>
      </c>
    </row>
    <row r="44" spans="1:13" ht="15" customHeight="1">
      <c r="A44" s="135" t="s">
        <v>38</v>
      </c>
      <c r="B44" s="55">
        <v>4</v>
      </c>
      <c r="C44" s="51">
        <v>4</v>
      </c>
      <c r="D44" s="51">
        <v>3</v>
      </c>
      <c r="E44" s="51">
        <v>4</v>
      </c>
      <c r="F44" s="62">
        <v>90.02925950934053</v>
      </c>
      <c r="G44" s="63">
        <v>94.5179584120983</v>
      </c>
      <c r="H44" s="63">
        <v>73.20644216691069</v>
      </c>
      <c r="I44" s="64">
        <v>101.7</v>
      </c>
      <c r="J44" s="55">
        <v>1110.75</v>
      </c>
      <c r="K44" s="51">
        <v>1058</v>
      </c>
      <c r="L44" s="51">
        <v>1366</v>
      </c>
      <c r="M44" s="68">
        <v>983</v>
      </c>
    </row>
    <row r="45" spans="1:13" ht="15" customHeight="1">
      <c r="A45" s="135" t="s">
        <v>39</v>
      </c>
      <c r="B45" s="55">
        <v>0</v>
      </c>
      <c r="C45" s="51">
        <v>0</v>
      </c>
      <c r="D45" s="51">
        <v>0</v>
      </c>
      <c r="E45" s="51">
        <v>0</v>
      </c>
      <c r="F45" s="62">
        <v>0</v>
      </c>
      <c r="G45" s="63">
        <v>0</v>
      </c>
      <c r="H45" s="63">
        <v>0</v>
      </c>
      <c r="I45" s="64">
        <v>0</v>
      </c>
      <c r="J45" s="55">
        <v>0</v>
      </c>
      <c r="K45" s="51">
        <v>0</v>
      </c>
      <c r="L45" s="51">
        <v>0</v>
      </c>
      <c r="M45" s="68" t="s">
        <v>256</v>
      </c>
    </row>
    <row r="46" spans="1:13" ht="15" customHeight="1">
      <c r="A46" s="183" t="s">
        <v>247</v>
      </c>
      <c r="B46" s="55" t="s">
        <v>250</v>
      </c>
      <c r="C46" s="51" t="s">
        <v>250</v>
      </c>
      <c r="D46" s="51" t="s">
        <v>250</v>
      </c>
      <c r="E46" s="51">
        <v>5</v>
      </c>
      <c r="F46" s="62" t="s">
        <v>250</v>
      </c>
      <c r="G46" s="63" t="s">
        <v>250</v>
      </c>
      <c r="H46" s="63" t="s">
        <v>250</v>
      </c>
      <c r="I46" s="64">
        <v>61.9</v>
      </c>
      <c r="J46" s="55" t="s">
        <v>250</v>
      </c>
      <c r="K46" s="51" t="s">
        <v>250</v>
      </c>
      <c r="L46" s="51" t="s">
        <v>250</v>
      </c>
      <c r="M46" s="68">
        <v>1616</v>
      </c>
    </row>
    <row r="47" spans="1:13" ht="15" customHeight="1">
      <c r="A47" s="151" t="s">
        <v>33</v>
      </c>
      <c r="B47" s="138">
        <v>0</v>
      </c>
      <c r="C47" s="139">
        <v>0</v>
      </c>
      <c r="D47" s="139">
        <v>0</v>
      </c>
      <c r="E47" s="139" t="s">
        <v>250</v>
      </c>
      <c r="F47" s="140">
        <v>0</v>
      </c>
      <c r="G47" s="141">
        <v>0</v>
      </c>
      <c r="H47" s="141">
        <v>0</v>
      </c>
      <c r="I47" s="152" t="s">
        <v>250</v>
      </c>
      <c r="J47" s="138">
        <v>0</v>
      </c>
      <c r="K47" s="139">
        <v>0</v>
      </c>
      <c r="L47" s="139">
        <v>0</v>
      </c>
      <c r="M47" s="143" t="s">
        <v>250</v>
      </c>
    </row>
    <row r="48" spans="1:13" ht="15" customHeight="1">
      <c r="A48" s="151" t="s">
        <v>34</v>
      </c>
      <c r="B48" s="138">
        <v>2</v>
      </c>
      <c r="C48" s="139">
        <v>3</v>
      </c>
      <c r="D48" s="139">
        <v>1</v>
      </c>
      <c r="E48" s="139" t="s">
        <v>250</v>
      </c>
      <c r="F48" s="140">
        <v>49.82561036372696</v>
      </c>
      <c r="G48" s="141">
        <v>77.76049766718506</v>
      </c>
      <c r="H48" s="141">
        <v>26.53927813163482</v>
      </c>
      <c r="I48" s="152" t="s">
        <v>250</v>
      </c>
      <c r="J48" s="138">
        <v>2007</v>
      </c>
      <c r="K48" s="139">
        <v>1286</v>
      </c>
      <c r="L48" s="139">
        <v>3768</v>
      </c>
      <c r="M48" s="143" t="s">
        <v>250</v>
      </c>
    </row>
    <row r="49" spans="1:13" ht="15" customHeight="1">
      <c r="A49" s="151" t="s">
        <v>35</v>
      </c>
      <c r="B49" s="138">
        <v>2</v>
      </c>
      <c r="C49" s="139">
        <v>1</v>
      </c>
      <c r="D49" s="139">
        <v>2</v>
      </c>
      <c r="E49" s="139" t="s">
        <v>250</v>
      </c>
      <c r="F49" s="140">
        <v>91.91176470588235</v>
      </c>
      <c r="G49" s="141">
        <v>47.080979284369114</v>
      </c>
      <c r="H49" s="141">
        <v>97.51340809361287</v>
      </c>
      <c r="I49" s="152" t="s">
        <v>250</v>
      </c>
      <c r="J49" s="138">
        <v>1088</v>
      </c>
      <c r="K49" s="139">
        <v>2124</v>
      </c>
      <c r="L49" s="139">
        <v>1025.5</v>
      </c>
      <c r="M49" s="143" t="s">
        <v>250</v>
      </c>
    </row>
    <row r="50" spans="1:13" ht="15" customHeight="1">
      <c r="A50" s="153" t="s">
        <v>36</v>
      </c>
      <c r="B50" s="145">
        <v>2</v>
      </c>
      <c r="C50" s="146">
        <v>2</v>
      </c>
      <c r="D50" s="146">
        <v>2</v>
      </c>
      <c r="E50" s="146" t="s">
        <v>250</v>
      </c>
      <c r="F50" s="147">
        <v>84.24599831508003</v>
      </c>
      <c r="G50" s="148">
        <v>87.3743993010048</v>
      </c>
      <c r="H50" s="148">
        <v>89.32559178204555</v>
      </c>
      <c r="I50" s="154" t="s">
        <v>250</v>
      </c>
      <c r="J50" s="145">
        <v>1187</v>
      </c>
      <c r="K50" s="146">
        <v>1144.5</v>
      </c>
      <c r="L50" s="146">
        <v>1119.5</v>
      </c>
      <c r="M50" s="150" t="s">
        <v>250</v>
      </c>
    </row>
    <row r="51" spans="1:13" ht="15" customHeight="1">
      <c r="A51" s="172" t="s">
        <v>42</v>
      </c>
      <c r="B51" s="56">
        <v>3</v>
      </c>
      <c r="C51" s="57">
        <v>3</v>
      </c>
      <c r="D51" s="57">
        <v>4</v>
      </c>
      <c r="E51" s="57">
        <v>3</v>
      </c>
      <c r="F51" s="69">
        <v>45.13993379476377</v>
      </c>
      <c r="G51" s="70">
        <v>47.3186119873817</v>
      </c>
      <c r="H51" s="70">
        <v>66.78911337451996</v>
      </c>
      <c r="I51" s="71">
        <v>53.7</v>
      </c>
      <c r="J51" s="56">
        <v>2215.3333333333335</v>
      </c>
      <c r="K51" s="57">
        <v>2113.3333333333335</v>
      </c>
      <c r="L51" s="57">
        <v>1497.25</v>
      </c>
      <c r="M51" s="72">
        <v>1862</v>
      </c>
    </row>
    <row r="52" spans="1:13" ht="15" customHeight="1">
      <c r="A52" s="135" t="s">
        <v>47</v>
      </c>
      <c r="B52" s="55">
        <v>3</v>
      </c>
      <c r="C52" s="51">
        <v>5</v>
      </c>
      <c r="D52" s="51">
        <v>5</v>
      </c>
      <c r="E52" s="51">
        <v>5</v>
      </c>
      <c r="F52" s="62">
        <v>75.8150113722517</v>
      </c>
      <c r="G52" s="63">
        <v>130.5142260506395</v>
      </c>
      <c r="H52" s="63">
        <v>137.09898546750753</v>
      </c>
      <c r="I52" s="64">
        <v>143.9</v>
      </c>
      <c r="J52" s="55">
        <v>1319</v>
      </c>
      <c r="K52" s="51">
        <v>766.2</v>
      </c>
      <c r="L52" s="51">
        <v>729.4</v>
      </c>
      <c r="M52" s="68">
        <v>695</v>
      </c>
    </row>
    <row r="53" spans="1:13" ht="15" customHeight="1">
      <c r="A53" s="135" t="s">
        <v>248</v>
      </c>
      <c r="B53" s="55" t="s">
        <v>250</v>
      </c>
      <c r="C53" s="51" t="s">
        <v>250</v>
      </c>
      <c r="D53" s="51" t="s">
        <v>250</v>
      </c>
      <c r="E53" s="51">
        <v>8</v>
      </c>
      <c r="F53" s="62" t="s">
        <v>250</v>
      </c>
      <c r="G53" s="63" t="s">
        <v>250</v>
      </c>
      <c r="H53" s="63" t="s">
        <v>250</v>
      </c>
      <c r="I53" s="64">
        <v>71.7</v>
      </c>
      <c r="J53" s="55" t="s">
        <v>250</v>
      </c>
      <c r="K53" s="51" t="s">
        <v>250</v>
      </c>
      <c r="L53" s="51" t="s">
        <v>250</v>
      </c>
      <c r="M53" s="68">
        <v>1395</v>
      </c>
    </row>
    <row r="54" spans="1:13" ht="15" customHeight="1">
      <c r="A54" s="151" t="s">
        <v>43</v>
      </c>
      <c r="B54" s="138">
        <v>7</v>
      </c>
      <c r="C54" s="139">
        <v>8</v>
      </c>
      <c r="D54" s="139">
        <v>8</v>
      </c>
      <c r="E54" s="139" t="s">
        <v>250</v>
      </c>
      <c r="F54" s="140">
        <v>94.91525423728814</v>
      </c>
      <c r="G54" s="141">
        <v>109.96563573883161</v>
      </c>
      <c r="H54" s="141">
        <v>111.68504816417702</v>
      </c>
      <c r="I54" s="152" t="s">
        <v>250</v>
      </c>
      <c r="J54" s="138">
        <v>1053.5714285714287</v>
      </c>
      <c r="K54" s="139">
        <v>909.375</v>
      </c>
      <c r="L54" s="139">
        <v>895.375</v>
      </c>
      <c r="M54" s="143" t="s">
        <v>250</v>
      </c>
    </row>
    <row r="55" spans="1:13" ht="15" customHeight="1">
      <c r="A55" s="151" t="s">
        <v>44</v>
      </c>
      <c r="B55" s="138">
        <v>0</v>
      </c>
      <c r="C55" s="139">
        <v>0</v>
      </c>
      <c r="D55" s="139">
        <v>0</v>
      </c>
      <c r="E55" s="139" t="s">
        <v>250</v>
      </c>
      <c r="F55" s="140">
        <v>0</v>
      </c>
      <c r="G55" s="141">
        <v>0</v>
      </c>
      <c r="H55" s="141">
        <v>0</v>
      </c>
      <c r="I55" s="152" t="s">
        <v>250</v>
      </c>
      <c r="J55" s="138">
        <v>0</v>
      </c>
      <c r="K55" s="139">
        <v>0</v>
      </c>
      <c r="L55" s="139">
        <v>0</v>
      </c>
      <c r="M55" s="143" t="s">
        <v>250</v>
      </c>
    </row>
    <row r="56" spans="1:13" ht="15" customHeight="1">
      <c r="A56" s="151" t="s">
        <v>45</v>
      </c>
      <c r="B56" s="138">
        <v>0</v>
      </c>
      <c r="C56" s="139">
        <v>0</v>
      </c>
      <c r="D56" s="139">
        <v>0</v>
      </c>
      <c r="E56" s="139" t="s">
        <v>250</v>
      </c>
      <c r="F56" s="140">
        <v>0</v>
      </c>
      <c r="G56" s="141">
        <v>0</v>
      </c>
      <c r="H56" s="141">
        <v>0</v>
      </c>
      <c r="I56" s="152" t="s">
        <v>250</v>
      </c>
      <c r="J56" s="138">
        <v>0</v>
      </c>
      <c r="K56" s="139">
        <v>0</v>
      </c>
      <c r="L56" s="139">
        <v>0</v>
      </c>
      <c r="M56" s="143" t="s">
        <v>250</v>
      </c>
    </row>
    <row r="57" spans="1:13" ht="15" customHeight="1">
      <c r="A57" s="151" t="s">
        <v>46</v>
      </c>
      <c r="B57" s="138">
        <v>0</v>
      </c>
      <c r="C57" s="139">
        <v>0</v>
      </c>
      <c r="D57" s="139">
        <v>0</v>
      </c>
      <c r="E57" s="139" t="s">
        <v>250</v>
      </c>
      <c r="F57" s="140">
        <v>0</v>
      </c>
      <c r="G57" s="141">
        <v>0</v>
      </c>
      <c r="H57" s="141">
        <v>0</v>
      </c>
      <c r="I57" s="152" t="s">
        <v>250</v>
      </c>
      <c r="J57" s="138">
        <v>0</v>
      </c>
      <c r="K57" s="139">
        <v>0</v>
      </c>
      <c r="L57" s="139">
        <v>0</v>
      </c>
      <c r="M57" s="143" t="s">
        <v>250</v>
      </c>
    </row>
    <row r="58" spans="1:13" ht="15" customHeight="1">
      <c r="A58" s="170" t="s">
        <v>48</v>
      </c>
      <c r="B58" s="169">
        <v>22</v>
      </c>
      <c r="C58" s="48">
        <v>28</v>
      </c>
      <c r="D58" s="48">
        <v>30</v>
      </c>
      <c r="E58" s="48">
        <v>35</v>
      </c>
      <c r="F58" s="59">
        <v>72.49481003064554</v>
      </c>
      <c r="G58" s="60">
        <v>92.47943983882155</v>
      </c>
      <c r="H58" s="60">
        <v>98.30586230625553</v>
      </c>
      <c r="I58" s="61">
        <v>114</v>
      </c>
      <c r="J58" s="169">
        <v>1379.409090909091</v>
      </c>
      <c r="K58" s="48">
        <v>1081.3214285714287</v>
      </c>
      <c r="L58" s="48">
        <v>1017.2333333333333</v>
      </c>
      <c r="M58" s="92">
        <v>877</v>
      </c>
    </row>
    <row r="59" spans="1:13" ht="15" customHeight="1">
      <c r="A59" s="135" t="s">
        <v>49</v>
      </c>
      <c r="B59" s="55">
        <v>22</v>
      </c>
      <c r="C59" s="51">
        <v>24</v>
      </c>
      <c r="D59" s="51">
        <v>26</v>
      </c>
      <c r="E59" s="51">
        <v>28</v>
      </c>
      <c r="F59" s="62">
        <v>105.15247108307045</v>
      </c>
      <c r="G59" s="63">
        <v>114.49835408616</v>
      </c>
      <c r="H59" s="63">
        <v>123.33965844402277</v>
      </c>
      <c r="I59" s="64">
        <v>132.9</v>
      </c>
      <c r="J59" s="55">
        <v>951</v>
      </c>
      <c r="K59" s="51">
        <v>873.375</v>
      </c>
      <c r="L59" s="51">
        <v>810.7692307692307</v>
      </c>
      <c r="M59" s="68">
        <v>752</v>
      </c>
    </row>
    <row r="60" spans="1:13" ht="15" customHeight="1">
      <c r="A60" s="135" t="s">
        <v>50</v>
      </c>
      <c r="B60" s="55">
        <v>0</v>
      </c>
      <c r="C60" s="51">
        <v>0</v>
      </c>
      <c r="D60" s="51">
        <v>0</v>
      </c>
      <c r="E60" s="51">
        <v>0</v>
      </c>
      <c r="F60" s="62">
        <v>0</v>
      </c>
      <c r="G60" s="63">
        <v>0</v>
      </c>
      <c r="H60" s="63">
        <v>0</v>
      </c>
      <c r="I60" s="64">
        <v>0</v>
      </c>
      <c r="J60" s="55">
        <v>0</v>
      </c>
      <c r="K60" s="51">
        <v>0</v>
      </c>
      <c r="L60" s="51">
        <v>0</v>
      </c>
      <c r="M60" s="68" t="s">
        <v>256</v>
      </c>
    </row>
    <row r="61" spans="1:13" ht="15" customHeight="1">
      <c r="A61" s="135" t="s">
        <v>51</v>
      </c>
      <c r="B61" s="55">
        <v>0</v>
      </c>
      <c r="C61" s="51">
        <v>0</v>
      </c>
      <c r="D61" s="51">
        <v>0</v>
      </c>
      <c r="E61" s="51">
        <v>0</v>
      </c>
      <c r="F61" s="62">
        <v>0</v>
      </c>
      <c r="G61" s="63">
        <v>0</v>
      </c>
      <c r="H61" s="63">
        <v>0</v>
      </c>
      <c r="I61" s="64">
        <v>0</v>
      </c>
      <c r="J61" s="55">
        <v>0</v>
      </c>
      <c r="K61" s="51">
        <v>0</v>
      </c>
      <c r="L61" s="51">
        <v>0</v>
      </c>
      <c r="M61" s="68" t="s">
        <v>256</v>
      </c>
    </row>
    <row r="62" spans="1:13" ht="15" customHeight="1">
      <c r="A62" s="136" t="s">
        <v>52</v>
      </c>
      <c r="B62" s="58">
        <v>0</v>
      </c>
      <c r="C62" s="54">
        <v>1</v>
      </c>
      <c r="D62" s="54">
        <v>0</v>
      </c>
      <c r="E62" s="54">
        <v>0</v>
      </c>
      <c r="F62" s="65">
        <v>0</v>
      </c>
      <c r="G62" s="66">
        <v>18.460402436773123</v>
      </c>
      <c r="H62" s="66">
        <v>0</v>
      </c>
      <c r="I62" s="67">
        <v>0</v>
      </c>
      <c r="J62" s="58">
        <v>0</v>
      </c>
      <c r="K62" s="54">
        <v>5417</v>
      </c>
      <c r="L62" s="54">
        <v>0</v>
      </c>
      <c r="M62" s="73" t="s">
        <v>256</v>
      </c>
    </row>
    <row r="63" spans="1:13" ht="15" customHeight="1">
      <c r="A63" s="135" t="s">
        <v>53</v>
      </c>
      <c r="B63" s="55">
        <v>6</v>
      </c>
      <c r="C63" s="51">
        <v>5</v>
      </c>
      <c r="D63" s="51">
        <v>6</v>
      </c>
      <c r="E63" s="51">
        <v>5</v>
      </c>
      <c r="F63" s="62">
        <v>61.9642672725395</v>
      </c>
      <c r="G63" s="63">
        <v>53.960716598316424</v>
      </c>
      <c r="H63" s="63">
        <v>67.21935917544253</v>
      </c>
      <c r="I63" s="64">
        <v>58.2</v>
      </c>
      <c r="J63" s="55">
        <v>1613.8333333333333</v>
      </c>
      <c r="K63" s="51">
        <v>1853.2</v>
      </c>
      <c r="L63" s="51">
        <v>1487.6666666666667</v>
      </c>
      <c r="M63" s="68">
        <v>1719</v>
      </c>
    </row>
    <row r="64" spans="1:13" ht="15" customHeight="1">
      <c r="A64" s="135" t="s">
        <v>54</v>
      </c>
      <c r="B64" s="55">
        <v>5</v>
      </c>
      <c r="C64" s="51">
        <v>8</v>
      </c>
      <c r="D64" s="51">
        <v>6</v>
      </c>
      <c r="E64" s="51">
        <v>8</v>
      </c>
      <c r="F64" s="62">
        <v>8.237910865804432</v>
      </c>
      <c r="G64" s="63">
        <v>71.23141305315644</v>
      </c>
      <c r="H64" s="63">
        <v>54.97526113249038</v>
      </c>
      <c r="I64" s="64">
        <v>74.8</v>
      </c>
      <c r="J64" s="55">
        <v>12139</v>
      </c>
      <c r="K64" s="51">
        <v>1403.875</v>
      </c>
      <c r="L64" s="51">
        <v>1819</v>
      </c>
      <c r="M64" s="68">
        <v>1337</v>
      </c>
    </row>
    <row r="65" spans="1:13" ht="15" customHeight="1">
      <c r="A65" s="135" t="s">
        <v>55</v>
      </c>
      <c r="B65" s="55">
        <v>5</v>
      </c>
      <c r="C65" s="51">
        <v>5</v>
      </c>
      <c r="D65" s="51">
        <v>4</v>
      </c>
      <c r="E65" s="51">
        <v>3</v>
      </c>
      <c r="F65" s="62">
        <v>88.13678829543451</v>
      </c>
      <c r="G65" s="63">
        <v>87.41258741258741</v>
      </c>
      <c r="H65" s="63">
        <v>69.06077348066299</v>
      </c>
      <c r="I65" s="64">
        <v>52.6</v>
      </c>
      <c r="J65" s="55">
        <v>1134.6</v>
      </c>
      <c r="K65" s="51">
        <v>1144</v>
      </c>
      <c r="L65" s="51">
        <v>1448</v>
      </c>
      <c r="M65" s="68">
        <v>1900</v>
      </c>
    </row>
    <row r="66" spans="1:13" ht="15" customHeight="1">
      <c r="A66" s="135" t="s">
        <v>56</v>
      </c>
      <c r="B66" s="55">
        <v>0</v>
      </c>
      <c r="C66" s="51">
        <v>0</v>
      </c>
      <c r="D66" s="51">
        <v>0</v>
      </c>
      <c r="E66" s="51">
        <v>0</v>
      </c>
      <c r="F66" s="62">
        <v>0</v>
      </c>
      <c r="G66" s="63">
        <v>0</v>
      </c>
      <c r="H66" s="63">
        <v>0</v>
      </c>
      <c r="I66" s="64">
        <v>0</v>
      </c>
      <c r="J66" s="55">
        <v>0</v>
      </c>
      <c r="K66" s="51">
        <v>0</v>
      </c>
      <c r="L66" s="51">
        <v>0</v>
      </c>
      <c r="M66" s="68" t="s">
        <v>256</v>
      </c>
    </row>
    <row r="67" spans="1:13" ht="15" customHeight="1">
      <c r="A67" s="135" t="s">
        <v>57</v>
      </c>
      <c r="B67" s="55">
        <v>0</v>
      </c>
      <c r="C67" s="51">
        <v>0</v>
      </c>
      <c r="D67" s="51">
        <v>0</v>
      </c>
      <c r="E67" s="51">
        <v>0</v>
      </c>
      <c r="F67" s="62">
        <v>0</v>
      </c>
      <c r="G67" s="63">
        <v>0</v>
      </c>
      <c r="H67" s="63">
        <v>0</v>
      </c>
      <c r="I67" s="64">
        <v>0</v>
      </c>
      <c r="J67" s="55">
        <v>0</v>
      </c>
      <c r="K67" s="51">
        <v>0</v>
      </c>
      <c r="L67" s="51">
        <v>0</v>
      </c>
      <c r="M67" s="68" t="s">
        <v>256</v>
      </c>
    </row>
    <row r="68" spans="1:13" ht="15" customHeight="1">
      <c r="A68" s="170" t="s">
        <v>58</v>
      </c>
      <c r="B68" s="169">
        <v>5</v>
      </c>
      <c r="C68" s="48">
        <v>7</v>
      </c>
      <c r="D68" s="48">
        <v>6</v>
      </c>
      <c r="E68" s="48">
        <v>9</v>
      </c>
      <c r="F68" s="59">
        <v>44.8913629017777</v>
      </c>
      <c r="G68" s="60">
        <v>64.09669444190092</v>
      </c>
      <c r="H68" s="60">
        <v>55.78281889178133</v>
      </c>
      <c r="I68" s="61">
        <v>85.2</v>
      </c>
      <c r="J68" s="169">
        <v>2227.6</v>
      </c>
      <c r="K68" s="48">
        <v>1560.142857142857</v>
      </c>
      <c r="L68" s="48">
        <v>1792.6666666666667</v>
      </c>
      <c r="M68" s="92">
        <v>1174</v>
      </c>
    </row>
    <row r="69" spans="1:13" ht="15" customHeight="1">
      <c r="A69" s="135" t="s">
        <v>59</v>
      </c>
      <c r="B69" s="55">
        <v>0</v>
      </c>
      <c r="C69" s="51">
        <v>0</v>
      </c>
      <c r="D69" s="51">
        <v>0</v>
      </c>
      <c r="E69" s="51">
        <v>0</v>
      </c>
      <c r="F69" s="62">
        <v>0</v>
      </c>
      <c r="G69" s="63">
        <v>0</v>
      </c>
      <c r="H69" s="63">
        <v>0</v>
      </c>
      <c r="I69" s="64">
        <v>0</v>
      </c>
      <c r="J69" s="55">
        <v>0</v>
      </c>
      <c r="K69" s="51">
        <v>0</v>
      </c>
      <c r="L69" s="51">
        <v>0</v>
      </c>
      <c r="M69" s="68" t="s">
        <v>256</v>
      </c>
    </row>
    <row r="70" spans="1:13" ht="15" customHeight="1">
      <c r="A70" s="135" t="s">
        <v>60</v>
      </c>
      <c r="B70" s="55">
        <v>0</v>
      </c>
      <c r="C70" s="51">
        <v>0</v>
      </c>
      <c r="D70" s="51">
        <v>0</v>
      </c>
      <c r="E70" s="51">
        <v>0</v>
      </c>
      <c r="F70" s="62">
        <v>0</v>
      </c>
      <c r="G70" s="63">
        <v>0</v>
      </c>
      <c r="H70" s="63">
        <v>0</v>
      </c>
      <c r="I70" s="64">
        <v>0</v>
      </c>
      <c r="J70" s="55">
        <v>0</v>
      </c>
      <c r="K70" s="51">
        <v>0</v>
      </c>
      <c r="L70" s="51">
        <v>0</v>
      </c>
      <c r="M70" s="68" t="s">
        <v>256</v>
      </c>
    </row>
    <row r="71" spans="1:13" ht="15" customHeight="1">
      <c r="A71" s="136" t="s">
        <v>61</v>
      </c>
      <c r="B71" s="58">
        <v>1</v>
      </c>
      <c r="C71" s="54">
        <v>1</v>
      </c>
      <c r="D71" s="54">
        <v>1</v>
      </c>
      <c r="E71" s="54">
        <v>1</v>
      </c>
      <c r="F71" s="65">
        <v>23.110700254217704</v>
      </c>
      <c r="G71" s="66">
        <v>24.073182474723158</v>
      </c>
      <c r="H71" s="66">
        <v>25.169896803423107</v>
      </c>
      <c r="I71" s="67">
        <v>26.5</v>
      </c>
      <c r="J71" s="58">
        <v>4327</v>
      </c>
      <c r="K71" s="54">
        <v>4154</v>
      </c>
      <c r="L71" s="54">
        <v>3973</v>
      </c>
      <c r="M71" s="73">
        <v>3770</v>
      </c>
    </row>
    <row r="72" spans="1:13" ht="15" customHeight="1">
      <c r="A72" s="135" t="s">
        <v>67</v>
      </c>
      <c r="B72" s="55">
        <v>9</v>
      </c>
      <c r="C72" s="51">
        <v>8</v>
      </c>
      <c r="D72" s="51">
        <v>12</v>
      </c>
      <c r="E72" s="51">
        <v>13</v>
      </c>
      <c r="F72" s="62">
        <v>68.22316555488175</v>
      </c>
      <c r="G72" s="63">
        <v>61.53372817475579</v>
      </c>
      <c r="H72" s="63">
        <v>94.86166007905139</v>
      </c>
      <c r="I72" s="64">
        <v>105.8</v>
      </c>
      <c r="J72" s="55">
        <v>1465.7777777777778</v>
      </c>
      <c r="K72" s="51">
        <v>1625.125</v>
      </c>
      <c r="L72" s="51">
        <v>1054.1666666666667</v>
      </c>
      <c r="M72" s="68">
        <v>946</v>
      </c>
    </row>
    <row r="73" spans="1:13" ht="15" customHeight="1">
      <c r="A73" s="135" t="s">
        <v>68</v>
      </c>
      <c r="B73" s="55">
        <v>2</v>
      </c>
      <c r="C73" s="51">
        <v>2</v>
      </c>
      <c r="D73" s="51">
        <v>2</v>
      </c>
      <c r="E73" s="51">
        <v>2</v>
      </c>
      <c r="F73" s="62">
        <v>29.62962962962963</v>
      </c>
      <c r="G73" s="63">
        <v>30.070666065253345</v>
      </c>
      <c r="H73" s="63">
        <v>30.413625304136254</v>
      </c>
      <c r="I73" s="64">
        <v>30.6</v>
      </c>
      <c r="J73" s="55">
        <v>3375</v>
      </c>
      <c r="K73" s="51">
        <v>3325.5</v>
      </c>
      <c r="L73" s="51">
        <v>3288</v>
      </c>
      <c r="M73" s="68">
        <v>3272</v>
      </c>
    </row>
    <row r="74" spans="1:13" ht="15" customHeight="1">
      <c r="A74" s="135" t="s">
        <v>69</v>
      </c>
      <c r="B74" s="55">
        <v>15</v>
      </c>
      <c r="C74" s="51">
        <v>15</v>
      </c>
      <c r="D74" s="51">
        <v>14</v>
      </c>
      <c r="E74" s="51">
        <v>17</v>
      </c>
      <c r="F74" s="62">
        <v>132.73161667109105</v>
      </c>
      <c r="G74" s="63">
        <v>134.56535390688077</v>
      </c>
      <c r="H74" s="63">
        <v>128.34616795012835</v>
      </c>
      <c r="I74" s="64">
        <v>158.7</v>
      </c>
      <c r="J74" s="55">
        <v>753.4</v>
      </c>
      <c r="K74" s="51">
        <v>743.1333333333333</v>
      </c>
      <c r="L74" s="51">
        <v>779.1428571428571</v>
      </c>
      <c r="M74" s="68">
        <v>630</v>
      </c>
    </row>
    <row r="75" spans="1:13" ht="15" customHeight="1">
      <c r="A75" s="135" t="s">
        <v>70</v>
      </c>
      <c r="B75" s="55">
        <v>0</v>
      </c>
      <c r="C75" s="51">
        <v>0</v>
      </c>
      <c r="D75" s="51">
        <v>0</v>
      </c>
      <c r="E75" s="51">
        <v>5</v>
      </c>
      <c r="F75" s="62">
        <v>0</v>
      </c>
      <c r="G75" s="63">
        <v>0</v>
      </c>
      <c r="H75" s="63">
        <v>0</v>
      </c>
      <c r="I75" s="64">
        <v>105.3</v>
      </c>
      <c r="J75" s="55">
        <v>0</v>
      </c>
      <c r="K75" s="51">
        <v>0</v>
      </c>
      <c r="L75" s="51">
        <v>0</v>
      </c>
      <c r="M75" s="68">
        <v>950</v>
      </c>
    </row>
    <row r="76" spans="1:13" ht="15" customHeight="1">
      <c r="A76" s="135" t="s">
        <v>71</v>
      </c>
      <c r="B76" s="55">
        <v>0</v>
      </c>
      <c r="C76" s="51">
        <v>0</v>
      </c>
      <c r="D76" s="51">
        <v>0</v>
      </c>
      <c r="E76" s="51">
        <v>0</v>
      </c>
      <c r="F76" s="62">
        <v>0</v>
      </c>
      <c r="G76" s="63">
        <v>0</v>
      </c>
      <c r="H76" s="63">
        <v>0</v>
      </c>
      <c r="I76" s="64">
        <v>0</v>
      </c>
      <c r="J76" s="55">
        <v>0</v>
      </c>
      <c r="K76" s="51">
        <v>0</v>
      </c>
      <c r="L76" s="51">
        <v>0</v>
      </c>
      <c r="M76" s="68" t="s">
        <v>256</v>
      </c>
    </row>
    <row r="77" spans="1:13" ht="15" customHeight="1">
      <c r="A77" s="135" t="s">
        <v>72</v>
      </c>
      <c r="B77" s="55">
        <v>9</v>
      </c>
      <c r="C77" s="51">
        <v>8</v>
      </c>
      <c r="D77" s="51">
        <v>13</v>
      </c>
      <c r="E77" s="51">
        <v>13</v>
      </c>
      <c r="F77" s="62">
        <v>62.91506466270535</v>
      </c>
      <c r="G77" s="63">
        <v>57.70756690471038</v>
      </c>
      <c r="H77" s="63">
        <v>96.52509652509653</v>
      </c>
      <c r="I77" s="64">
        <v>99.4</v>
      </c>
      <c r="J77" s="55">
        <v>1589.4444444444443</v>
      </c>
      <c r="K77" s="51">
        <v>1732.875</v>
      </c>
      <c r="L77" s="51">
        <v>1036</v>
      </c>
      <c r="M77" s="68">
        <v>1006</v>
      </c>
    </row>
    <row r="78" spans="1:13" ht="15" customHeight="1">
      <c r="A78" s="170" t="s">
        <v>249</v>
      </c>
      <c r="B78" s="169" t="s">
        <v>250</v>
      </c>
      <c r="C78" s="48" t="s">
        <v>250</v>
      </c>
      <c r="D78" s="48" t="s">
        <v>250</v>
      </c>
      <c r="E78" s="48">
        <v>35</v>
      </c>
      <c r="F78" s="59" t="s">
        <v>250</v>
      </c>
      <c r="G78" s="60" t="s">
        <v>250</v>
      </c>
      <c r="H78" s="60" t="s">
        <v>250</v>
      </c>
      <c r="I78" s="61">
        <v>125</v>
      </c>
      <c r="J78" s="169" t="s">
        <v>250</v>
      </c>
      <c r="K78" s="48" t="s">
        <v>250</v>
      </c>
      <c r="L78" s="48" t="s">
        <v>250</v>
      </c>
      <c r="M78" s="92">
        <v>800</v>
      </c>
    </row>
    <row r="79" spans="1:13" ht="15" customHeight="1">
      <c r="A79" s="151" t="s">
        <v>73</v>
      </c>
      <c r="B79" s="138">
        <v>1</v>
      </c>
      <c r="C79" s="139">
        <v>1</v>
      </c>
      <c r="D79" s="139">
        <v>1</v>
      </c>
      <c r="E79" s="139" t="s">
        <v>250</v>
      </c>
      <c r="F79" s="140">
        <v>39.308176100628934</v>
      </c>
      <c r="G79" s="141">
        <v>41.23711340206186</v>
      </c>
      <c r="H79" s="141">
        <v>42.016806722689076</v>
      </c>
      <c r="I79" s="152" t="s">
        <v>250</v>
      </c>
      <c r="J79" s="138">
        <v>2544</v>
      </c>
      <c r="K79" s="139">
        <v>2425</v>
      </c>
      <c r="L79" s="139">
        <v>2380</v>
      </c>
      <c r="M79" s="143" t="s">
        <v>250</v>
      </c>
    </row>
    <row r="80" spans="1:13" ht="15" customHeight="1">
      <c r="A80" s="151" t="s">
        <v>74</v>
      </c>
      <c r="B80" s="138">
        <v>10</v>
      </c>
      <c r="C80" s="139">
        <v>13</v>
      </c>
      <c r="D80" s="139">
        <v>12</v>
      </c>
      <c r="E80" s="139" t="s">
        <v>250</v>
      </c>
      <c r="F80" s="140">
        <v>101.30685847431872</v>
      </c>
      <c r="G80" s="141">
        <v>134.63131731565866</v>
      </c>
      <c r="H80" s="141">
        <v>125.99748005039899</v>
      </c>
      <c r="I80" s="152" t="s">
        <v>250</v>
      </c>
      <c r="J80" s="138">
        <v>987.1</v>
      </c>
      <c r="K80" s="139">
        <v>742.7692307692307</v>
      </c>
      <c r="L80" s="139">
        <v>793.6666666666666</v>
      </c>
      <c r="M80" s="143" t="s">
        <v>250</v>
      </c>
    </row>
    <row r="81" spans="1:13" ht="15" customHeight="1">
      <c r="A81" s="151" t="s">
        <v>75</v>
      </c>
      <c r="B81" s="138">
        <v>9</v>
      </c>
      <c r="C81" s="139">
        <v>17</v>
      </c>
      <c r="D81" s="139">
        <v>17</v>
      </c>
      <c r="E81" s="139" t="s">
        <v>250</v>
      </c>
      <c r="F81" s="140">
        <v>88.05400645729381</v>
      </c>
      <c r="G81" s="141">
        <v>174.75328947368422</v>
      </c>
      <c r="H81" s="141">
        <v>179.30598038181625</v>
      </c>
      <c r="I81" s="152" t="s">
        <v>250</v>
      </c>
      <c r="J81" s="138">
        <v>1135.6666666666667</v>
      </c>
      <c r="K81" s="139">
        <v>572.2352941176471</v>
      </c>
      <c r="L81" s="139">
        <v>557.7058823529412</v>
      </c>
      <c r="M81" s="143" t="s">
        <v>250</v>
      </c>
    </row>
    <row r="82" spans="1:13" ht="15" customHeight="1">
      <c r="A82" s="151" t="s">
        <v>76</v>
      </c>
      <c r="B82" s="138">
        <v>2</v>
      </c>
      <c r="C82" s="139">
        <v>1</v>
      </c>
      <c r="D82" s="139">
        <v>2</v>
      </c>
      <c r="E82" s="139" t="s">
        <v>250</v>
      </c>
      <c r="F82" s="140">
        <v>46.8055230517201</v>
      </c>
      <c r="G82" s="141">
        <v>23.49624060150376</v>
      </c>
      <c r="H82" s="141">
        <v>47.76689754000478</v>
      </c>
      <c r="I82" s="152" t="s">
        <v>250</v>
      </c>
      <c r="J82" s="138">
        <v>2136.5</v>
      </c>
      <c r="K82" s="139">
        <v>4256</v>
      </c>
      <c r="L82" s="139">
        <v>2093.5</v>
      </c>
      <c r="M82" s="143" t="s">
        <v>250</v>
      </c>
    </row>
    <row r="83" spans="1:13" ht="15" customHeight="1" thickBot="1">
      <c r="A83" s="180" t="s">
        <v>77</v>
      </c>
      <c r="B83" s="174">
        <v>1</v>
      </c>
      <c r="C83" s="175">
        <v>0</v>
      </c>
      <c r="D83" s="175">
        <v>0</v>
      </c>
      <c r="E83" s="175" t="s">
        <v>250</v>
      </c>
      <c r="F83" s="176">
        <v>29.59455460195324</v>
      </c>
      <c r="G83" s="177">
        <v>0</v>
      </c>
      <c r="H83" s="177">
        <v>0</v>
      </c>
      <c r="I83" s="181" t="s">
        <v>250</v>
      </c>
      <c r="J83" s="174">
        <v>3379</v>
      </c>
      <c r="K83" s="175">
        <v>0</v>
      </c>
      <c r="L83" s="175">
        <v>0</v>
      </c>
      <c r="M83" s="179" t="s">
        <v>250</v>
      </c>
    </row>
    <row r="84" spans="1:13" ht="15" customHeight="1" thickTop="1">
      <c r="A84" s="167" t="s">
        <v>78</v>
      </c>
      <c r="B84" s="161">
        <v>113</v>
      </c>
      <c r="C84" s="162">
        <v>118</v>
      </c>
      <c r="D84" s="162">
        <v>119</v>
      </c>
      <c r="E84" s="162">
        <v>115</v>
      </c>
      <c r="F84" s="163">
        <v>118.15263647675111</v>
      </c>
      <c r="G84" s="164">
        <v>124.73177383381076</v>
      </c>
      <c r="H84" s="164">
        <v>126.28138463824098</v>
      </c>
      <c r="I84" s="165">
        <v>123.1</v>
      </c>
      <c r="J84" s="161">
        <v>846.362831858407</v>
      </c>
      <c r="K84" s="162">
        <v>801.7203389830509</v>
      </c>
      <c r="L84" s="162">
        <v>791.8823529411765</v>
      </c>
      <c r="M84" s="166">
        <v>813</v>
      </c>
    </row>
    <row r="85" spans="1:13" ht="15" customHeight="1">
      <c r="A85" s="83" t="s">
        <v>79</v>
      </c>
      <c r="B85" s="75">
        <v>331</v>
      </c>
      <c r="C85" s="76">
        <v>367</v>
      </c>
      <c r="D85" s="76">
        <v>366</v>
      </c>
      <c r="E85" s="76">
        <v>371</v>
      </c>
      <c r="F85" s="62">
        <v>136.8956532528227</v>
      </c>
      <c r="G85" s="63">
        <v>152.8625278547181</v>
      </c>
      <c r="H85" s="63">
        <v>153.06570533597085</v>
      </c>
      <c r="I85" s="64">
        <v>155.8</v>
      </c>
      <c r="J85" s="75">
        <v>730.4833836858006</v>
      </c>
      <c r="K85" s="76">
        <v>654.1825613079019</v>
      </c>
      <c r="L85" s="76">
        <v>653.3142076502733</v>
      </c>
      <c r="M85" s="79">
        <v>642</v>
      </c>
    </row>
    <row r="86" spans="1:13" ht="15" customHeight="1">
      <c r="A86" s="83" t="s">
        <v>80</v>
      </c>
      <c r="B86" s="75">
        <v>244</v>
      </c>
      <c r="C86" s="76">
        <v>278</v>
      </c>
      <c r="D86" s="76">
        <v>288</v>
      </c>
      <c r="E86" s="76">
        <v>289</v>
      </c>
      <c r="F86" s="62">
        <v>127.4404320439565</v>
      </c>
      <c r="G86" s="63">
        <v>146.90961359600914</v>
      </c>
      <c r="H86" s="63">
        <v>153.76401494927924</v>
      </c>
      <c r="I86" s="64">
        <v>156.3</v>
      </c>
      <c r="J86" s="75">
        <v>784.6803278688525</v>
      </c>
      <c r="K86" s="76">
        <v>680.6906474820144</v>
      </c>
      <c r="L86" s="76">
        <v>650.3472222222222</v>
      </c>
      <c r="M86" s="79">
        <v>640</v>
      </c>
    </row>
    <row r="87" spans="1:13" ht="15" customHeight="1">
      <c r="A87" s="83" t="s">
        <v>82</v>
      </c>
      <c r="B87" s="75">
        <v>1068</v>
      </c>
      <c r="C87" s="76">
        <v>1138</v>
      </c>
      <c r="D87" s="76">
        <v>1174</v>
      </c>
      <c r="E87" s="76">
        <v>1193</v>
      </c>
      <c r="F87" s="62">
        <v>164.93342434528535</v>
      </c>
      <c r="G87" s="63">
        <v>174.66256971921993</v>
      </c>
      <c r="H87" s="63">
        <v>179.6202882186533</v>
      </c>
      <c r="I87" s="64">
        <v>182.2</v>
      </c>
      <c r="J87" s="75">
        <v>606.3052434456929</v>
      </c>
      <c r="K87" s="76">
        <v>572.5325131810193</v>
      </c>
      <c r="L87" s="76">
        <v>556.7299829642249</v>
      </c>
      <c r="M87" s="79">
        <v>549</v>
      </c>
    </row>
    <row r="88" spans="1:13" ht="15" customHeight="1">
      <c r="A88" s="83" t="s">
        <v>83</v>
      </c>
      <c r="B88" s="75">
        <v>167</v>
      </c>
      <c r="C88" s="76">
        <v>189</v>
      </c>
      <c r="D88" s="76">
        <v>180</v>
      </c>
      <c r="E88" s="76">
        <v>203</v>
      </c>
      <c r="F88" s="62">
        <v>93.8909066375811</v>
      </c>
      <c r="G88" s="63">
        <v>108.20280296784831</v>
      </c>
      <c r="H88" s="63">
        <v>104.89755005944194</v>
      </c>
      <c r="I88" s="64">
        <v>120.8</v>
      </c>
      <c r="J88" s="75">
        <v>1065.065868263473</v>
      </c>
      <c r="K88" s="76">
        <v>924.1904761904761</v>
      </c>
      <c r="L88" s="76">
        <v>953.3111111111111</v>
      </c>
      <c r="M88" s="79">
        <v>828</v>
      </c>
    </row>
    <row r="89" spans="1:13" ht="15" customHeight="1">
      <c r="A89" s="87" t="s">
        <v>81</v>
      </c>
      <c r="B89" s="77">
        <v>179</v>
      </c>
      <c r="C89" s="78">
        <v>183</v>
      </c>
      <c r="D89" s="78">
        <v>202</v>
      </c>
      <c r="E89" s="78">
        <v>211</v>
      </c>
      <c r="F89" s="65">
        <v>122.01439633547824</v>
      </c>
      <c r="G89" s="66">
        <v>128.00962520460556</v>
      </c>
      <c r="H89" s="66">
        <v>144.5821076063072</v>
      </c>
      <c r="I89" s="67">
        <v>154.7</v>
      </c>
      <c r="J89" s="77">
        <v>819.5754189944134</v>
      </c>
      <c r="K89" s="78">
        <v>781.1912568306011</v>
      </c>
      <c r="L89" s="78">
        <v>691.6485148514852</v>
      </c>
      <c r="M89" s="80">
        <v>647</v>
      </c>
    </row>
    <row r="90" ht="12.75" customHeight="1">
      <c r="A90" s="11" t="s">
        <v>219</v>
      </c>
    </row>
    <row r="92" spans="1:2" ht="12">
      <c r="A92" s="27"/>
      <c r="B92" s="1"/>
    </row>
    <row r="93" spans="1:2" ht="12">
      <c r="A93" s="27"/>
      <c r="B93" s="1"/>
    </row>
    <row r="94" spans="1:2" ht="12">
      <c r="A94" s="27"/>
      <c r="B94" s="1"/>
    </row>
    <row r="95" spans="1:2" ht="12">
      <c r="A95" s="27"/>
      <c r="B95" s="1"/>
    </row>
    <row r="96" spans="1:2" ht="12">
      <c r="A96" s="27"/>
      <c r="B96" s="1"/>
    </row>
    <row r="97" spans="1:2" ht="12">
      <c r="A97" s="27"/>
      <c r="B97" s="1"/>
    </row>
    <row r="98" spans="1:2" ht="12">
      <c r="A98" s="27"/>
      <c r="B98" s="1"/>
    </row>
    <row r="99" spans="1:2" ht="12">
      <c r="A99" s="27"/>
      <c r="B99" s="1"/>
    </row>
    <row r="100" spans="1:2" ht="12">
      <c r="A100" s="27"/>
      <c r="B100" s="1"/>
    </row>
    <row r="101" spans="1:2" ht="12">
      <c r="A101" s="27"/>
      <c r="B101" s="1"/>
    </row>
    <row r="102" spans="1:2" ht="12">
      <c r="A102" s="27"/>
      <c r="B102" s="1"/>
    </row>
    <row r="103" spans="1:2" ht="12">
      <c r="A103" s="27"/>
      <c r="B103" s="1"/>
    </row>
    <row r="104" spans="1:2" ht="12">
      <c r="A104" s="27"/>
      <c r="B104" s="1"/>
    </row>
    <row r="105" spans="1:2" ht="12">
      <c r="A105" s="27"/>
      <c r="B105" s="1"/>
    </row>
    <row r="106" spans="1:2" ht="12">
      <c r="A106" s="27"/>
      <c r="B106" s="1"/>
    </row>
    <row r="107" spans="1:2" ht="12">
      <c r="A107" s="27"/>
      <c r="B107" s="1"/>
    </row>
    <row r="108" spans="1:2" ht="12">
      <c r="A108" s="27"/>
      <c r="B108" s="1"/>
    </row>
    <row r="109" spans="1:2" ht="12">
      <c r="A109" s="27"/>
      <c r="B109" s="1"/>
    </row>
    <row r="110" spans="1:2" ht="12">
      <c r="A110" s="27"/>
      <c r="B110" s="1"/>
    </row>
    <row r="111" spans="1:2" ht="12">
      <c r="A111" s="27"/>
      <c r="B111" s="1"/>
    </row>
    <row r="112" spans="1:2" ht="12">
      <c r="A112" s="27"/>
      <c r="B112" s="1"/>
    </row>
    <row r="113" spans="1:2" ht="12">
      <c r="A113" s="27"/>
      <c r="B113" s="1"/>
    </row>
    <row r="114" spans="1:2" ht="12">
      <c r="A114" s="27"/>
      <c r="B114" s="1"/>
    </row>
    <row r="115" spans="1:2" ht="12">
      <c r="A115" s="27"/>
      <c r="B115" s="1"/>
    </row>
    <row r="116" spans="1:2" ht="12">
      <c r="A116" s="27"/>
      <c r="B116" s="1"/>
    </row>
    <row r="117" spans="1:2" ht="12">
      <c r="A117" s="27"/>
      <c r="B117" s="1"/>
    </row>
    <row r="118" spans="1:2" ht="12">
      <c r="A118" s="27"/>
      <c r="B118" s="1"/>
    </row>
    <row r="119" spans="1:2" ht="12">
      <c r="A119" s="27"/>
      <c r="B119" s="1"/>
    </row>
    <row r="120" spans="1:2" ht="12">
      <c r="A120" s="27"/>
      <c r="B120" s="1"/>
    </row>
    <row r="121" spans="1:2" ht="12">
      <c r="A121" s="27"/>
      <c r="B121" s="1"/>
    </row>
    <row r="122" spans="1:2" ht="12">
      <c r="A122" s="27"/>
      <c r="B122" s="1"/>
    </row>
    <row r="123" spans="1:2" ht="12">
      <c r="A123" s="27"/>
      <c r="B123" s="1"/>
    </row>
    <row r="124" spans="1:2" ht="12">
      <c r="A124" s="27"/>
      <c r="B124" s="1"/>
    </row>
    <row r="125" spans="1:2" ht="12">
      <c r="A125" s="27"/>
      <c r="B125" s="1"/>
    </row>
    <row r="126" spans="1:2" ht="12">
      <c r="A126" s="27"/>
      <c r="B126" s="1"/>
    </row>
    <row r="127" spans="1:2" ht="12">
      <c r="A127" s="27"/>
      <c r="B127" s="1"/>
    </row>
    <row r="128" spans="1:2" ht="12">
      <c r="A128" s="27"/>
      <c r="B128" s="1"/>
    </row>
    <row r="129" spans="1:2" ht="12">
      <c r="A129" s="27"/>
      <c r="B129" s="1"/>
    </row>
    <row r="130" spans="1:2" ht="12">
      <c r="A130" s="27"/>
      <c r="B130" s="1"/>
    </row>
    <row r="131" spans="1:2" ht="12">
      <c r="A131" s="27"/>
      <c r="B131" s="1"/>
    </row>
    <row r="132" spans="1:2" ht="12">
      <c r="A132" s="27"/>
      <c r="B132" s="1"/>
    </row>
    <row r="133" spans="1:2" ht="12">
      <c r="A133" s="27"/>
      <c r="B133" s="1"/>
    </row>
    <row r="134" spans="1:2" ht="12">
      <c r="A134" s="27"/>
      <c r="B134" s="1"/>
    </row>
    <row r="135" spans="1:2" ht="12">
      <c r="A135" s="27"/>
      <c r="B135" s="1"/>
    </row>
    <row r="136" spans="1:2" ht="12">
      <c r="A136" s="27"/>
      <c r="B136" s="1"/>
    </row>
    <row r="137" spans="1:2" ht="12">
      <c r="A137" s="27"/>
      <c r="B137" s="1"/>
    </row>
    <row r="138" spans="1:2" ht="12">
      <c r="A138" s="27"/>
      <c r="B138" s="1"/>
    </row>
    <row r="139" spans="1:2" ht="12">
      <c r="A139" s="27"/>
      <c r="B139" s="1"/>
    </row>
    <row r="140" spans="1:2" ht="12">
      <c r="A140" s="27"/>
      <c r="B140" s="1"/>
    </row>
    <row r="141" spans="1:2" ht="12">
      <c r="A141" s="27"/>
      <c r="B141" s="1"/>
    </row>
    <row r="142" spans="1:2" ht="12">
      <c r="A142" s="27"/>
      <c r="B142" s="1"/>
    </row>
    <row r="143" spans="1:2" ht="12">
      <c r="A143" s="27"/>
      <c r="B143" s="1"/>
    </row>
    <row r="144" spans="1:2" ht="12">
      <c r="A144" s="27"/>
      <c r="B144" s="1"/>
    </row>
    <row r="145" spans="1:2" ht="12">
      <c r="A145" s="27"/>
      <c r="B145" s="1"/>
    </row>
    <row r="146" spans="1:2" ht="12">
      <c r="A146" s="27"/>
      <c r="B146" s="1"/>
    </row>
    <row r="147" spans="1:2" ht="12">
      <c r="A147" s="27"/>
      <c r="B147" s="1"/>
    </row>
    <row r="148" spans="1:2" ht="12">
      <c r="A148" s="27"/>
      <c r="B148" s="1"/>
    </row>
    <row r="149" spans="1:2" ht="12">
      <c r="A149" s="27"/>
      <c r="B149" s="1"/>
    </row>
    <row r="150" spans="1:2" ht="12">
      <c r="A150" s="27"/>
      <c r="B150" s="1"/>
    </row>
    <row r="151" spans="1:2" ht="12">
      <c r="A151" s="27"/>
      <c r="B151" s="1"/>
    </row>
    <row r="152" spans="1:2" ht="12">
      <c r="A152" s="27"/>
      <c r="B152" s="1"/>
    </row>
    <row r="153" spans="1:2" ht="12">
      <c r="A153" s="27"/>
      <c r="B153" s="1"/>
    </row>
    <row r="154" spans="1:2" ht="12">
      <c r="A154" s="27"/>
      <c r="B154" s="1"/>
    </row>
    <row r="155" spans="1:2" ht="12">
      <c r="A155" s="27"/>
      <c r="B155" s="1"/>
    </row>
    <row r="156" spans="1:2" ht="12">
      <c r="A156" s="27"/>
      <c r="B156" s="1"/>
    </row>
    <row r="157" spans="1:2" ht="12">
      <c r="A157" s="27"/>
      <c r="B157" s="1"/>
    </row>
    <row r="158" spans="1:2" ht="12">
      <c r="A158" s="27"/>
      <c r="B158" s="1"/>
    </row>
    <row r="159" spans="1:2" ht="12">
      <c r="A159" s="27"/>
      <c r="B159" s="1"/>
    </row>
    <row r="160" spans="1:2" ht="12">
      <c r="A160" s="27"/>
      <c r="B160" s="1"/>
    </row>
    <row r="161" spans="1:2" ht="12">
      <c r="A161" s="27"/>
      <c r="B161" s="1"/>
    </row>
  </sheetData>
  <mergeCells count="4">
    <mergeCell ref="A3:A4"/>
    <mergeCell ref="B3:E3"/>
    <mergeCell ref="F3:I3"/>
    <mergeCell ref="J3:M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D61"/>
  <sheetViews>
    <sheetView tabSelected="1" zoomScale="75" zoomScaleNormal="75" zoomScaleSheetLayoutView="75" workbookViewId="0" topLeftCell="A1">
      <selection activeCell="A23" sqref="A23:F23"/>
    </sheetView>
  </sheetViews>
  <sheetFormatPr defaultColWidth="9.00390625" defaultRowHeight="12"/>
  <cols>
    <col min="1" max="1" width="12.125" style="0" customWidth="1"/>
    <col min="2" max="2" width="8.75390625" style="0" customWidth="1"/>
    <col min="3" max="10" width="10.875" style="0" customWidth="1"/>
    <col min="11" max="11" width="9.25390625" style="0" customWidth="1"/>
    <col min="12" max="12" width="10.875" style="0" customWidth="1"/>
    <col min="13" max="13" width="9.875" style="0" customWidth="1"/>
    <col min="14" max="14" width="8.375" style="0" customWidth="1"/>
  </cols>
  <sheetData>
    <row r="1" spans="1:14" ht="21">
      <c r="A1" s="89" t="s">
        <v>224</v>
      </c>
      <c r="M1" s="197" t="s">
        <v>232</v>
      </c>
      <c r="N1" s="197"/>
    </row>
    <row r="2" spans="1:30" s="6" customFormat="1" ht="13.5">
      <c r="A2" s="198" t="s">
        <v>4</v>
      </c>
      <c r="B2" s="191" t="s">
        <v>188</v>
      </c>
      <c r="C2" s="191" t="s">
        <v>189</v>
      </c>
      <c r="D2" s="191"/>
      <c r="E2" s="191"/>
      <c r="F2" s="191"/>
      <c r="G2" s="191"/>
      <c r="H2" s="191" t="s">
        <v>190</v>
      </c>
      <c r="I2" s="191"/>
      <c r="J2" s="191"/>
      <c r="K2" s="191"/>
      <c r="L2" s="191"/>
      <c r="M2" s="195" t="s">
        <v>214</v>
      </c>
      <c r="N2" s="191" t="s">
        <v>88</v>
      </c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6" customFormat="1" ht="13.5">
      <c r="A3" s="199"/>
      <c r="B3" s="191"/>
      <c r="C3" s="81" t="s">
        <v>191</v>
      </c>
      <c r="D3" s="81" t="s">
        <v>192</v>
      </c>
      <c r="E3" s="81" t="s">
        <v>193</v>
      </c>
      <c r="F3" s="81" t="s">
        <v>194</v>
      </c>
      <c r="G3" s="94" t="s">
        <v>195</v>
      </c>
      <c r="H3" s="81" t="s">
        <v>196</v>
      </c>
      <c r="I3" s="94" t="s">
        <v>202</v>
      </c>
      <c r="J3" s="95" t="s">
        <v>197</v>
      </c>
      <c r="K3" s="81" t="s">
        <v>198</v>
      </c>
      <c r="L3" s="81" t="s">
        <v>199</v>
      </c>
      <c r="M3" s="196"/>
      <c r="N3" s="191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14" ht="21" customHeight="1">
      <c r="A4" s="104" t="s">
        <v>5</v>
      </c>
      <c r="B4" s="105">
        <f>SUM(B5:B6)</f>
        <v>2382</v>
      </c>
      <c r="C4" s="106">
        <f aca="true" t="shared" si="0" ref="C4:N4">SUM(C5:C6)</f>
        <v>241</v>
      </c>
      <c r="D4" s="106">
        <f t="shared" si="0"/>
        <v>968</v>
      </c>
      <c r="E4" s="106">
        <f t="shared" si="0"/>
        <v>608</v>
      </c>
      <c r="F4" s="106">
        <f t="shared" si="0"/>
        <v>2</v>
      </c>
      <c r="G4" s="106">
        <f t="shared" si="0"/>
        <v>28</v>
      </c>
      <c r="H4" s="106">
        <f t="shared" si="0"/>
        <v>6</v>
      </c>
      <c r="I4" s="106">
        <f t="shared" si="0"/>
        <v>1</v>
      </c>
      <c r="J4" s="106">
        <f t="shared" si="0"/>
        <v>105</v>
      </c>
      <c r="K4" s="106">
        <f t="shared" si="0"/>
        <v>166</v>
      </c>
      <c r="L4" s="106">
        <f t="shared" si="0"/>
        <v>96</v>
      </c>
      <c r="M4" s="106">
        <f t="shared" si="0"/>
        <v>23</v>
      </c>
      <c r="N4" s="126">
        <f t="shared" si="0"/>
        <v>138</v>
      </c>
    </row>
    <row r="5" spans="1:14" ht="21" customHeight="1">
      <c r="A5" s="107" t="s">
        <v>6</v>
      </c>
      <c r="B5" s="108">
        <f>SUM(B7:B18)</f>
        <v>2152</v>
      </c>
      <c r="C5" s="109">
        <f aca="true" t="shared" si="1" ref="C5:N5">SUM(C7:C18)</f>
        <v>204</v>
      </c>
      <c r="D5" s="109">
        <f t="shared" si="1"/>
        <v>865</v>
      </c>
      <c r="E5" s="109">
        <f t="shared" si="1"/>
        <v>565</v>
      </c>
      <c r="F5" s="109">
        <f t="shared" si="1"/>
        <v>2</v>
      </c>
      <c r="G5" s="109">
        <f t="shared" si="1"/>
        <v>23</v>
      </c>
      <c r="H5" s="109">
        <f t="shared" si="1"/>
        <v>6</v>
      </c>
      <c r="I5" s="109">
        <f t="shared" si="1"/>
        <v>1</v>
      </c>
      <c r="J5" s="109">
        <f t="shared" si="1"/>
        <v>104</v>
      </c>
      <c r="K5" s="109">
        <f t="shared" si="1"/>
        <v>141</v>
      </c>
      <c r="L5" s="109">
        <f t="shared" si="1"/>
        <v>95</v>
      </c>
      <c r="M5" s="109">
        <f t="shared" si="1"/>
        <v>21</v>
      </c>
      <c r="N5" s="127">
        <f t="shared" si="1"/>
        <v>125</v>
      </c>
    </row>
    <row r="6" spans="1:14" ht="21" customHeight="1">
      <c r="A6" s="110" t="s">
        <v>7</v>
      </c>
      <c r="B6" s="111">
        <f>SUM(B19:B54)</f>
        <v>230</v>
      </c>
      <c r="C6" s="112">
        <f aca="true" t="shared" si="2" ref="C6:N6">SUM(C19:C54)</f>
        <v>37</v>
      </c>
      <c r="D6" s="112">
        <f t="shared" si="2"/>
        <v>103</v>
      </c>
      <c r="E6" s="112">
        <f t="shared" si="2"/>
        <v>43</v>
      </c>
      <c r="F6" s="112">
        <f t="shared" si="2"/>
        <v>0</v>
      </c>
      <c r="G6" s="112">
        <f t="shared" si="2"/>
        <v>5</v>
      </c>
      <c r="H6" s="112">
        <f t="shared" si="2"/>
        <v>0</v>
      </c>
      <c r="I6" s="112">
        <f t="shared" si="2"/>
        <v>0</v>
      </c>
      <c r="J6" s="112">
        <f t="shared" si="2"/>
        <v>1</v>
      </c>
      <c r="K6" s="112">
        <f t="shared" si="2"/>
        <v>25</v>
      </c>
      <c r="L6" s="112">
        <f t="shared" si="2"/>
        <v>1</v>
      </c>
      <c r="M6" s="112">
        <f t="shared" si="2"/>
        <v>2</v>
      </c>
      <c r="N6" s="128">
        <f t="shared" si="2"/>
        <v>13</v>
      </c>
    </row>
    <row r="7" spans="1:14" ht="21" customHeight="1">
      <c r="A7" s="107" t="s">
        <v>8</v>
      </c>
      <c r="B7" s="108">
        <f>SUM(C7:N7)</f>
        <v>958</v>
      </c>
      <c r="C7" s="109">
        <v>78</v>
      </c>
      <c r="D7" s="109">
        <v>401</v>
      </c>
      <c r="E7" s="109">
        <v>198</v>
      </c>
      <c r="F7" s="109">
        <v>1</v>
      </c>
      <c r="G7" s="109">
        <v>10</v>
      </c>
      <c r="H7" s="109">
        <v>2</v>
      </c>
      <c r="I7" s="109">
        <v>1</v>
      </c>
      <c r="J7" s="109">
        <v>98</v>
      </c>
      <c r="K7" s="109">
        <v>59</v>
      </c>
      <c r="L7" s="109">
        <v>53</v>
      </c>
      <c r="M7" s="109">
        <v>5</v>
      </c>
      <c r="N7" s="127">
        <v>52</v>
      </c>
    </row>
    <row r="8" spans="1:14" ht="21" customHeight="1">
      <c r="A8" s="107" t="s">
        <v>9</v>
      </c>
      <c r="B8" s="108">
        <f aca="true" t="shared" si="3" ref="B8:B54">SUM(C8:N8)</f>
        <v>249</v>
      </c>
      <c r="C8" s="109">
        <v>35</v>
      </c>
      <c r="D8" s="109">
        <v>97</v>
      </c>
      <c r="E8" s="109">
        <v>77</v>
      </c>
      <c r="F8" s="109">
        <v>0</v>
      </c>
      <c r="G8" s="109">
        <v>3</v>
      </c>
      <c r="H8" s="109">
        <v>0</v>
      </c>
      <c r="I8" s="109">
        <v>0</v>
      </c>
      <c r="J8" s="109">
        <v>0</v>
      </c>
      <c r="K8" s="109">
        <v>15</v>
      </c>
      <c r="L8" s="109">
        <v>7</v>
      </c>
      <c r="M8" s="109">
        <v>2</v>
      </c>
      <c r="N8" s="127">
        <v>13</v>
      </c>
    </row>
    <row r="9" spans="1:14" ht="21" customHeight="1">
      <c r="A9" s="107" t="s">
        <v>10</v>
      </c>
      <c r="B9" s="108">
        <f t="shared" si="3"/>
        <v>126</v>
      </c>
      <c r="C9" s="109">
        <v>5</v>
      </c>
      <c r="D9" s="109">
        <v>59</v>
      </c>
      <c r="E9" s="109">
        <v>28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14</v>
      </c>
      <c r="L9" s="109">
        <v>5</v>
      </c>
      <c r="M9" s="109">
        <v>6</v>
      </c>
      <c r="N9" s="127">
        <v>9</v>
      </c>
    </row>
    <row r="10" spans="1:14" ht="21" customHeight="1">
      <c r="A10" s="107" t="s">
        <v>11</v>
      </c>
      <c r="B10" s="108">
        <f t="shared" si="3"/>
        <v>67</v>
      </c>
      <c r="C10" s="109">
        <v>4</v>
      </c>
      <c r="D10" s="109">
        <v>24</v>
      </c>
      <c r="E10" s="109">
        <v>18</v>
      </c>
      <c r="F10" s="109">
        <v>1</v>
      </c>
      <c r="G10" s="109">
        <v>1</v>
      </c>
      <c r="H10" s="109">
        <v>0</v>
      </c>
      <c r="I10" s="109">
        <v>0</v>
      </c>
      <c r="J10" s="109">
        <v>0</v>
      </c>
      <c r="K10" s="109">
        <v>1</v>
      </c>
      <c r="L10" s="109">
        <v>9</v>
      </c>
      <c r="M10" s="109">
        <v>4</v>
      </c>
      <c r="N10" s="127">
        <v>5</v>
      </c>
    </row>
    <row r="11" spans="1:14" ht="21" customHeight="1">
      <c r="A11" s="107" t="s">
        <v>12</v>
      </c>
      <c r="B11" s="108">
        <f t="shared" si="3"/>
        <v>217</v>
      </c>
      <c r="C11" s="109">
        <v>20</v>
      </c>
      <c r="D11" s="109">
        <v>89</v>
      </c>
      <c r="E11" s="109">
        <v>65</v>
      </c>
      <c r="F11" s="109">
        <v>0</v>
      </c>
      <c r="G11" s="109">
        <v>2</v>
      </c>
      <c r="H11" s="109">
        <v>0</v>
      </c>
      <c r="I11" s="109">
        <v>0</v>
      </c>
      <c r="J11" s="109">
        <v>2</v>
      </c>
      <c r="K11" s="109">
        <v>17</v>
      </c>
      <c r="L11" s="109">
        <v>2</v>
      </c>
      <c r="M11" s="109">
        <v>2</v>
      </c>
      <c r="N11" s="127">
        <v>18</v>
      </c>
    </row>
    <row r="12" spans="1:14" ht="21" customHeight="1">
      <c r="A12" s="107" t="s">
        <v>13</v>
      </c>
      <c r="B12" s="108">
        <f t="shared" si="3"/>
        <v>154</v>
      </c>
      <c r="C12" s="109">
        <v>18</v>
      </c>
      <c r="D12" s="109">
        <v>60</v>
      </c>
      <c r="E12" s="109">
        <v>50</v>
      </c>
      <c r="F12" s="109">
        <v>0</v>
      </c>
      <c r="G12" s="109">
        <v>2</v>
      </c>
      <c r="H12" s="109">
        <v>0</v>
      </c>
      <c r="I12" s="109">
        <v>0</v>
      </c>
      <c r="J12" s="109">
        <v>0</v>
      </c>
      <c r="K12" s="109">
        <v>3</v>
      </c>
      <c r="L12" s="109">
        <v>9</v>
      </c>
      <c r="M12" s="109">
        <v>0</v>
      </c>
      <c r="N12" s="127">
        <v>12</v>
      </c>
    </row>
    <row r="13" spans="1:14" ht="21" customHeight="1">
      <c r="A13" s="107" t="s">
        <v>14</v>
      </c>
      <c r="B13" s="108">
        <f t="shared" si="3"/>
        <v>74</v>
      </c>
      <c r="C13" s="109">
        <v>9</v>
      </c>
      <c r="D13" s="109">
        <v>16</v>
      </c>
      <c r="E13" s="109">
        <v>27</v>
      </c>
      <c r="F13" s="109">
        <v>0</v>
      </c>
      <c r="G13" s="109">
        <v>0</v>
      </c>
      <c r="H13" s="109">
        <v>0</v>
      </c>
      <c r="I13" s="109">
        <v>0</v>
      </c>
      <c r="J13" s="109">
        <v>2</v>
      </c>
      <c r="K13" s="109">
        <v>11</v>
      </c>
      <c r="L13" s="109">
        <v>5</v>
      </c>
      <c r="M13" s="109">
        <v>0</v>
      </c>
      <c r="N13" s="127">
        <v>4</v>
      </c>
    </row>
    <row r="14" spans="1:14" ht="21" customHeight="1">
      <c r="A14" s="107" t="s">
        <v>17</v>
      </c>
      <c r="B14" s="108">
        <f t="shared" si="3"/>
        <v>34</v>
      </c>
      <c r="C14" s="109">
        <v>6</v>
      </c>
      <c r="D14" s="109">
        <v>12</v>
      </c>
      <c r="E14" s="109">
        <v>10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5</v>
      </c>
      <c r="L14" s="109">
        <v>1</v>
      </c>
      <c r="M14" s="109">
        <v>0</v>
      </c>
      <c r="N14" s="127">
        <v>0</v>
      </c>
    </row>
    <row r="15" spans="1:14" ht="21" customHeight="1">
      <c r="A15" s="107" t="s">
        <v>18</v>
      </c>
      <c r="B15" s="108">
        <f t="shared" si="3"/>
        <v>21</v>
      </c>
      <c r="C15" s="109">
        <v>2</v>
      </c>
      <c r="D15" s="109">
        <v>12</v>
      </c>
      <c r="E15" s="109">
        <v>2</v>
      </c>
      <c r="F15" s="109">
        <v>0</v>
      </c>
      <c r="G15" s="109">
        <v>0</v>
      </c>
      <c r="H15" s="109">
        <v>0</v>
      </c>
      <c r="I15" s="109">
        <v>0</v>
      </c>
      <c r="J15" s="109">
        <v>1</v>
      </c>
      <c r="K15" s="109">
        <v>2</v>
      </c>
      <c r="L15" s="109">
        <v>0</v>
      </c>
      <c r="M15" s="109">
        <v>0</v>
      </c>
      <c r="N15" s="127">
        <v>2</v>
      </c>
    </row>
    <row r="16" spans="1:14" ht="21" customHeight="1">
      <c r="A16" s="107" t="s">
        <v>234</v>
      </c>
      <c r="B16" s="108">
        <f t="shared" si="3"/>
        <v>115</v>
      </c>
      <c r="C16" s="109">
        <v>16</v>
      </c>
      <c r="D16" s="109">
        <v>32</v>
      </c>
      <c r="E16" s="109">
        <v>47</v>
      </c>
      <c r="F16" s="109">
        <v>0</v>
      </c>
      <c r="G16" s="109">
        <v>3</v>
      </c>
      <c r="H16" s="109">
        <v>0</v>
      </c>
      <c r="I16" s="109">
        <v>0</v>
      </c>
      <c r="J16" s="109">
        <v>0</v>
      </c>
      <c r="K16" s="109">
        <v>6</v>
      </c>
      <c r="L16" s="109">
        <v>3</v>
      </c>
      <c r="M16" s="109">
        <v>1</v>
      </c>
      <c r="N16" s="127">
        <v>7</v>
      </c>
    </row>
    <row r="17" spans="1:14" ht="21" customHeight="1">
      <c r="A17" s="107" t="s">
        <v>235</v>
      </c>
      <c r="B17" s="108">
        <f t="shared" si="3"/>
        <v>36</v>
      </c>
      <c r="C17" s="109">
        <v>6</v>
      </c>
      <c r="D17" s="109">
        <v>16</v>
      </c>
      <c r="E17" s="109">
        <v>10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2</v>
      </c>
      <c r="L17" s="109">
        <v>1</v>
      </c>
      <c r="M17" s="109">
        <v>0</v>
      </c>
      <c r="N17" s="127">
        <v>1</v>
      </c>
    </row>
    <row r="18" spans="1:14" ht="21" customHeight="1">
      <c r="A18" s="107" t="s">
        <v>236</v>
      </c>
      <c r="B18" s="108">
        <f t="shared" si="3"/>
        <v>101</v>
      </c>
      <c r="C18" s="109">
        <v>5</v>
      </c>
      <c r="D18" s="109">
        <v>47</v>
      </c>
      <c r="E18" s="109">
        <v>33</v>
      </c>
      <c r="F18" s="109">
        <v>0</v>
      </c>
      <c r="G18" s="109">
        <v>2</v>
      </c>
      <c r="H18" s="109">
        <v>4</v>
      </c>
      <c r="I18" s="109">
        <v>0</v>
      </c>
      <c r="J18" s="109">
        <v>1</v>
      </c>
      <c r="K18" s="109">
        <v>6</v>
      </c>
      <c r="L18" s="109">
        <v>0</v>
      </c>
      <c r="M18" s="109">
        <v>1</v>
      </c>
      <c r="N18" s="127">
        <v>2</v>
      </c>
    </row>
    <row r="19" spans="1:14" ht="21" customHeight="1">
      <c r="A19" s="113" t="s">
        <v>25</v>
      </c>
      <c r="B19" s="105">
        <f t="shared" si="3"/>
        <v>2</v>
      </c>
      <c r="C19" s="106">
        <v>0</v>
      </c>
      <c r="D19" s="106">
        <v>1</v>
      </c>
      <c r="E19" s="106">
        <v>0</v>
      </c>
      <c r="F19" s="106">
        <v>0</v>
      </c>
      <c r="G19" s="106">
        <v>1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26">
        <v>0</v>
      </c>
    </row>
    <row r="20" spans="1:14" ht="21" customHeight="1">
      <c r="A20" s="114" t="s">
        <v>26</v>
      </c>
      <c r="B20" s="108">
        <f t="shared" si="3"/>
        <v>1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1</v>
      </c>
      <c r="L20" s="109">
        <v>0</v>
      </c>
      <c r="M20" s="109">
        <v>0</v>
      </c>
      <c r="N20" s="127">
        <v>0</v>
      </c>
    </row>
    <row r="21" spans="1:14" ht="21" customHeight="1">
      <c r="A21" s="114" t="s">
        <v>27</v>
      </c>
      <c r="B21" s="108">
        <f t="shared" si="3"/>
        <v>2</v>
      </c>
      <c r="C21" s="109">
        <v>1</v>
      </c>
      <c r="D21" s="109">
        <v>1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27">
        <v>0</v>
      </c>
    </row>
    <row r="22" spans="1:14" ht="21" customHeight="1">
      <c r="A22" s="114" t="s">
        <v>28</v>
      </c>
      <c r="B22" s="108">
        <f t="shared" si="3"/>
        <v>6</v>
      </c>
      <c r="C22" s="109">
        <v>1</v>
      </c>
      <c r="D22" s="109">
        <v>3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27">
        <v>2</v>
      </c>
    </row>
    <row r="23" spans="1:14" ht="21" customHeight="1">
      <c r="A23" s="114" t="s">
        <v>29</v>
      </c>
      <c r="B23" s="108">
        <f t="shared" si="3"/>
        <v>5</v>
      </c>
      <c r="C23" s="109">
        <v>2</v>
      </c>
      <c r="D23" s="109">
        <v>2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27">
        <v>1</v>
      </c>
    </row>
    <row r="24" spans="1:14" ht="21" customHeight="1">
      <c r="A24" s="114" t="s">
        <v>30</v>
      </c>
      <c r="B24" s="108">
        <f t="shared" si="3"/>
        <v>4</v>
      </c>
      <c r="C24" s="109">
        <v>1</v>
      </c>
      <c r="D24" s="109">
        <v>2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1</v>
      </c>
      <c r="L24" s="109">
        <v>0</v>
      </c>
      <c r="M24" s="109">
        <v>0</v>
      </c>
      <c r="N24" s="127">
        <v>0</v>
      </c>
    </row>
    <row r="25" spans="1:14" ht="21" customHeight="1">
      <c r="A25" s="114" t="s">
        <v>31</v>
      </c>
      <c r="B25" s="108">
        <f t="shared" si="3"/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27">
        <v>0</v>
      </c>
    </row>
    <row r="26" spans="1:14" ht="21" customHeight="1">
      <c r="A26" s="114" t="s">
        <v>32</v>
      </c>
      <c r="B26" s="108">
        <f t="shared" si="3"/>
        <v>9</v>
      </c>
      <c r="C26" s="109">
        <v>3</v>
      </c>
      <c r="D26" s="109">
        <v>2</v>
      </c>
      <c r="E26" s="109">
        <v>0</v>
      </c>
      <c r="F26" s="109">
        <v>0</v>
      </c>
      <c r="G26" s="109">
        <v>2</v>
      </c>
      <c r="H26" s="109">
        <v>0</v>
      </c>
      <c r="I26" s="109">
        <v>0</v>
      </c>
      <c r="J26" s="109">
        <v>0</v>
      </c>
      <c r="K26" s="109">
        <v>2</v>
      </c>
      <c r="L26" s="109">
        <v>0</v>
      </c>
      <c r="M26" s="109">
        <v>0</v>
      </c>
      <c r="N26" s="127">
        <v>0</v>
      </c>
    </row>
    <row r="27" spans="1:14" ht="21" customHeight="1">
      <c r="A27" s="114" t="s">
        <v>37</v>
      </c>
      <c r="B27" s="108">
        <f t="shared" si="3"/>
        <v>2</v>
      </c>
      <c r="C27" s="109">
        <v>1</v>
      </c>
      <c r="D27" s="109">
        <v>1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27">
        <v>0</v>
      </c>
    </row>
    <row r="28" spans="1:14" ht="21" customHeight="1">
      <c r="A28" s="114" t="s">
        <v>38</v>
      </c>
      <c r="B28" s="108">
        <f t="shared" si="3"/>
        <v>4</v>
      </c>
      <c r="C28" s="109">
        <v>1</v>
      </c>
      <c r="D28" s="109">
        <v>0</v>
      </c>
      <c r="E28" s="109">
        <v>1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27">
        <v>2</v>
      </c>
    </row>
    <row r="29" spans="1:14" ht="21" customHeight="1">
      <c r="A29" s="114" t="s">
        <v>237</v>
      </c>
      <c r="B29" s="108">
        <f t="shared" si="3"/>
        <v>0</v>
      </c>
      <c r="C29" s="109">
        <v>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27">
        <v>0</v>
      </c>
    </row>
    <row r="30" spans="1:14" ht="21" customHeight="1">
      <c r="A30" s="115" t="s">
        <v>238</v>
      </c>
      <c r="B30" s="111">
        <f t="shared" si="3"/>
        <v>5</v>
      </c>
      <c r="C30" s="112">
        <v>2</v>
      </c>
      <c r="D30" s="112">
        <v>1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28">
        <v>2</v>
      </c>
    </row>
    <row r="31" spans="1:14" ht="21" customHeight="1">
      <c r="A31" s="116" t="s">
        <v>42</v>
      </c>
      <c r="B31" s="117">
        <f t="shared" si="3"/>
        <v>3</v>
      </c>
      <c r="C31" s="118">
        <v>1</v>
      </c>
      <c r="D31" s="118">
        <v>0</v>
      </c>
      <c r="E31" s="118">
        <v>2</v>
      </c>
      <c r="F31" s="118">
        <v>0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29">
        <v>0</v>
      </c>
    </row>
    <row r="32" spans="1:14" ht="21" customHeight="1">
      <c r="A32" s="113" t="s">
        <v>47</v>
      </c>
      <c r="B32" s="105">
        <f t="shared" si="3"/>
        <v>5</v>
      </c>
      <c r="C32" s="106">
        <v>0</v>
      </c>
      <c r="D32" s="106">
        <v>4</v>
      </c>
      <c r="E32" s="106">
        <v>1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6">
        <v>0</v>
      </c>
      <c r="N32" s="126">
        <v>0</v>
      </c>
    </row>
    <row r="33" spans="1:14" ht="21" customHeight="1">
      <c r="A33" s="115" t="s">
        <v>239</v>
      </c>
      <c r="B33" s="111">
        <f t="shared" si="3"/>
        <v>8</v>
      </c>
      <c r="C33" s="112">
        <v>1</v>
      </c>
      <c r="D33" s="112">
        <v>4</v>
      </c>
      <c r="E33" s="112">
        <v>3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28">
        <v>0</v>
      </c>
    </row>
    <row r="34" spans="1:14" ht="21" customHeight="1">
      <c r="A34" s="107" t="s">
        <v>48</v>
      </c>
      <c r="B34" s="108">
        <f t="shared" si="3"/>
        <v>35</v>
      </c>
      <c r="C34" s="109">
        <v>4</v>
      </c>
      <c r="D34" s="109">
        <v>21</v>
      </c>
      <c r="E34" s="109">
        <v>5</v>
      </c>
      <c r="F34" s="109">
        <v>0</v>
      </c>
      <c r="G34" s="109">
        <v>0</v>
      </c>
      <c r="H34" s="109">
        <v>0</v>
      </c>
      <c r="I34" s="109">
        <v>0</v>
      </c>
      <c r="J34" s="109">
        <v>1</v>
      </c>
      <c r="K34" s="109">
        <v>3</v>
      </c>
      <c r="L34" s="109">
        <v>0</v>
      </c>
      <c r="M34" s="109">
        <v>0</v>
      </c>
      <c r="N34" s="127">
        <v>1</v>
      </c>
    </row>
    <row r="35" spans="1:14" ht="21" customHeight="1">
      <c r="A35" s="107" t="s">
        <v>49</v>
      </c>
      <c r="B35" s="108">
        <f t="shared" si="3"/>
        <v>28</v>
      </c>
      <c r="C35" s="109">
        <v>4</v>
      </c>
      <c r="D35" s="109">
        <v>11</v>
      </c>
      <c r="E35" s="109">
        <v>2</v>
      </c>
      <c r="F35" s="109">
        <v>0</v>
      </c>
      <c r="G35" s="109">
        <v>2</v>
      </c>
      <c r="H35" s="109">
        <v>0</v>
      </c>
      <c r="I35" s="109">
        <v>0</v>
      </c>
      <c r="J35" s="109">
        <v>0</v>
      </c>
      <c r="K35" s="109">
        <v>9</v>
      </c>
      <c r="L35" s="109">
        <v>0</v>
      </c>
      <c r="M35" s="109">
        <v>0</v>
      </c>
      <c r="N35" s="127">
        <v>0</v>
      </c>
    </row>
    <row r="36" spans="1:14" ht="21" customHeight="1">
      <c r="A36" s="107" t="s">
        <v>50</v>
      </c>
      <c r="B36" s="108">
        <f t="shared" si="3"/>
        <v>0</v>
      </c>
      <c r="C36" s="109">
        <v>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27">
        <v>0</v>
      </c>
    </row>
    <row r="37" spans="1:14" ht="21" customHeight="1">
      <c r="A37" s="107" t="s">
        <v>51</v>
      </c>
      <c r="B37" s="108">
        <f t="shared" si="3"/>
        <v>0</v>
      </c>
      <c r="C37" s="109">
        <v>0</v>
      </c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27">
        <v>0</v>
      </c>
    </row>
    <row r="38" spans="1:14" ht="21" customHeight="1">
      <c r="A38" s="107" t="s">
        <v>52</v>
      </c>
      <c r="B38" s="108">
        <f t="shared" si="3"/>
        <v>0</v>
      </c>
      <c r="C38" s="109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27">
        <v>0</v>
      </c>
    </row>
    <row r="39" spans="1:14" ht="21" customHeight="1">
      <c r="A39" s="113" t="s">
        <v>53</v>
      </c>
      <c r="B39" s="105">
        <f t="shared" si="3"/>
        <v>5</v>
      </c>
      <c r="C39" s="106">
        <v>1</v>
      </c>
      <c r="D39" s="106">
        <v>2</v>
      </c>
      <c r="E39" s="106">
        <v>2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26">
        <v>0</v>
      </c>
    </row>
    <row r="40" spans="1:14" ht="21" customHeight="1">
      <c r="A40" s="114" t="s">
        <v>54</v>
      </c>
      <c r="B40" s="108">
        <f t="shared" si="3"/>
        <v>8</v>
      </c>
      <c r="C40" s="109">
        <v>3</v>
      </c>
      <c r="D40" s="109">
        <v>2</v>
      </c>
      <c r="E40" s="109">
        <v>3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27">
        <v>0</v>
      </c>
    </row>
    <row r="41" spans="1:14" ht="21" customHeight="1">
      <c r="A41" s="114" t="s">
        <v>55</v>
      </c>
      <c r="B41" s="108">
        <f t="shared" si="3"/>
        <v>3</v>
      </c>
      <c r="C41" s="109">
        <v>1</v>
      </c>
      <c r="D41" s="109">
        <v>0</v>
      </c>
      <c r="E41" s="109">
        <v>2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27">
        <v>0</v>
      </c>
    </row>
    <row r="42" spans="1:14" ht="21" customHeight="1">
      <c r="A42" s="114" t="s">
        <v>56</v>
      </c>
      <c r="B42" s="108">
        <f t="shared" si="3"/>
        <v>0</v>
      </c>
      <c r="C42" s="109">
        <v>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27">
        <v>0</v>
      </c>
    </row>
    <row r="43" spans="1:14" ht="21" customHeight="1">
      <c r="A43" s="115" t="s">
        <v>57</v>
      </c>
      <c r="B43" s="111">
        <f t="shared" si="3"/>
        <v>0</v>
      </c>
      <c r="C43" s="112">
        <v>0</v>
      </c>
      <c r="D43" s="112">
        <v>0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0</v>
      </c>
      <c r="N43" s="128">
        <v>0</v>
      </c>
    </row>
    <row r="44" spans="1:14" ht="21" customHeight="1">
      <c r="A44" s="114" t="s">
        <v>58</v>
      </c>
      <c r="B44" s="108">
        <f t="shared" si="3"/>
        <v>9</v>
      </c>
      <c r="C44" s="109">
        <v>1</v>
      </c>
      <c r="D44" s="109">
        <v>5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2</v>
      </c>
      <c r="L44" s="109">
        <v>0</v>
      </c>
      <c r="M44" s="109">
        <v>0</v>
      </c>
      <c r="N44" s="127">
        <v>1</v>
      </c>
    </row>
    <row r="45" spans="1:14" ht="21" customHeight="1">
      <c r="A45" s="114" t="s">
        <v>59</v>
      </c>
      <c r="B45" s="108">
        <f t="shared" si="3"/>
        <v>0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27">
        <v>0</v>
      </c>
    </row>
    <row r="46" spans="1:14" ht="21" customHeight="1">
      <c r="A46" s="114" t="s">
        <v>60</v>
      </c>
      <c r="B46" s="108">
        <f t="shared" si="3"/>
        <v>0</v>
      </c>
      <c r="C46" s="109">
        <v>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27">
        <v>0</v>
      </c>
    </row>
    <row r="47" spans="1:14" ht="21" customHeight="1">
      <c r="A47" s="114" t="s">
        <v>61</v>
      </c>
      <c r="B47" s="108">
        <f t="shared" si="3"/>
        <v>1</v>
      </c>
      <c r="C47" s="109">
        <v>1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27">
        <v>0</v>
      </c>
    </row>
    <row r="48" spans="1:14" ht="21" customHeight="1">
      <c r="A48" s="104" t="s">
        <v>67</v>
      </c>
      <c r="B48" s="105">
        <f t="shared" si="3"/>
        <v>13</v>
      </c>
      <c r="C48" s="106">
        <v>2</v>
      </c>
      <c r="D48" s="106">
        <v>5</v>
      </c>
      <c r="E48" s="106">
        <v>4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26">
        <v>2</v>
      </c>
    </row>
    <row r="49" spans="1:14" ht="21" customHeight="1">
      <c r="A49" s="107" t="s">
        <v>68</v>
      </c>
      <c r="B49" s="108">
        <f t="shared" si="3"/>
        <v>2</v>
      </c>
      <c r="C49" s="109">
        <v>1</v>
      </c>
      <c r="D49" s="109">
        <v>1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27">
        <v>0</v>
      </c>
    </row>
    <row r="50" spans="1:14" ht="21" customHeight="1">
      <c r="A50" s="107" t="s">
        <v>69</v>
      </c>
      <c r="B50" s="108">
        <f t="shared" si="3"/>
        <v>17</v>
      </c>
      <c r="C50" s="109">
        <v>1</v>
      </c>
      <c r="D50" s="109">
        <v>7</v>
      </c>
      <c r="E50" s="109">
        <v>6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3</v>
      </c>
      <c r="L50" s="109">
        <v>0</v>
      </c>
      <c r="M50" s="109">
        <v>0</v>
      </c>
      <c r="N50" s="127">
        <v>0</v>
      </c>
    </row>
    <row r="51" spans="1:14" ht="21" customHeight="1">
      <c r="A51" s="107" t="s">
        <v>70</v>
      </c>
      <c r="B51" s="108">
        <f t="shared" si="3"/>
        <v>5</v>
      </c>
      <c r="C51" s="109">
        <v>0</v>
      </c>
      <c r="D51" s="109">
        <v>5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27">
        <v>0</v>
      </c>
    </row>
    <row r="52" spans="1:14" ht="21" customHeight="1">
      <c r="A52" s="107" t="s">
        <v>71</v>
      </c>
      <c r="B52" s="108">
        <f t="shared" si="3"/>
        <v>0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0</v>
      </c>
      <c r="M52" s="109">
        <v>0</v>
      </c>
      <c r="N52" s="127">
        <v>0</v>
      </c>
    </row>
    <row r="53" spans="1:14" ht="21" customHeight="1">
      <c r="A53" s="110" t="s">
        <v>72</v>
      </c>
      <c r="B53" s="111">
        <f t="shared" si="3"/>
        <v>13</v>
      </c>
      <c r="C53" s="112">
        <v>1</v>
      </c>
      <c r="D53" s="112">
        <v>6</v>
      </c>
      <c r="E53" s="112">
        <v>4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2</v>
      </c>
      <c r="L53" s="112">
        <v>0</v>
      </c>
      <c r="M53" s="112">
        <v>0</v>
      </c>
      <c r="N53" s="128">
        <v>0</v>
      </c>
    </row>
    <row r="54" spans="1:14" ht="21" customHeight="1" thickBot="1">
      <c r="A54" s="114" t="s">
        <v>240</v>
      </c>
      <c r="B54" s="108">
        <f t="shared" si="3"/>
        <v>35</v>
      </c>
      <c r="C54" s="109">
        <v>3</v>
      </c>
      <c r="D54" s="109">
        <v>17</v>
      </c>
      <c r="E54" s="109">
        <v>8</v>
      </c>
      <c r="F54" s="109">
        <v>0</v>
      </c>
      <c r="G54" s="109">
        <v>0</v>
      </c>
      <c r="H54" s="109">
        <v>0</v>
      </c>
      <c r="I54" s="109">
        <v>0</v>
      </c>
      <c r="J54" s="109">
        <v>0</v>
      </c>
      <c r="K54" s="109">
        <v>2</v>
      </c>
      <c r="L54" s="109">
        <v>1</v>
      </c>
      <c r="M54" s="109">
        <v>2</v>
      </c>
      <c r="N54" s="127">
        <v>2</v>
      </c>
    </row>
    <row r="55" spans="1:14" ht="21" customHeight="1" thickTop="1">
      <c r="A55" s="119" t="s">
        <v>203</v>
      </c>
      <c r="B55" s="120">
        <f>SUM(B16)</f>
        <v>115</v>
      </c>
      <c r="C55" s="121">
        <f aca="true" t="shared" si="4" ref="C55:N55">SUM(C16)</f>
        <v>16</v>
      </c>
      <c r="D55" s="121">
        <f t="shared" si="4"/>
        <v>32</v>
      </c>
      <c r="E55" s="121">
        <f t="shared" si="4"/>
        <v>47</v>
      </c>
      <c r="F55" s="121">
        <f t="shared" si="4"/>
        <v>0</v>
      </c>
      <c r="G55" s="121">
        <f t="shared" si="4"/>
        <v>3</v>
      </c>
      <c r="H55" s="121">
        <f t="shared" si="4"/>
        <v>0</v>
      </c>
      <c r="I55" s="121">
        <f t="shared" si="4"/>
        <v>0</v>
      </c>
      <c r="J55" s="121">
        <f t="shared" si="4"/>
        <v>0</v>
      </c>
      <c r="K55" s="121">
        <f t="shared" si="4"/>
        <v>6</v>
      </c>
      <c r="L55" s="121">
        <f t="shared" si="4"/>
        <v>3</v>
      </c>
      <c r="M55" s="121">
        <f t="shared" si="4"/>
        <v>1</v>
      </c>
      <c r="N55" s="130">
        <f t="shared" si="4"/>
        <v>7</v>
      </c>
    </row>
    <row r="56" spans="1:14" ht="21" customHeight="1">
      <c r="A56" s="114" t="s">
        <v>204</v>
      </c>
      <c r="B56" s="122">
        <f>SUM(B11:B12)</f>
        <v>371</v>
      </c>
      <c r="C56" s="123">
        <f aca="true" t="shared" si="5" ref="C56:N56">SUM(C11:C12)</f>
        <v>38</v>
      </c>
      <c r="D56" s="123">
        <f t="shared" si="5"/>
        <v>149</v>
      </c>
      <c r="E56" s="123">
        <f t="shared" si="5"/>
        <v>115</v>
      </c>
      <c r="F56" s="123">
        <f t="shared" si="5"/>
        <v>0</v>
      </c>
      <c r="G56" s="123">
        <f t="shared" si="5"/>
        <v>4</v>
      </c>
      <c r="H56" s="123">
        <f t="shared" si="5"/>
        <v>0</v>
      </c>
      <c r="I56" s="123">
        <f t="shared" si="5"/>
        <v>0</v>
      </c>
      <c r="J56" s="123">
        <f t="shared" si="5"/>
        <v>2</v>
      </c>
      <c r="K56" s="123">
        <f t="shared" si="5"/>
        <v>20</v>
      </c>
      <c r="L56" s="123">
        <f t="shared" si="5"/>
        <v>11</v>
      </c>
      <c r="M56" s="123">
        <f t="shared" si="5"/>
        <v>2</v>
      </c>
      <c r="N56" s="131">
        <f t="shared" si="5"/>
        <v>30</v>
      </c>
    </row>
    <row r="57" spans="1:14" ht="21" customHeight="1">
      <c r="A57" s="114" t="s">
        <v>205</v>
      </c>
      <c r="B57" s="122">
        <f>SUM(B8,B19:B30)</f>
        <v>289</v>
      </c>
      <c r="C57" s="123">
        <f aca="true" t="shared" si="6" ref="C57:N57">SUM(C8,C19:C30)</f>
        <v>47</v>
      </c>
      <c r="D57" s="123">
        <f t="shared" si="6"/>
        <v>110</v>
      </c>
      <c r="E57" s="123">
        <f t="shared" si="6"/>
        <v>78</v>
      </c>
      <c r="F57" s="123">
        <f t="shared" si="6"/>
        <v>0</v>
      </c>
      <c r="G57" s="123">
        <f t="shared" si="6"/>
        <v>6</v>
      </c>
      <c r="H57" s="123">
        <f t="shared" si="6"/>
        <v>0</v>
      </c>
      <c r="I57" s="123">
        <f t="shared" si="6"/>
        <v>0</v>
      </c>
      <c r="J57" s="123">
        <f t="shared" si="6"/>
        <v>0</v>
      </c>
      <c r="K57" s="123">
        <f t="shared" si="6"/>
        <v>19</v>
      </c>
      <c r="L57" s="123">
        <f t="shared" si="6"/>
        <v>7</v>
      </c>
      <c r="M57" s="123">
        <f t="shared" si="6"/>
        <v>2</v>
      </c>
      <c r="N57" s="131">
        <f t="shared" si="6"/>
        <v>20</v>
      </c>
    </row>
    <row r="58" spans="1:14" ht="21" customHeight="1">
      <c r="A58" s="114" t="s">
        <v>206</v>
      </c>
      <c r="B58" s="122">
        <f>SUM(B7,B14:B15,B18,B31:B38)</f>
        <v>1193</v>
      </c>
      <c r="C58" s="123">
        <f aca="true" t="shared" si="7" ref="C58:N58">SUM(C7,C14:C15,C18,C31:C38)</f>
        <v>101</v>
      </c>
      <c r="D58" s="123">
        <f t="shared" si="7"/>
        <v>512</v>
      </c>
      <c r="E58" s="123">
        <f t="shared" si="7"/>
        <v>256</v>
      </c>
      <c r="F58" s="123">
        <f t="shared" si="7"/>
        <v>1</v>
      </c>
      <c r="G58" s="123">
        <f t="shared" si="7"/>
        <v>14</v>
      </c>
      <c r="H58" s="123">
        <f t="shared" si="7"/>
        <v>6</v>
      </c>
      <c r="I58" s="123">
        <f t="shared" si="7"/>
        <v>1</v>
      </c>
      <c r="J58" s="123">
        <f t="shared" si="7"/>
        <v>101</v>
      </c>
      <c r="K58" s="123">
        <f t="shared" si="7"/>
        <v>84</v>
      </c>
      <c r="L58" s="123">
        <f t="shared" si="7"/>
        <v>54</v>
      </c>
      <c r="M58" s="123">
        <f t="shared" si="7"/>
        <v>6</v>
      </c>
      <c r="N58" s="131">
        <f t="shared" si="7"/>
        <v>57</v>
      </c>
    </row>
    <row r="59" spans="1:14" ht="21" customHeight="1">
      <c r="A59" s="114" t="s">
        <v>207</v>
      </c>
      <c r="B59" s="122">
        <f>SUM(B10,B13,B17,B39:B47)</f>
        <v>203</v>
      </c>
      <c r="C59" s="123">
        <f aca="true" t="shared" si="8" ref="C59:N59">SUM(C10,C13,C17,C39:C47)</f>
        <v>26</v>
      </c>
      <c r="D59" s="123">
        <f t="shared" si="8"/>
        <v>65</v>
      </c>
      <c r="E59" s="123">
        <f t="shared" si="8"/>
        <v>62</v>
      </c>
      <c r="F59" s="123">
        <f t="shared" si="8"/>
        <v>1</v>
      </c>
      <c r="G59" s="123">
        <f t="shared" si="8"/>
        <v>1</v>
      </c>
      <c r="H59" s="123">
        <f t="shared" si="8"/>
        <v>0</v>
      </c>
      <c r="I59" s="123">
        <f t="shared" si="8"/>
        <v>0</v>
      </c>
      <c r="J59" s="123">
        <f t="shared" si="8"/>
        <v>2</v>
      </c>
      <c r="K59" s="123">
        <f t="shared" si="8"/>
        <v>16</v>
      </c>
      <c r="L59" s="123">
        <f t="shared" si="8"/>
        <v>15</v>
      </c>
      <c r="M59" s="123">
        <f t="shared" si="8"/>
        <v>4</v>
      </c>
      <c r="N59" s="131">
        <f t="shared" si="8"/>
        <v>11</v>
      </c>
    </row>
    <row r="60" spans="1:14" ht="21" customHeight="1">
      <c r="A60" s="115" t="s">
        <v>208</v>
      </c>
      <c r="B60" s="124">
        <f>SUM(B9,B48:B54)</f>
        <v>211</v>
      </c>
      <c r="C60" s="125">
        <f aca="true" t="shared" si="9" ref="C60:N60">SUM(C9,C48:C54)</f>
        <v>13</v>
      </c>
      <c r="D60" s="125">
        <f t="shared" si="9"/>
        <v>100</v>
      </c>
      <c r="E60" s="125">
        <f t="shared" si="9"/>
        <v>50</v>
      </c>
      <c r="F60" s="125">
        <f t="shared" si="9"/>
        <v>0</v>
      </c>
      <c r="G60" s="125">
        <f t="shared" si="9"/>
        <v>0</v>
      </c>
      <c r="H60" s="125">
        <f t="shared" si="9"/>
        <v>0</v>
      </c>
      <c r="I60" s="125">
        <f t="shared" si="9"/>
        <v>0</v>
      </c>
      <c r="J60" s="125">
        <f t="shared" si="9"/>
        <v>0</v>
      </c>
      <c r="K60" s="125">
        <f t="shared" si="9"/>
        <v>21</v>
      </c>
      <c r="L60" s="125">
        <f t="shared" si="9"/>
        <v>6</v>
      </c>
      <c r="M60" s="125">
        <f t="shared" si="9"/>
        <v>8</v>
      </c>
      <c r="N60" s="132">
        <f t="shared" si="9"/>
        <v>13</v>
      </c>
    </row>
    <row r="61" ht="12.75" customHeight="1">
      <c r="A61" s="11"/>
    </row>
  </sheetData>
  <mergeCells count="7">
    <mergeCell ref="M1:N1"/>
    <mergeCell ref="A2:A3"/>
    <mergeCell ref="M2:M3"/>
    <mergeCell ref="N2:N3"/>
    <mergeCell ref="H2:L2"/>
    <mergeCell ref="C2:G2"/>
    <mergeCell ref="B2:B3"/>
  </mergeCells>
  <printOptions horizontalCentered="1"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ishikawa-natsumi</cp:lastModifiedBy>
  <cp:lastPrinted>2006-12-27T06:26:22Z</cp:lastPrinted>
  <dcterms:created xsi:type="dcterms:W3CDTF">2000-03-22T06:32:54Z</dcterms:created>
  <dcterms:modified xsi:type="dcterms:W3CDTF">2006-12-27T06:29:21Z</dcterms:modified>
  <cp:category/>
  <cp:version/>
  <cp:contentType/>
  <cp:contentStatus/>
</cp:coreProperties>
</file>