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9 鬼北町\"/>
    </mc:Choice>
  </mc:AlternateContent>
  <workbookProtection workbookAlgorithmName="SHA-512" workbookHashValue="XjCgv/7wG1B1Prw6R1nYjk7anmcgOi571ork7HfxuacpUlYXaEFlYXb0pQMO7TiwCdMq9NrnmUy1GzIEPIghbw==" workbookSaltValue="7x9rjLGRlyp3KYpzLJ/nY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<sst xmlns="http://schemas.openxmlformats.org/spreadsheetml/2006/main" count="228" uniqueCount="116">
  <si>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</si>
  <si>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</si>
  <si>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</si>
  <si>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</si>
  <si>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</si>
  <si>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</si>
  <si>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</si>
  <si>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</si>
  <si>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</si>
  <si>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</si>
  <si>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</si>
  <si>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</si>
  <si>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</si>
  <si>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</si>
  <si>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</si>
  <si>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</si>
  <si>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</si>
  <si>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</si>
  <si>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</si>
  <si>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</si>
  <si>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</si>
  <si>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</si>
  <si>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</si>
  <si>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</si>
  <si>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</si>
  <si>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</si>
  <si>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</si>
  <si>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</si>
  <si>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</si>
  <si>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</si>
  <si>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</si>
  <si>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</si>
  <si>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</si>
  <si>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</si>
  <si>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</si>
  <si>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</si>
  <si>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</si>
  <si>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</si>
  <si>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</si>
  <si>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</si>
  <si>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</si>
  <si>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</si>
  <si>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</si>
  <si>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</si>
  <si>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</si>
  <si>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</si>
  <si>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</si>
  <si>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</si>
  <si>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</si>
  <si>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</si>
  <si>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</si>
  <si>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</si>
  <si>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</si>
  <si>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</si>
  <si>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</si>
  <si>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</si>
  <si>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</si>
  <si>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</si>
  <si>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</si>
  <si>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</si>
  <si>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</si>
  <si>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</si>
  <si>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</si>
  <si>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</si>
  <si>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</si>
  <si>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</si>
  <si>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</si>
  <si>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</si>
  <si>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</si>
  <si>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</si>
  <si>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</si>
  <si>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</si>
  <si>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</si>
  <si>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</si>
  <si>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</si>
  <si>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</si>
  <si>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</si>
  <si>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</si>
  <si>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</si>
  <si>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</si>
  <si>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</si>
  <si>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</si>
  <si>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</si>
  <si>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</si>
  <si>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</si>
  <si>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</si>
  <si>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</si>
  <si>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</si>
  <si>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</si>
  <si>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</si>
  <si>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</si>
  <si>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</si>
  <si>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</si>
  <si>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鬼北町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</si>
  <si>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</si>
  <si>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</si>
  <si>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</si>
  <si>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</si>
  <si>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</si>
  <si>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</si>
  <si>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</si>
  <si>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</si>
  <si>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</si>
  <si>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</si>
  <si>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</si>
  <si>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</si>
  <si>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</si>
  <si>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</si>
  <si>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</si>
  <si>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</si>
  <si>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</si>
  <si>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</si>
  <si>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</si>
  <si>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経営の健全性・効率化について、経常収支比率・累積欠損比率とも全国平均・類似団体平均値よりおおむね良好な数値を表している。流動比率については100％を超えているが、全国平均・類似団体平均より低い数値なので少しでも近づけるようにつとめたい。料金回収率については全国平均値、類似団体平均値よりも良い数値となっている。給水原価については全国平均と類似団体平均の間に位置している。有収率については全国平均・類似団体を下回っており、計画的な漏水調査等を実施し、有収率100％に少しでも近づけたい。管路更新率については改良工事費に制限があり伸びていく見込みは少ないが、耐震化等施設の更新と合わせて計画的に実施していきたい。</t>
    <rPh sb="1" eb="3">
      <t>ケイエイ</t>
    </rPh>
    <rPh sb="4" eb="7">
      <t>ケンゼンセイ</t>
    </rPh>
    <rPh sb="8" eb="11">
      <t>コウリツカ</t>
    </rPh>
    <rPh sb="16" eb="18">
      <t>ケイジョウ</t>
    </rPh>
    <rPh sb="18" eb="20">
      <t>シュウシ</t>
    </rPh>
    <rPh sb="20" eb="22">
      <t>ヒリツ</t>
    </rPh>
    <rPh sb="23" eb="25">
      <t>ルイセキ</t>
    </rPh>
    <rPh sb="25" eb="27">
      <t>ケッソン</t>
    </rPh>
    <rPh sb="27" eb="29">
      <t>ヒリツ</t>
    </rPh>
    <rPh sb="31" eb="33">
      <t>ゼンコク</t>
    </rPh>
    <rPh sb="33" eb="35">
      <t>ヘイキン</t>
    </rPh>
    <rPh sb="36" eb="38">
      <t>ルイジ</t>
    </rPh>
    <rPh sb="38" eb="40">
      <t>ダンタイ</t>
    </rPh>
    <rPh sb="40" eb="43">
      <t>ヘイキンチ</t>
    </rPh>
    <rPh sb="49" eb="51">
      <t>リョウコウ</t>
    </rPh>
    <rPh sb="52" eb="54">
      <t>スウチ</t>
    </rPh>
    <rPh sb="55" eb="56">
      <t>アラワ</t>
    </rPh>
    <rPh sb="61" eb="63">
      <t>リュウドウ</t>
    </rPh>
    <rPh sb="63" eb="65">
      <t>ヒリツ</t>
    </rPh>
    <rPh sb="75" eb="76">
      <t>コ</t>
    </rPh>
    <rPh sb="82" eb="84">
      <t>ゼンコク</t>
    </rPh>
    <rPh sb="84" eb="86">
      <t>ヘイキン</t>
    </rPh>
    <rPh sb="87" eb="89">
      <t>ルイジ</t>
    </rPh>
    <rPh sb="89" eb="91">
      <t>ダンタイ</t>
    </rPh>
    <rPh sb="91" eb="93">
      <t>ヘイキン</t>
    </rPh>
    <rPh sb="95" eb="96">
      <t>ヒク</t>
    </rPh>
    <rPh sb="97" eb="99">
      <t>スウチ</t>
    </rPh>
    <rPh sb="102" eb="103">
      <t>スコ</t>
    </rPh>
    <rPh sb="106" eb="107">
      <t>チカ</t>
    </rPh>
    <rPh sb="119" eb="121">
      <t>リョウキン</t>
    </rPh>
    <rPh sb="121" eb="123">
      <t>カイシュウ</t>
    </rPh>
    <rPh sb="123" eb="124">
      <t>リツ</t>
    </rPh>
    <rPh sb="129" eb="131">
      <t>ゼンコク</t>
    </rPh>
    <rPh sb="131" eb="133">
      <t>ヘイキン</t>
    </rPh>
    <rPh sb="133" eb="134">
      <t>チ</t>
    </rPh>
    <rPh sb="135" eb="137">
      <t>ルイジ</t>
    </rPh>
    <rPh sb="137" eb="139">
      <t>ダンタイ</t>
    </rPh>
    <rPh sb="139" eb="142">
      <t>ヘイキンチ</t>
    </rPh>
    <rPh sb="145" eb="146">
      <t>ヨ</t>
    </rPh>
    <rPh sb="147" eb="149">
      <t>スウチ</t>
    </rPh>
    <rPh sb="156" eb="158">
      <t>キュウスイ</t>
    </rPh>
    <rPh sb="158" eb="160">
      <t>ゲンカ</t>
    </rPh>
    <rPh sb="165" eb="167">
      <t>ゼンコク</t>
    </rPh>
    <rPh sb="167" eb="169">
      <t>ヘイキン</t>
    </rPh>
    <rPh sb="170" eb="176">
      <t>ルイジダンタイヘイキン</t>
    </rPh>
    <rPh sb="177" eb="178">
      <t>アイダ</t>
    </rPh>
    <rPh sb="179" eb="181">
      <t>イチ</t>
    </rPh>
    <rPh sb="186" eb="188">
      <t>ユウシュウ</t>
    </rPh>
    <rPh sb="188" eb="189">
      <t>リツ</t>
    </rPh>
    <rPh sb="194" eb="196">
      <t>ゼンコク</t>
    </rPh>
    <rPh sb="196" eb="198">
      <t>ヘイキン</t>
    </rPh>
    <rPh sb="199" eb="201">
      <t>ルイジ</t>
    </rPh>
    <rPh sb="201" eb="203">
      <t>ダンタイ</t>
    </rPh>
    <rPh sb="204" eb="206">
      <t>シタマワ</t>
    </rPh>
    <rPh sb="211" eb="214">
      <t>ケイカクテキ</t>
    </rPh>
    <rPh sb="215" eb="217">
      <t>ロウスイ</t>
    </rPh>
    <rPh sb="217" eb="219">
      <t>チョウサ</t>
    </rPh>
    <rPh sb="219" eb="220">
      <t>トウ</t>
    </rPh>
    <rPh sb="221" eb="223">
      <t>ジッシ</t>
    </rPh>
    <rPh sb="225" eb="228">
      <t>ユウシュウリツ</t>
    </rPh>
    <rPh sb="233" eb="234">
      <t>スコ</t>
    </rPh>
    <rPh sb="237" eb="238">
      <t>チカ</t>
    </rPh>
    <rPh sb="243" eb="245">
      <t>カンロ</t>
    </rPh>
    <rPh sb="245" eb="247">
      <t>コウシン</t>
    </rPh>
    <rPh sb="247" eb="248">
      <t>リツ</t>
    </rPh>
    <rPh sb="253" eb="255">
      <t>カイリョウ</t>
    </rPh>
    <rPh sb="255" eb="257">
      <t>コウジ</t>
    </rPh>
    <rPh sb="257" eb="258">
      <t>ヒ</t>
    </rPh>
    <rPh sb="259" eb="261">
      <t>セイゲン</t>
    </rPh>
    <rPh sb="264" eb="265">
      <t>ノ</t>
    </rPh>
    <rPh sb="269" eb="271">
      <t>ミコ</t>
    </rPh>
    <rPh sb="273" eb="274">
      <t>スク</t>
    </rPh>
    <rPh sb="278" eb="281">
      <t>タイシンカ</t>
    </rPh>
    <rPh sb="281" eb="282">
      <t>トウ</t>
    </rPh>
    <rPh sb="282" eb="284">
      <t>シセツ</t>
    </rPh>
    <rPh sb="285" eb="287">
      <t>コウシン</t>
    </rPh>
    <rPh sb="288" eb="289">
      <t>ア</t>
    </rPh>
    <rPh sb="292" eb="295">
      <t>ケイカクテキ</t>
    </rPh>
    <rPh sb="296" eb="298">
      <t>ジッシ</t>
    </rPh>
    <phoneticPr fontId="16"/>
  </si>
  <si>
    <t>　経常収支比率については100％以上で、全国平均・類似団体平均値を上回っている。一般会計からの繰入金等も基準内繰入で収まっており早急な経営改善の取組は必要ないと考えられる。累積欠損比率は0％であり全国平均・類似団体平均値と比較しても良好な経営状態といえる。流動比率について、平成27年度以降、減少傾向にあったが、少し上昇したり、微減になった。全国平均・類似団体平均値を下回っているので少しでも近づけるようにつとめたい。企業債残高対給水収益比率については全国平均・類似団体平均値を上回っている。これは、大規模な施設改良に伴う企業債の借入によるものであり、今後、バランスを見ながら事業を検討していかなければならない。料金回収率については、100％を超えており基準外の繰入金もなく適正数値といえる。施設利用率については一般的に高い数値であることが望まれており、類似団体平均値を上回っている。有収率については全国平均・類似団体平均値を下回っている。老朽管等からの漏水・事故等による漏水が原因であり、計画的な漏水調査を実施し有収率のアップにつとめたい。有形固定資産減価償却率について、値が平均値と差があり、更新を視野にいれ、実施していく必要がある。</t>
    <rPh sb="1" eb="3">
      <t>ケイジョウ</t>
    </rPh>
    <rPh sb="3" eb="5">
      <t>シュウシ</t>
    </rPh>
    <rPh sb="5" eb="7">
      <t>ヒリツ</t>
    </rPh>
    <rPh sb="16" eb="18">
      <t>イジョウ</t>
    </rPh>
    <rPh sb="20" eb="22">
      <t>ゼンコク</t>
    </rPh>
    <rPh sb="22" eb="24">
      <t>ヘイキン</t>
    </rPh>
    <rPh sb="25" eb="27">
      <t>ルイジ</t>
    </rPh>
    <rPh sb="27" eb="29">
      <t>ダンタイ</t>
    </rPh>
    <rPh sb="29" eb="31">
      <t>ヘイキン</t>
    </rPh>
    <rPh sb="31" eb="32">
      <t>チ</t>
    </rPh>
    <rPh sb="33" eb="35">
      <t>ウワマワ</t>
    </rPh>
    <rPh sb="40" eb="42">
      <t>イッパン</t>
    </rPh>
    <rPh sb="42" eb="44">
      <t>カイケイ</t>
    </rPh>
    <rPh sb="47" eb="49">
      <t>クリイレ</t>
    </rPh>
    <rPh sb="49" eb="50">
      <t>キン</t>
    </rPh>
    <rPh sb="50" eb="51">
      <t>トウ</t>
    </rPh>
    <rPh sb="52" eb="54">
      <t>キジュン</t>
    </rPh>
    <rPh sb="54" eb="55">
      <t>ナイ</t>
    </rPh>
    <rPh sb="55" eb="57">
      <t>クリイレ</t>
    </rPh>
    <rPh sb="58" eb="59">
      <t>オサ</t>
    </rPh>
    <rPh sb="64" eb="66">
      <t>ソウキュウ</t>
    </rPh>
    <rPh sb="67" eb="69">
      <t>ケイエイ</t>
    </rPh>
    <rPh sb="69" eb="71">
      <t>カイゼン</t>
    </rPh>
    <rPh sb="72" eb="74">
      <t>トリクミ</t>
    </rPh>
    <rPh sb="75" eb="77">
      <t>ヒツヨウ</t>
    </rPh>
    <rPh sb="80" eb="81">
      <t>カンガ</t>
    </rPh>
    <rPh sb="86" eb="88">
      <t>ルイセキ</t>
    </rPh>
    <rPh sb="88" eb="90">
      <t>ケッソン</t>
    </rPh>
    <rPh sb="90" eb="92">
      <t>ヒリツ</t>
    </rPh>
    <rPh sb="98" eb="100">
      <t>ゼンコク</t>
    </rPh>
    <rPh sb="100" eb="102">
      <t>ヘイキン</t>
    </rPh>
    <rPh sb="103" eb="105">
      <t>ルイジ</t>
    </rPh>
    <rPh sb="105" eb="107">
      <t>ダンタイ</t>
    </rPh>
    <rPh sb="107" eb="109">
      <t>ヘイキン</t>
    </rPh>
    <rPh sb="109" eb="110">
      <t>チ</t>
    </rPh>
    <rPh sb="111" eb="113">
      <t>ヒカク</t>
    </rPh>
    <rPh sb="116" eb="118">
      <t>リョウコウ</t>
    </rPh>
    <rPh sb="119" eb="121">
      <t>ケイエイ</t>
    </rPh>
    <rPh sb="121" eb="123">
      <t>ジョウタイ</t>
    </rPh>
    <rPh sb="128" eb="130">
      <t>リュウドウ</t>
    </rPh>
    <rPh sb="130" eb="132">
      <t>ヒリツ</t>
    </rPh>
    <rPh sb="137" eb="139">
      <t>ヘイセイ</t>
    </rPh>
    <rPh sb="141" eb="143">
      <t>ネンド</t>
    </rPh>
    <rPh sb="143" eb="145">
      <t>イコウ</t>
    </rPh>
    <rPh sb="146" eb="148">
      <t>ゲンショウ</t>
    </rPh>
    <rPh sb="148" eb="150">
      <t>ケイコウ</t>
    </rPh>
    <rPh sb="156" eb="157">
      <t>スコ</t>
    </rPh>
    <rPh sb="158" eb="160">
      <t>ジョウショウ</t>
    </rPh>
    <rPh sb="164" eb="166">
      <t>ビゲン</t>
    </rPh>
    <rPh sb="171" eb="173">
      <t>ゼンコク</t>
    </rPh>
    <rPh sb="173" eb="175">
      <t>ヘイキン</t>
    </rPh>
    <rPh sb="176" eb="178">
      <t>ルイジ</t>
    </rPh>
    <rPh sb="178" eb="180">
      <t>ダンタイ</t>
    </rPh>
    <rPh sb="180" eb="182">
      <t>ヘイキン</t>
    </rPh>
    <rPh sb="182" eb="183">
      <t>アタイ</t>
    </rPh>
    <rPh sb="184" eb="186">
      <t>シタマワ</t>
    </rPh>
    <rPh sb="192" eb="193">
      <t>スコ</t>
    </rPh>
    <rPh sb="196" eb="197">
      <t>チカ</t>
    </rPh>
    <rPh sb="209" eb="211">
      <t>キギョウ</t>
    </rPh>
    <rPh sb="211" eb="212">
      <t>サイ</t>
    </rPh>
    <rPh sb="212" eb="214">
      <t>ザンダカ</t>
    </rPh>
    <rPh sb="214" eb="215">
      <t>タイ</t>
    </rPh>
    <rPh sb="215" eb="217">
      <t>キュウスイ</t>
    </rPh>
    <rPh sb="217" eb="219">
      <t>シュウエキ</t>
    </rPh>
    <rPh sb="219" eb="221">
      <t>ヒリツ</t>
    </rPh>
    <rPh sb="226" eb="228">
      <t>ゼンコク</t>
    </rPh>
    <rPh sb="228" eb="230">
      <t>ヘイキン</t>
    </rPh>
    <rPh sb="231" eb="233">
      <t>ルイジ</t>
    </rPh>
    <rPh sb="233" eb="235">
      <t>ダンタイ</t>
    </rPh>
    <rPh sb="235" eb="238">
      <t>ヘイキンチ</t>
    </rPh>
    <rPh sb="239" eb="241">
      <t>ウワマワ</t>
    </rPh>
    <rPh sb="250" eb="253">
      <t>ダイキボ</t>
    </rPh>
    <rPh sb="254" eb="256">
      <t>シセツ</t>
    </rPh>
    <rPh sb="256" eb="258">
      <t>カイリョウ</t>
    </rPh>
    <rPh sb="259" eb="260">
      <t>トモナ</t>
    </rPh>
    <rPh sb="261" eb="263">
      <t>キギョウ</t>
    </rPh>
    <rPh sb="263" eb="264">
      <t>サイ</t>
    </rPh>
    <rPh sb="265" eb="267">
      <t>カリイレ</t>
    </rPh>
    <rPh sb="276" eb="278">
      <t>コンゴ</t>
    </rPh>
    <rPh sb="284" eb="285">
      <t>ミ</t>
    </rPh>
    <rPh sb="288" eb="290">
      <t>ジギョウ</t>
    </rPh>
    <rPh sb="291" eb="293">
      <t>ケントウ</t>
    </rPh>
    <rPh sb="306" eb="308">
      <t>リョウキン</t>
    </rPh>
    <rPh sb="308" eb="310">
      <t>カイシュウ</t>
    </rPh>
    <rPh sb="310" eb="311">
      <t>リツ</t>
    </rPh>
    <rPh sb="322" eb="323">
      <t>コ</t>
    </rPh>
    <rPh sb="327" eb="329">
      <t>キジュン</t>
    </rPh>
    <rPh sb="329" eb="330">
      <t>ガイ</t>
    </rPh>
    <rPh sb="331" eb="333">
      <t>クリイレ</t>
    </rPh>
    <rPh sb="333" eb="334">
      <t>キン</t>
    </rPh>
    <rPh sb="337" eb="339">
      <t>テキセイ</t>
    </rPh>
    <rPh sb="339" eb="341">
      <t>スウチ</t>
    </rPh>
    <rPh sb="346" eb="348">
      <t>シセツ</t>
    </rPh>
    <rPh sb="348" eb="351">
      <t>リヨウリツ</t>
    </rPh>
    <rPh sb="356" eb="359">
      <t>イッパンテキ</t>
    </rPh>
    <rPh sb="360" eb="361">
      <t>タカ</t>
    </rPh>
    <rPh sb="362" eb="364">
      <t>スウチ</t>
    </rPh>
    <rPh sb="370" eb="371">
      <t>ノゾ</t>
    </rPh>
    <rPh sb="377" eb="379">
      <t>ルイジ</t>
    </rPh>
    <rPh sb="379" eb="381">
      <t>ダンタイ</t>
    </rPh>
    <rPh sb="381" eb="384">
      <t>ヘイキンチ</t>
    </rPh>
    <rPh sb="385" eb="387">
      <t>ウワマワ</t>
    </rPh>
    <rPh sb="392" eb="394">
      <t>ユウシュウ</t>
    </rPh>
    <rPh sb="394" eb="395">
      <t>リツ</t>
    </rPh>
    <rPh sb="400" eb="402">
      <t>ゼンコク</t>
    </rPh>
    <rPh sb="402" eb="404">
      <t>ヘイキン</t>
    </rPh>
    <rPh sb="405" eb="407">
      <t>ルイジ</t>
    </rPh>
    <rPh sb="407" eb="409">
      <t>ダンタイ</t>
    </rPh>
    <rPh sb="409" eb="412">
      <t>ヘイキンチ</t>
    </rPh>
    <rPh sb="413" eb="415">
      <t>シタマワ</t>
    </rPh>
    <rPh sb="420" eb="422">
      <t>ロウキュウ</t>
    </rPh>
    <rPh sb="422" eb="423">
      <t>カン</t>
    </rPh>
    <rPh sb="423" eb="424">
      <t>トウ</t>
    </rPh>
    <rPh sb="427" eb="429">
      <t>ロウスイ</t>
    </rPh>
    <rPh sb="430" eb="432">
      <t>ジコ</t>
    </rPh>
    <rPh sb="432" eb="433">
      <t>トウ</t>
    </rPh>
    <rPh sb="436" eb="438">
      <t>ロウスイ</t>
    </rPh>
    <rPh sb="439" eb="441">
      <t>ゲンイン</t>
    </rPh>
    <rPh sb="445" eb="448">
      <t>ケイカクテキ</t>
    </rPh>
    <rPh sb="449" eb="451">
      <t>ロウスイ</t>
    </rPh>
    <rPh sb="471" eb="473">
      <t>ユウケイ</t>
    </rPh>
    <rPh sb="473" eb="475">
      <t>コテイ</t>
    </rPh>
    <rPh sb="475" eb="477">
      <t>シサン</t>
    </rPh>
    <rPh sb="477" eb="479">
      <t>ゲンカ</t>
    </rPh>
    <rPh sb="479" eb="481">
      <t>ショウキャク</t>
    </rPh>
    <rPh sb="481" eb="482">
      <t>リツ</t>
    </rPh>
    <rPh sb="487" eb="488">
      <t>アタイ</t>
    </rPh>
    <rPh sb="489" eb="492">
      <t>ヘイキンチ</t>
    </rPh>
    <rPh sb="493" eb="494">
      <t>サ</t>
    </rPh>
    <rPh sb="498" eb="500">
      <t>コウシン</t>
    </rPh>
    <rPh sb="501" eb="503">
      <t>シヤ</t>
    </rPh>
    <rPh sb="507" eb="509">
      <t>ジッシ</t>
    </rPh>
    <rPh sb="513" eb="515">
      <t>ヒツヨウ</t>
    </rPh>
    <phoneticPr fontId="16"/>
  </si>
  <si>
    <t>　管路経年化率は、全国平均・類似団体に比べて老朽化度合は低いといえる。管路更新率については、全国平均・類似団体と比較して低い数値となっているが基となる管路の総延長の差によるところが大きく、状況を把握した比較等による分析が必要であると思われる。当町では平成元年以降大規模な施設更新を行ったが、一部昭和50年代に改良した施設について法定耐用年数を超える。更新等の必要性がでてきているので配水池等の施設の耐震化と合わせて計画的な更新を実施していく予定である。</t>
    <rPh sb="1" eb="3">
      <t>カンロ</t>
    </rPh>
    <rPh sb="3" eb="5">
      <t>ケイネン</t>
    </rPh>
    <rPh sb="5" eb="6">
      <t>カ</t>
    </rPh>
    <rPh sb="6" eb="7">
      <t>リツ</t>
    </rPh>
    <rPh sb="9" eb="11">
      <t>ゼンコク</t>
    </rPh>
    <rPh sb="11" eb="13">
      <t>ヘイキン</t>
    </rPh>
    <rPh sb="14" eb="16">
      <t>ルイジ</t>
    </rPh>
    <rPh sb="16" eb="18">
      <t>ダンタイ</t>
    </rPh>
    <rPh sb="19" eb="20">
      <t>クラ</t>
    </rPh>
    <rPh sb="22" eb="25">
      <t>ロウキュウカ</t>
    </rPh>
    <rPh sb="25" eb="27">
      <t>ドアイ</t>
    </rPh>
    <rPh sb="28" eb="29">
      <t>ヒク</t>
    </rPh>
    <rPh sb="35" eb="37">
      <t>カンロ</t>
    </rPh>
    <rPh sb="37" eb="39">
      <t>コウシン</t>
    </rPh>
    <rPh sb="39" eb="40">
      <t>リツ</t>
    </rPh>
    <rPh sb="46" eb="48">
      <t>ゼンコク</t>
    </rPh>
    <rPh sb="48" eb="50">
      <t>ヘイキン</t>
    </rPh>
    <rPh sb="51" eb="53">
      <t>ルイジ</t>
    </rPh>
    <rPh sb="53" eb="55">
      <t>ダンタイ</t>
    </rPh>
    <rPh sb="56" eb="58">
      <t>ヒカク</t>
    </rPh>
    <rPh sb="60" eb="61">
      <t>ヒク</t>
    </rPh>
    <rPh sb="62" eb="64">
      <t>スウチ</t>
    </rPh>
    <rPh sb="71" eb="72">
      <t>モト</t>
    </rPh>
    <rPh sb="75" eb="77">
      <t>カンロ</t>
    </rPh>
    <rPh sb="78" eb="81">
      <t>ソウエンチョウ</t>
    </rPh>
    <rPh sb="82" eb="83">
      <t>サ</t>
    </rPh>
    <rPh sb="90" eb="91">
      <t>オオ</t>
    </rPh>
    <rPh sb="94" eb="96">
      <t>ジョウキョウ</t>
    </rPh>
    <rPh sb="97" eb="99">
      <t>ハアク</t>
    </rPh>
    <rPh sb="101" eb="103">
      <t>ヒカク</t>
    </rPh>
    <rPh sb="103" eb="104">
      <t>トウ</t>
    </rPh>
    <rPh sb="107" eb="109">
      <t>ブンセキ</t>
    </rPh>
    <rPh sb="110" eb="112">
      <t>ヒツヨウ</t>
    </rPh>
    <rPh sb="116" eb="117">
      <t>オモ</t>
    </rPh>
    <rPh sb="121" eb="123">
      <t>トウチョウ</t>
    </rPh>
    <rPh sb="125" eb="127">
      <t>ヘイセイ</t>
    </rPh>
    <rPh sb="127" eb="129">
      <t>ガンネン</t>
    </rPh>
    <rPh sb="129" eb="131">
      <t>イコウ</t>
    </rPh>
    <rPh sb="131" eb="134">
      <t>ダイキボ</t>
    </rPh>
    <rPh sb="135" eb="137">
      <t>シセツ</t>
    </rPh>
    <rPh sb="137" eb="139">
      <t>コウシン</t>
    </rPh>
    <rPh sb="140" eb="141">
      <t>オコナ</t>
    </rPh>
    <rPh sb="145" eb="147">
      <t>イチブ</t>
    </rPh>
    <rPh sb="147" eb="149">
      <t>ショウワ</t>
    </rPh>
    <rPh sb="151" eb="152">
      <t>ネン</t>
    </rPh>
    <rPh sb="152" eb="153">
      <t>ダイ</t>
    </rPh>
    <rPh sb="154" eb="156">
      <t>カイリョウ</t>
    </rPh>
    <rPh sb="158" eb="160">
      <t>シセツ</t>
    </rPh>
    <rPh sb="164" eb="166">
      <t>ホウテイ</t>
    </rPh>
    <rPh sb="166" eb="168">
      <t>タイヨウ</t>
    </rPh>
    <rPh sb="168" eb="170">
      <t>ネンスウ</t>
    </rPh>
    <rPh sb="171" eb="172">
      <t>コ</t>
    </rPh>
    <rPh sb="175" eb="177">
      <t>コウシン</t>
    </rPh>
    <rPh sb="177" eb="178">
      <t>トウ</t>
    </rPh>
    <rPh sb="179" eb="182">
      <t>ヒツヨウセイ</t>
    </rPh>
    <rPh sb="191" eb="194">
      <t>ハイスイチ</t>
    </rPh>
    <rPh sb="194" eb="195">
      <t>トウ</t>
    </rPh>
    <rPh sb="196" eb="198">
      <t>シセツ</t>
    </rPh>
    <rPh sb="199" eb="202">
      <t>タイシンカ</t>
    </rPh>
    <rPh sb="203" eb="204">
      <t>ア</t>
    </rPh>
    <rPh sb="207" eb="210">
      <t>ケイカクテキ</t>
    </rPh>
    <rPh sb="211" eb="213">
      <t>コウシン</t>
    </rPh>
    <rPh sb="214" eb="216">
      <t>ジッシ</t>
    </rPh>
    <rPh sb="220" eb="222">
      <t>ヨテイ</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</si>
</sst>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0.11</c:v>
                </c:pt>
                <c:pt idx="1">
                  <c:v>0.23</c:v>
                </c:pt>
                <c:pt idx="2">
                  <c:v>0.09</c:v>
                </c:pt>
                <c:pt idx="3">
                  <c:v>0.37</c:v>
                </c:pt>
                <c:pt idx="4">
                  <c:v>0.32</c:v>
                </c:pt>
              </c:numCache>
            </c:numRef>
          </c:val>
          <c:extLst>
            <c:ext xmlns:c16="http://schemas.microsoft.com/office/drawing/2014/chart" uri="{C3380CC4-5D6E-409C-BE32-E72D297353CC}">
              <c16:uniqueId val="{00000000-C94F-4ADD-A89B-DF0A3A107E87}"/>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0.52</c:v>
                </c:pt>
                <c:pt idx="2">
                  <c:v>0.47</c:v>
                </c:pt>
                <c:pt idx="3">
                  <c:v>0.4</c:v>
                </c:pt>
                <c:pt idx="4">
                  <c:v>0.36</c:v>
                </c:pt>
              </c:numCache>
            </c:numRef>
          </c:val>
          <c:smooth val="0"/>
          <c:extLst>
            <c:ext xmlns:c16="http://schemas.microsoft.com/office/drawing/2014/chart" uri="{C3380CC4-5D6E-409C-BE32-E72D297353CC}">
              <c16:uniqueId val="{00000001-C94F-4ADD-A89B-DF0A3A107E87}"/>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124.54</c:v>
                </c:pt>
                <c:pt idx="1">
                  <c:v>126.9</c:v>
                </c:pt>
                <c:pt idx="2">
                  <c:v>131.83000000000001</c:v>
                </c:pt>
                <c:pt idx="3">
                  <c:v>131.59</c:v>
                </c:pt>
                <c:pt idx="4">
                  <c:v>130.57</c:v>
                </c:pt>
              </c:numCache>
            </c:numRef>
          </c:val>
          <c:extLst>
            <c:ext xmlns:c16="http://schemas.microsoft.com/office/drawing/2014/chart" uri="{C3380CC4-5D6E-409C-BE32-E72D297353CC}">
              <c16:uniqueId val="{00000000-1A42-4A77-B16C-A2E2529AFCE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103.81</c:v>
                </c:pt>
                <c:pt idx="2">
                  <c:v>104.35</c:v>
                </c:pt>
                <c:pt idx="3">
                  <c:v>105.34</c:v>
                </c:pt>
                <c:pt idx="4">
                  <c:v>105.77</c:v>
                </c:pt>
              </c:numCache>
            </c:numRef>
          </c:val>
          <c:smooth val="0"/>
          <c:extLst>
            <c:ext xmlns:c16="http://schemas.microsoft.com/office/drawing/2014/chart" uri="{C3380CC4-5D6E-409C-BE32-E72D297353CC}">
              <c16:uniqueId val="{00000001-1A42-4A77-B16C-A2E2529AFCE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52.5</c:v>
                </c:pt>
                <c:pt idx="1">
                  <c:v>54.22</c:v>
                </c:pt>
                <c:pt idx="2">
                  <c:v>55.93</c:v>
                </c:pt>
                <c:pt idx="3">
                  <c:v>56.81</c:v>
                </c:pt>
                <c:pt idx="4">
                  <c:v>58.26</c:v>
                </c:pt>
              </c:numCache>
            </c:numRef>
          </c:val>
          <c:extLst>
            <c:ext xmlns:c16="http://schemas.microsoft.com/office/drawing/2014/chart" uri="{C3380CC4-5D6E-409C-BE32-E72D297353CC}">
              <c16:uniqueId val="{00000000-1DF4-4820-B9B9-1B50CCA6BE8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45.85</c:v>
                </c:pt>
                <c:pt idx="2">
                  <c:v>47.31</c:v>
                </c:pt>
                <c:pt idx="3">
                  <c:v>47.5</c:v>
                </c:pt>
                <c:pt idx="4">
                  <c:v>48.41</c:v>
                </c:pt>
              </c:numCache>
            </c:numRef>
          </c:val>
          <c:smooth val="0"/>
          <c:extLst>
            <c:ext xmlns:c16="http://schemas.microsoft.com/office/drawing/2014/chart" uri="{C3380CC4-5D6E-409C-BE32-E72D297353CC}">
              <c16:uniqueId val="{00000001-1DF4-4820-B9B9-1B50CCA6BE8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0</c:v>
                </c:pt>
                <c:pt idx="1">
                  <c:v>0</c:v>
                </c:pt>
                <c:pt idx="2">
                  <c:v>0</c:v>
                </c:pt>
                <c:pt idx="3" formatCode="#,##0.00;&quot;△&quot;#,##0.00;&quot;-&quot;">
                  <c:v>4.63</c:v>
                </c:pt>
                <c:pt idx="4" formatCode="#,##0.00;&quot;△&quot;#,##0.00;&quot;-&quot;">
                  <c:v>4.29</c:v>
                </c:pt>
              </c:numCache>
            </c:numRef>
          </c:val>
          <c:extLst>
            <c:ext xmlns:c16="http://schemas.microsoft.com/office/drawing/2014/chart" uri="{C3380CC4-5D6E-409C-BE32-E72D297353CC}">
              <c16:uniqueId val="{00000000-2A5B-4E14-85F5-BBB66C8C6A4F}"/>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14.13</c:v>
                </c:pt>
                <c:pt idx="2">
                  <c:v>16.77</c:v>
                </c:pt>
                <c:pt idx="3">
                  <c:v>17.399999999999999</c:v>
                </c:pt>
                <c:pt idx="4">
                  <c:v>18.64</c:v>
                </c:pt>
              </c:numCache>
            </c:numRef>
          </c:val>
          <c:smooth val="0"/>
          <c:extLst>
            <c:ext xmlns:c16="http://schemas.microsoft.com/office/drawing/2014/chart" uri="{C3380CC4-5D6E-409C-BE32-E72D297353CC}">
              <c16:uniqueId val="{00000001-2A5B-4E14-85F5-BBB66C8C6A4F}"/>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EE7-4459-A5C6-A36F97DDF62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25.66</c:v>
                </c:pt>
                <c:pt idx="2">
                  <c:v>21.69</c:v>
                </c:pt>
                <c:pt idx="3">
                  <c:v>24.04</c:v>
                </c:pt>
                <c:pt idx="4">
                  <c:v>28.03</c:v>
                </c:pt>
              </c:numCache>
            </c:numRef>
          </c:val>
          <c:smooth val="0"/>
          <c:extLst>
            <c:ext xmlns:c16="http://schemas.microsoft.com/office/drawing/2014/chart" uri="{C3380CC4-5D6E-409C-BE32-E72D297353CC}">
              <c16:uniqueId val="{00000001-9EE7-4459-A5C6-A36F97DDF62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95.66</c:v>
                </c:pt>
                <c:pt idx="1">
                  <c:v>93.19</c:v>
                </c:pt>
                <c:pt idx="2">
                  <c:v>93.6</c:v>
                </c:pt>
                <c:pt idx="3">
                  <c:v>107.4</c:v>
                </c:pt>
                <c:pt idx="4">
                  <c:v>104.37</c:v>
                </c:pt>
              </c:numCache>
            </c:numRef>
          </c:val>
          <c:extLst>
            <c:ext xmlns:c16="http://schemas.microsoft.com/office/drawing/2014/chart" uri="{C3380CC4-5D6E-409C-BE32-E72D297353CC}">
              <c16:uniqueId val="{00000000-517F-4B02-8448-26F7E5E2773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300.14</c:v>
                </c:pt>
                <c:pt idx="2">
                  <c:v>301.04000000000002</c:v>
                </c:pt>
                <c:pt idx="3">
                  <c:v>305.08</c:v>
                </c:pt>
                <c:pt idx="4">
                  <c:v>305.33999999999997</c:v>
                </c:pt>
              </c:numCache>
            </c:numRef>
          </c:val>
          <c:smooth val="0"/>
          <c:extLst>
            <c:ext xmlns:c16="http://schemas.microsoft.com/office/drawing/2014/chart" uri="{C3380CC4-5D6E-409C-BE32-E72D297353CC}">
              <c16:uniqueId val="{00000001-517F-4B02-8448-26F7E5E2773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888.91</c:v>
                </c:pt>
                <c:pt idx="1">
                  <c:v>822.52</c:v>
                </c:pt>
                <c:pt idx="2">
                  <c:v>761.68</c:v>
                </c:pt>
                <c:pt idx="3">
                  <c:v>728.98</c:v>
                </c:pt>
                <c:pt idx="4">
                  <c:v>682.79</c:v>
                </c:pt>
              </c:numCache>
            </c:numRef>
          </c:val>
          <c:extLst>
            <c:ext xmlns:c16="http://schemas.microsoft.com/office/drawing/2014/chart" uri="{C3380CC4-5D6E-409C-BE32-E72D297353CC}">
              <c16:uniqueId val="{00000000-0FB0-4A8B-B874-01FFBEB9BAE4}"/>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566.65</c:v>
                </c:pt>
                <c:pt idx="2">
                  <c:v>551.62</c:v>
                </c:pt>
                <c:pt idx="3">
                  <c:v>585.59</c:v>
                </c:pt>
                <c:pt idx="4">
                  <c:v>561.34</c:v>
                </c:pt>
              </c:numCache>
            </c:numRef>
          </c:val>
          <c:smooth val="0"/>
          <c:extLst>
            <c:ext xmlns:c16="http://schemas.microsoft.com/office/drawing/2014/chart" uri="{C3380CC4-5D6E-409C-BE32-E72D297353CC}">
              <c16:uniqueId val="{00000001-0FB0-4A8B-B874-01FFBEB9BAE4}"/>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115.32</c:v>
                </c:pt>
                <c:pt idx="1">
                  <c:v>121.05</c:v>
                </c:pt>
                <c:pt idx="2">
                  <c:v>143.01</c:v>
                </c:pt>
                <c:pt idx="3">
                  <c:v>141.56</c:v>
                </c:pt>
                <c:pt idx="4">
                  <c:v>140.9</c:v>
                </c:pt>
              </c:numCache>
            </c:numRef>
          </c:val>
          <c:extLst>
            <c:ext xmlns:c16="http://schemas.microsoft.com/office/drawing/2014/chart" uri="{C3380CC4-5D6E-409C-BE32-E72D297353CC}">
              <c16:uniqueId val="{00000000-4100-4455-8F43-C55F55B47C6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84.77</c:v>
                </c:pt>
                <c:pt idx="2">
                  <c:v>87.11</c:v>
                </c:pt>
                <c:pt idx="3">
                  <c:v>82.78</c:v>
                </c:pt>
                <c:pt idx="4">
                  <c:v>84.82</c:v>
                </c:pt>
              </c:numCache>
            </c:numRef>
          </c:val>
          <c:smooth val="0"/>
          <c:extLst>
            <c:ext xmlns:c16="http://schemas.microsoft.com/office/drawing/2014/chart" uri="{C3380CC4-5D6E-409C-BE32-E72D297353CC}">
              <c16:uniqueId val="{00000001-4100-4455-8F43-C55F55B47C6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226.06</c:v>
                </c:pt>
                <c:pt idx="1">
                  <c:v>220.75</c:v>
                </c:pt>
                <c:pt idx="2">
                  <c:v>188.97</c:v>
                </c:pt>
                <c:pt idx="3">
                  <c:v>192.48</c:v>
                </c:pt>
                <c:pt idx="4">
                  <c:v>193.12</c:v>
                </c:pt>
              </c:numCache>
            </c:numRef>
          </c:val>
          <c:extLst>
            <c:ext xmlns:c16="http://schemas.microsoft.com/office/drawing/2014/chart" uri="{C3380CC4-5D6E-409C-BE32-E72D297353CC}">
              <c16:uniqueId val="{00000000-2DEC-4095-ABC3-0F1E4E18CC1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227.27</c:v>
                </c:pt>
                <c:pt idx="2">
                  <c:v>223.98</c:v>
                </c:pt>
                <c:pt idx="3">
                  <c:v>225.09</c:v>
                </c:pt>
                <c:pt idx="4">
                  <c:v>224.82</c:v>
                </c:pt>
              </c:numCache>
            </c:numRef>
          </c:val>
          <c:smooth val="0"/>
          <c:extLst>
            <c:ext xmlns:c16="http://schemas.microsoft.com/office/drawing/2014/chart" uri="{C3380CC4-5D6E-409C-BE32-E72D297353CC}">
              <c16:uniqueId val="{00000001-2DEC-4095-ABC3-0F1E4E18CC1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74.09</c:v>
                </c:pt>
                <c:pt idx="1">
                  <c:v>70.44</c:v>
                </c:pt>
                <c:pt idx="2">
                  <c:v>61.51</c:v>
                </c:pt>
                <c:pt idx="3">
                  <c:v>61.34</c:v>
                </c:pt>
                <c:pt idx="4">
                  <c:v>59.21</c:v>
                </c:pt>
              </c:numCache>
            </c:numRef>
          </c:val>
          <c:extLst>
            <c:ext xmlns:c16="http://schemas.microsoft.com/office/drawing/2014/chart" uri="{C3380CC4-5D6E-409C-BE32-E72D297353CC}">
              <c16:uniqueId val="{00000000-CB01-4C0F-A272-7AF7586E1AE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50.29</c:v>
                </c:pt>
                <c:pt idx="2">
                  <c:v>49.64</c:v>
                </c:pt>
                <c:pt idx="3">
                  <c:v>49.38</c:v>
                </c:pt>
                <c:pt idx="4">
                  <c:v>50.09</c:v>
                </c:pt>
              </c:numCache>
            </c:numRef>
          </c:val>
          <c:smooth val="0"/>
          <c:extLst>
            <c:ext xmlns:c16="http://schemas.microsoft.com/office/drawing/2014/chart" uri="{C3380CC4-5D6E-409C-BE32-E72D297353CC}">
              <c16:uniqueId val="{00000001-CB01-4C0F-A272-7AF7586E1AE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67.12</c:v>
                </c:pt>
                <c:pt idx="1">
                  <c:v>67.75</c:v>
                </c:pt>
                <c:pt idx="2">
                  <c:v>75.02</c:v>
                </c:pt>
                <c:pt idx="3">
                  <c:v>74.459999999999994</c:v>
                </c:pt>
                <c:pt idx="4">
                  <c:v>75.66</c:v>
                </c:pt>
              </c:numCache>
            </c:numRef>
          </c:val>
          <c:extLst>
            <c:ext xmlns:c16="http://schemas.microsoft.com/office/drawing/2014/chart" uri="{C3380CC4-5D6E-409C-BE32-E72D297353CC}">
              <c16:uniqueId val="{00000000-B35A-43CF-980D-D85633389F1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77.73</c:v>
                </c:pt>
                <c:pt idx="2">
                  <c:v>78.09</c:v>
                </c:pt>
                <c:pt idx="3">
                  <c:v>78.010000000000005</c:v>
                </c:pt>
                <c:pt idx="4">
                  <c:v>77.599999999999994</c:v>
                </c:pt>
              </c:numCache>
            </c:numRef>
          </c:val>
          <c:smooth val="0"/>
          <c:extLst>
            <c:ext xmlns:c16="http://schemas.microsoft.com/office/drawing/2014/chart" uri="{C3380CC4-5D6E-409C-BE32-E72D297353CC}">
              <c16:uniqueId val="{00000001-B35A-43CF-980D-D85633389F1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愛媛県　鬼北町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自治体職員</v>
      </c>
      <c r="AE8" s="44"/>
      <c r="AF8" s="44"/>
      <c r="AG8" s="44"/>
      <c r="AH8" s="44"/>
      <c r="AI8" s="44"/>
      <c r="AJ8" s="44"/>
      <c r="AK8" s="2"/>
      <c r="AL8" s="45">
        <f>データ!$R$6</f>
        <v>9741</v>
      </c>
      <c r="AM8" s="45"/>
      <c r="AN8" s="45"/>
      <c r="AO8" s="45"/>
      <c r="AP8" s="45"/>
      <c r="AQ8" s="45"/>
      <c r="AR8" s="45"/>
      <c r="AS8" s="45"/>
      <c r="AT8" s="46">
        <f>データ!$S$6</f>
        <v>241.88</v>
      </c>
      <c r="AU8" s="47"/>
      <c r="AV8" s="47"/>
      <c r="AW8" s="47"/>
      <c r="AX8" s="47"/>
      <c r="AY8" s="47"/>
      <c r="AZ8" s="47"/>
      <c r="BA8" s="47"/>
      <c r="BB8" s="48">
        <f>データ!$T$6</f>
        <v>40.270000000000003</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63.41</v>
      </c>
      <c r="J10" s="47"/>
      <c r="K10" s="47"/>
      <c r="L10" s="47"/>
      <c r="M10" s="47"/>
      <c r="N10" s="47"/>
      <c r="O10" s="81"/>
      <c r="P10" s="48">
        <f>データ!$P$6</f>
        <v>99.82</v>
      </c>
      <c r="Q10" s="48"/>
      <c r="R10" s="48"/>
      <c r="S10" s="48"/>
      <c r="T10" s="48"/>
      <c r="U10" s="48"/>
      <c r="V10" s="48"/>
      <c r="W10" s="45">
        <f>データ!$Q$6</f>
        <v>5170</v>
      </c>
      <c r="X10" s="45"/>
      <c r="Y10" s="45"/>
      <c r="Z10" s="45"/>
      <c r="AA10" s="45"/>
      <c r="AB10" s="45"/>
      <c r="AC10" s="45"/>
      <c r="AD10" s="2"/>
      <c r="AE10" s="2"/>
      <c r="AF10" s="2"/>
      <c r="AG10" s="2"/>
      <c r="AH10" s="2"/>
      <c r="AI10" s="2"/>
      <c r="AJ10" s="2"/>
      <c r="AK10" s="2"/>
      <c r="AL10" s="45">
        <f>データ!$U$6</f>
        <v>9329</v>
      </c>
      <c r="AM10" s="45"/>
      <c r="AN10" s="45"/>
      <c r="AO10" s="45"/>
      <c r="AP10" s="45"/>
      <c r="AQ10" s="45"/>
      <c r="AR10" s="45"/>
      <c r="AS10" s="45"/>
      <c r="AT10" s="46">
        <f>データ!$V$6</f>
        <v>34.03</v>
      </c>
      <c r="AU10" s="47"/>
      <c r="AV10" s="47"/>
      <c r="AW10" s="47"/>
      <c r="AX10" s="47"/>
      <c r="AY10" s="47"/>
      <c r="AZ10" s="47"/>
      <c r="BA10" s="47"/>
      <c r="BB10" s="48">
        <f>データ!$W$6</f>
        <v>274.14</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114</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115</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HLMtTnHtHY5oZeM5l/VSGwVS1VA9jojOemov6eqgoqEJtC7FuimkEORIS5GxVh6ANg2o+qg4Op6QQQxZdbtsZg==" saltValue="9OQ/n380YVMLlrhUdk50J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384887</v>
      </c>
      <c r="D6" s="20">
        <f t="shared" si="3"/>
        <v>46</v>
      </c>
      <c r="E6" s="20">
        <f t="shared" si="3"/>
        <v>1</v>
      </c>
      <c r="F6" s="20">
        <f t="shared" si="3"/>
        <v>0</v>
      </c>
      <c r="G6" s="20">
        <f t="shared" si="3"/>
        <v>1</v>
      </c>
      <c r="H6" s="20" t="str">
        <f t="shared" si="3"/>
        <v>愛媛県　鬼北町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63.41</v>
      </c>
      <c r="P6" s="21">
        <f t="shared" si="3"/>
        <v>99.82</v>
      </c>
      <c r="Q6" s="21">
        <f t="shared" si="3"/>
        <v>5170</v>
      </c>
      <c r="R6" s="21">
        <f t="shared" si="3"/>
        <v>9741</v>
      </c>
      <c r="S6" s="21">
        <f t="shared" si="3"/>
        <v>241.88</v>
      </c>
      <c r="T6" s="21">
        <f t="shared" si="3"/>
        <v>40.270000000000003</v>
      </c>
      <c r="U6" s="21">
        <f t="shared" si="3"/>
        <v>9329</v>
      </c>
      <c r="V6" s="21">
        <f t="shared" si="3"/>
        <v>34.03</v>
      </c>
      <c r="W6" s="21">
        <f t="shared" si="3"/>
        <v>274.14</v>
      </c>
      <c r="X6" s="22">
        <f>IF(X7="",NA(),X7)</f>
        <v>124.54</v>
      </c>
      <c r="Y6" s="22">
        <f t="shared" ref="Y6:AG6" si="4">IF(Y7="",NA(),Y7)</f>
        <v>126.9</v>
      </c>
      <c r="Z6" s="22">
        <f t="shared" si="4"/>
        <v>131.83000000000001</v>
      </c>
      <c r="AA6" s="22">
        <f t="shared" si="4"/>
        <v>131.59</v>
      </c>
      <c r="AB6" s="22">
        <f t="shared" si="4"/>
        <v>130.57</v>
      </c>
      <c r="AC6" s="22">
        <f t="shared" si="4"/>
        <v>110.02</v>
      </c>
      <c r="AD6" s="22">
        <f t="shared" si="4"/>
        <v>103.81</v>
      </c>
      <c r="AE6" s="22">
        <f t="shared" si="4"/>
        <v>104.35</v>
      </c>
      <c r="AF6" s="22">
        <f t="shared" si="4"/>
        <v>105.34</v>
      </c>
      <c r="AG6" s="22">
        <f t="shared" si="4"/>
        <v>105.77</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25.66</v>
      </c>
      <c r="AP6" s="22">
        <f t="shared" si="5"/>
        <v>21.69</v>
      </c>
      <c r="AQ6" s="22">
        <f t="shared" si="5"/>
        <v>24.04</v>
      </c>
      <c r="AR6" s="22">
        <f t="shared" si="5"/>
        <v>28.03</v>
      </c>
      <c r="AS6" s="21" t="str">
        <f>IF(AS7="","",IF(AS7="-","【-】","【"&amp;SUBSTITUTE(TEXT(AS7,"#,##0.00"),"-","△")&amp;"】"))</f>
        <v>【1.30】</v>
      </c>
      <c r="AT6" s="22">
        <f>IF(AT7="",NA(),AT7)</f>
        <v>95.66</v>
      </c>
      <c r="AU6" s="22">
        <f t="shared" ref="AU6:BC6" si="6">IF(AU7="",NA(),AU7)</f>
        <v>93.19</v>
      </c>
      <c r="AV6" s="22">
        <f t="shared" si="6"/>
        <v>93.6</v>
      </c>
      <c r="AW6" s="22">
        <f t="shared" si="6"/>
        <v>107.4</v>
      </c>
      <c r="AX6" s="22">
        <f t="shared" si="6"/>
        <v>104.37</v>
      </c>
      <c r="AY6" s="22">
        <f t="shared" si="6"/>
        <v>355.27</v>
      </c>
      <c r="AZ6" s="22">
        <f t="shared" si="6"/>
        <v>300.14</v>
      </c>
      <c r="BA6" s="22">
        <f t="shared" si="6"/>
        <v>301.04000000000002</v>
      </c>
      <c r="BB6" s="22">
        <f t="shared" si="6"/>
        <v>305.08</v>
      </c>
      <c r="BC6" s="22">
        <f t="shared" si="6"/>
        <v>305.33999999999997</v>
      </c>
      <c r="BD6" s="21" t="str">
        <f>IF(BD7="","",IF(BD7="-","【-】","【"&amp;SUBSTITUTE(TEXT(BD7,"#,##0.00"),"-","△")&amp;"】"))</f>
        <v>【261.51】</v>
      </c>
      <c r="BE6" s="22">
        <f>IF(BE7="",NA(),BE7)</f>
        <v>888.91</v>
      </c>
      <c r="BF6" s="22">
        <f t="shared" ref="BF6:BN6" si="7">IF(BF7="",NA(),BF7)</f>
        <v>822.52</v>
      </c>
      <c r="BG6" s="22">
        <f t="shared" si="7"/>
        <v>761.68</v>
      </c>
      <c r="BH6" s="22">
        <f t="shared" si="7"/>
        <v>728.98</v>
      </c>
      <c r="BI6" s="22">
        <f t="shared" si="7"/>
        <v>682.79</v>
      </c>
      <c r="BJ6" s="22">
        <f t="shared" si="7"/>
        <v>458.27</v>
      </c>
      <c r="BK6" s="22">
        <f t="shared" si="7"/>
        <v>566.65</v>
      </c>
      <c r="BL6" s="22">
        <f t="shared" si="7"/>
        <v>551.62</v>
      </c>
      <c r="BM6" s="22">
        <f t="shared" si="7"/>
        <v>585.59</v>
      </c>
      <c r="BN6" s="22">
        <f t="shared" si="7"/>
        <v>561.34</v>
      </c>
      <c r="BO6" s="21" t="str">
        <f>IF(BO7="","",IF(BO7="-","【-】","【"&amp;SUBSTITUTE(TEXT(BO7,"#,##0.00"),"-","△")&amp;"】"))</f>
        <v>【265.16】</v>
      </c>
      <c r="BP6" s="22">
        <f>IF(BP7="",NA(),BP7)</f>
        <v>115.32</v>
      </c>
      <c r="BQ6" s="22">
        <f t="shared" ref="BQ6:BY6" si="8">IF(BQ7="",NA(),BQ7)</f>
        <v>121.05</v>
      </c>
      <c r="BR6" s="22">
        <f t="shared" si="8"/>
        <v>143.01</v>
      </c>
      <c r="BS6" s="22">
        <f t="shared" si="8"/>
        <v>141.56</v>
      </c>
      <c r="BT6" s="22">
        <f t="shared" si="8"/>
        <v>140.9</v>
      </c>
      <c r="BU6" s="22">
        <f t="shared" si="8"/>
        <v>96.77</v>
      </c>
      <c r="BV6" s="22">
        <f t="shared" si="8"/>
        <v>84.77</v>
      </c>
      <c r="BW6" s="22">
        <f t="shared" si="8"/>
        <v>87.11</v>
      </c>
      <c r="BX6" s="22">
        <f t="shared" si="8"/>
        <v>82.78</v>
      </c>
      <c r="BY6" s="22">
        <f t="shared" si="8"/>
        <v>84.82</v>
      </c>
      <c r="BZ6" s="21" t="str">
        <f>IF(BZ7="","",IF(BZ7="-","【-】","【"&amp;SUBSTITUTE(TEXT(BZ7,"#,##0.00"),"-","△")&amp;"】"))</f>
        <v>【102.35】</v>
      </c>
      <c r="CA6" s="22">
        <f>IF(CA7="",NA(),CA7)</f>
        <v>226.06</v>
      </c>
      <c r="CB6" s="22">
        <f t="shared" ref="CB6:CJ6" si="9">IF(CB7="",NA(),CB7)</f>
        <v>220.75</v>
      </c>
      <c r="CC6" s="22">
        <f t="shared" si="9"/>
        <v>188.97</v>
      </c>
      <c r="CD6" s="22">
        <f t="shared" si="9"/>
        <v>192.48</v>
      </c>
      <c r="CE6" s="22">
        <f t="shared" si="9"/>
        <v>193.12</v>
      </c>
      <c r="CF6" s="22">
        <f t="shared" si="9"/>
        <v>187.18</v>
      </c>
      <c r="CG6" s="22">
        <f t="shared" si="9"/>
        <v>227.27</v>
      </c>
      <c r="CH6" s="22">
        <f t="shared" si="9"/>
        <v>223.98</v>
      </c>
      <c r="CI6" s="22">
        <f t="shared" si="9"/>
        <v>225.09</v>
      </c>
      <c r="CJ6" s="22">
        <f t="shared" si="9"/>
        <v>224.82</v>
      </c>
      <c r="CK6" s="21" t="str">
        <f>IF(CK7="","",IF(CK7="-","【-】","【"&amp;SUBSTITUTE(TEXT(CK7,"#,##0.00"),"-","△")&amp;"】"))</f>
        <v>【167.74】</v>
      </c>
      <c r="CL6" s="22">
        <f>IF(CL7="",NA(),CL7)</f>
        <v>74.09</v>
      </c>
      <c r="CM6" s="22">
        <f t="shared" ref="CM6:CU6" si="10">IF(CM7="",NA(),CM7)</f>
        <v>70.44</v>
      </c>
      <c r="CN6" s="22">
        <f t="shared" si="10"/>
        <v>61.51</v>
      </c>
      <c r="CO6" s="22">
        <f t="shared" si="10"/>
        <v>61.34</v>
      </c>
      <c r="CP6" s="22">
        <f t="shared" si="10"/>
        <v>59.21</v>
      </c>
      <c r="CQ6" s="22">
        <f t="shared" si="10"/>
        <v>55.88</v>
      </c>
      <c r="CR6" s="22">
        <f t="shared" si="10"/>
        <v>50.29</v>
      </c>
      <c r="CS6" s="22">
        <f t="shared" si="10"/>
        <v>49.64</v>
      </c>
      <c r="CT6" s="22">
        <f t="shared" si="10"/>
        <v>49.38</v>
      </c>
      <c r="CU6" s="22">
        <f t="shared" si="10"/>
        <v>50.09</v>
      </c>
      <c r="CV6" s="21" t="str">
        <f>IF(CV7="","",IF(CV7="-","【-】","【"&amp;SUBSTITUTE(TEXT(CV7,"#,##0.00"),"-","△")&amp;"】"))</f>
        <v>【60.29】</v>
      </c>
      <c r="CW6" s="22">
        <f>IF(CW7="",NA(),CW7)</f>
        <v>67.12</v>
      </c>
      <c r="CX6" s="22">
        <f t="shared" ref="CX6:DF6" si="11">IF(CX7="",NA(),CX7)</f>
        <v>67.75</v>
      </c>
      <c r="CY6" s="22">
        <f t="shared" si="11"/>
        <v>75.02</v>
      </c>
      <c r="CZ6" s="22">
        <f t="shared" si="11"/>
        <v>74.459999999999994</v>
      </c>
      <c r="DA6" s="22">
        <f t="shared" si="11"/>
        <v>75.66</v>
      </c>
      <c r="DB6" s="22">
        <f t="shared" si="11"/>
        <v>80.989999999999995</v>
      </c>
      <c r="DC6" s="22">
        <f t="shared" si="11"/>
        <v>77.73</v>
      </c>
      <c r="DD6" s="22">
        <f t="shared" si="11"/>
        <v>78.09</v>
      </c>
      <c r="DE6" s="22">
        <f t="shared" si="11"/>
        <v>78.010000000000005</v>
      </c>
      <c r="DF6" s="22">
        <f t="shared" si="11"/>
        <v>77.599999999999994</v>
      </c>
      <c r="DG6" s="21" t="str">
        <f>IF(DG7="","",IF(DG7="-","【-】","【"&amp;SUBSTITUTE(TEXT(DG7,"#,##0.00"),"-","△")&amp;"】"))</f>
        <v>【90.12】</v>
      </c>
      <c r="DH6" s="22">
        <f>IF(DH7="",NA(),DH7)</f>
        <v>52.5</v>
      </c>
      <c r="DI6" s="22">
        <f t="shared" ref="DI6:DQ6" si="12">IF(DI7="",NA(),DI7)</f>
        <v>54.22</v>
      </c>
      <c r="DJ6" s="22">
        <f t="shared" si="12"/>
        <v>55.93</v>
      </c>
      <c r="DK6" s="22">
        <f t="shared" si="12"/>
        <v>56.81</v>
      </c>
      <c r="DL6" s="22">
        <f t="shared" si="12"/>
        <v>58.26</v>
      </c>
      <c r="DM6" s="22">
        <f t="shared" si="12"/>
        <v>46.61</v>
      </c>
      <c r="DN6" s="22">
        <f t="shared" si="12"/>
        <v>45.85</v>
      </c>
      <c r="DO6" s="22">
        <f t="shared" si="12"/>
        <v>47.31</v>
      </c>
      <c r="DP6" s="22">
        <f t="shared" si="12"/>
        <v>47.5</v>
      </c>
      <c r="DQ6" s="22">
        <f t="shared" si="12"/>
        <v>48.41</v>
      </c>
      <c r="DR6" s="21" t="str">
        <f>IF(DR7="","",IF(DR7="-","【-】","【"&amp;SUBSTITUTE(TEXT(DR7,"#,##0.00"),"-","△")&amp;"】"))</f>
        <v>【50.88】</v>
      </c>
      <c r="DS6" s="21">
        <f>IF(DS7="",NA(),DS7)</f>
        <v>0</v>
      </c>
      <c r="DT6" s="21">
        <f t="shared" ref="DT6:EB6" si="13">IF(DT7="",NA(),DT7)</f>
        <v>0</v>
      </c>
      <c r="DU6" s="21">
        <f t="shared" si="13"/>
        <v>0</v>
      </c>
      <c r="DV6" s="22">
        <f t="shared" si="13"/>
        <v>4.63</v>
      </c>
      <c r="DW6" s="22">
        <f t="shared" si="13"/>
        <v>4.29</v>
      </c>
      <c r="DX6" s="22">
        <f t="shared" si="13"/>
        <v>10.84</v>
      </c>
      <c r="DY6" s="22">
        <f t="shared" si="13"/>
        <v>14.13</v>
      </c>
      <c r="DZ6" s="22">
        <f t="shared" si="13"/>
        <v>16.77</v>
      </c>
      <c r="EA6" s="22">
        <f t="shared" si="13"/>
        <v>17.399999999999999</v>
      </c>
      <c r="EB6" s="22">
        <f t="shared" si="13"/>
        <v>18.64</v>
      </c>
      <c r="EC6" s="21" t="str">
        <f>IF(EC7="","",IF(EC7="-","【-】","【"&amp;SUBSTITUTE(TEXT(EC7,"#,##0.00"),"-","△")&amp;"】"))</f>
        <v>【22.30】</v>
      </c>
      <c r="ED6" s="22">
        <f>IF(ED7="",NA(),ED7)</f>
        <v>0.11</v>
      </c>
      <c r="EE6" s="22">
        <f t="shared" ref="EE6:EM6" si="14">IF(EE7="",NA(),EE7)</f>
        <v>0.23</v>
      </c>
      <c r="EF6" s="22">
        <f t="shared" si="14"/>
        <v>0.09</v>
      </c>
      <c r="EG6" s="22">
        <f t="shared" si="14"/>
        <v>0.37</v>
      </c>
      <c r="EH6" s="22">
        <f t="shared" si="14"/>
        <v>0.32</v>
      </c>
      <c r="EI6" s="22">
        <f t="shared" si="14"/>
        <v>0.39</v>
      </c>
      <c r="EJ6" s="22">
        <f t="shared" si="14"/>
        <v>0.52</v>
      </c>
      <c r="EK6" s="22">
        <f t="shared" si="14"/>
        <v>0.47</v>
      </c>
      <c r="EL6" s="22">
        <f t="shared" si="14"/>
        <v>0.4</v>
      </c>
      <c r="EM6" s="22">
        <f t="shared" si="14"/>
        <v>0.36</v>
      </c>
      <c r="EN6" s="21" t="str">
        <f>IF(EN7="","",IF(EN7="-","【-】","【"&amp;SUBSTITUTE(TEXT(EN7,"#,##0.00"),"-","△")&amp;"】"))</f>
        <v>【0.66】</v>
      </c>
    </row>
    <row r="7" spans="1:144" s="23" customFormat="1" x14ac:dyDescent="0.15">
      <c r="A7" s="15"/>
      <c r="B7" s="24">
        <v>2021</v>
      </c>
      <c r="C7" s="24">
        <v>384887</v>
      </c>
      <c r="D7" s="24">
        <v>46</v>
      </c>
      <c r="E7" s="24">
        <v>1</v>
      </c>
      <c r="F7" s="24">
        <v>0</v>
      </c>
      <c r="G7" s="24">
        <v>1</v>
      </c>
      <c r="H7" s="24" t="s">
        <v>93</v>
      </c>
      <c r="I7" s="24" t="s">
        <v>94</v>
      </c>
      <c r="J7" s="24" t="s">
        <v>95</v>
      </c>
      <c r="K7" s="24" t="s">
        <v>96</v>
      </c>
      <c r="L7" s="24" t="s">
        <v>97</v>
      </c>
      <c r="M7" s="24" t="s">
        <v>98</v>
      </c>
      <c r="N7" s="25" t="s">
        <v>99</v>
      </c>
      <c r="O7" s="25">
        <v>63.41</v>
      </c>
      <c r="P7" s="25">
        <v>99.82</v>
      </c>
      <c r="Q7" s="25">
        <v>5170</v>
      </c>
      <c r="R7" s="25">
        <v>9741</v>
      </c>
      <c r="S7" s="25">
        <v>241.88</v>
      </c>
      <c r="T7" s="25">
        <v>40.270000000000003</v>
      </c>
      <c r="U7" s="25">
        <v>9329</v>
      </c>
      <c r="V7" s="25">
        <v>34.03</v>
      </c>
      <c r="W7" s="25">
        <v>274.14</v>
      </c>
      <c r="X7" s="25">
        <v>124.54</v>
      </c>
      <c r="Y7" s="25">
        <v>126.9</v>
      </c>
      <c r="Z7" s="25">
        <v>131.83000000000001</v>
      </c>
      <c r="AA7" s="25">
        <v>131.59</v>
      </c>
      <c r="AB7" s="25">
        <v>130.57</v>
      </c>
      <c r="AC7" s="25">
        <v>110.02</v>
      </c>
      <c r="AD7" s="25">
        <v>103.81</v>
      </c>
      <c r="AE7" s="25">
        <v>104.35</v>
      </c>
      <c r="AF7" s="25">
        <v>105.34</v>
      </c>
      <c r="AG7" s="25">
        <v>105.77</v>
      </c>
      <c r="AH7" s="25">
        <v>111.39</v>
      </c>
      <c r="AI7" s="25">
        <v>0</v>
      </c>
      <c r="AJ7" s="25">
        <v>0</v>
      </c>
      <c r="AK7" s="25">
        <v>0</v>
      </c>
      <c r="AL7" s="25">
        <v>0</v>
      </c>
      <c r="AM7" s="25">
        <v>0</v>
      </c>
      <c r="AN7" s="25">
        <v>7.31</v>
      </c>
      <c r="AO7" s="25">
        <v>25.66</v>
      </c>
      <c r="AP7" s="25">
        <v>21.69</v>
      </c>
      <c r="AQ7" s="25">
        <v>24.04</v>
      </c>
      <c r="AR7" s="25">
        <v>28.03</v>
      </c>
      <c r="AS7" s="25">
        <v>1.3</v>
      </c>
      <c r="AT7" s="25">
        <v>95.66</v>
      </c>
      <c r="AU7" s="25">
        <v>93.19</v>
      </c>
      <c r="AV7" s="25">
        <v>93.6</v>
      </c>
      <c r="AW7" s="25">
        <v>107.4</v>
      </c>
      <c r="AX7" s="25">
        <v>104.37</v>
      </c>
      <c r="AY7" s="25">
        <v>355.27</v>
      </c>
      <c r="AZ7" s="25">
        <v>300.14</v>
      </c>
      <c r="BA7" s="25">
        <v>301.04000000000002</v>
      </c>
      <c r="BB7" s="25">
        <v>305.08</v>
      </c>
      <c r="BC7" s="25">
        <v>305.33999999999997</v>
      </c>
      <c r="BD7" s="25">
        <v>261.51</v>
      </c>
      <c r="BE7" s="25">
        <v>888.91</v>
      </c>
      <c r="BF7" s="25">
        <v>822.52</v>
      </c>
      <c r="BG7" s="25">
        <v>761.68</v>
      </c>
      <c r="BH7" s="25">
        <v>728.98</v>
      </c>
      <c r="BI7" s="25">
        <v>682.79</v>
      </c>
      <c r="BJ7" s="25">
        <v>458.27</v>
      </c>
      <c r="BK7" s="25">
        <v>566.65</v>
      </c>
      <c r="BL7" s="25">
        <v>551.62</v>
      </c>
      <c r="BM7" s="25">
        <v>585.59</v>
      </c>
      <c r="BN7" s="25">
        <v>561.34</v>
      </c>
      <c r="BO7" s="25">
        <v>265.16000000000003</v>
      </c>
      <c r="BP7" s="25">
        <v>115.32</v>
      </c>
      <c r="BQ7" s="25">
        <v>121.05</v>
      </c>
      <c r="BR7" s="25">
        <v>143.01</v>
      </c>
      <c r="BS7" s="25">
        <v>141.56</v>
      </c>
      <c r="BT7" s="25">
        <v>140.9</v>
      </c>
      <c r="BU7" s="25">
        <v>96.77</v>
      </c>
      <c r="BV7" s="25">
        <v>84.77</v>
      </c>
      <c r="BW7" s="25">
        <v>87.11</v>
      </c>
      <c r="BX7" s="25">
        <v>82.78</v>
      </c>
      <c r="BY7" s="25">
        <v>84.82</v>
      </c>
      <c r="BZ7" s="25">
        <v>102.35</v>
      </c>
      <c r="CA7" s="25">
        <v>226.06</v>
      </c>
      <c r="CB7" s="25">
        <v>220.75</v>
      </c>
      <c r="CC7" s="25">
        <v>188.97</v>
      </c>
      <c r="CD7" s="25">
        <v>192.48</v>
      </c>
      <c r="CE7" s="25">
        <v>193.12</v>
      </c>
      <c r="CF7" s="25">
        <v>187.18</v>
      </c>
      <c r="CG7" s="25">
        <v>227.27</v>
      </c>
      <c r="CH7" s="25">
        <v>223.98</v>
      </c>
      <c r="CI7" s="25">
        <v>225.09</v>
      </c>
      <c r="CJ7" s="25">
        <v>224.82</v>
      </c>
      <c r="CK7" s="25">
        <v>167.74</v>
      </c>
      <c r="CL7" s="25">
        <v>74.09</v>
      </c>
      <c r="CM7" s="25">
        <v>70.44</v>
      </c>
      <c r="CN7" s="25">
        <v>61.51</v>
      </c>
      <c r="CO7" s="25">
        <v>61.34</v>
      </c>
      <c r="CP7" s="25">
        <v>59.21</v>
      </c>
      <c r="CQ7" s="25">
        <v>55.88</v>
      </c>
      <c r="CR7" s="25">
        <v>50.29</v>
      </c>
      <c r="CS7" s="25">
        <v>49.64</v>
      </c>
      <c r="CT7" s="25">
        <v>49.38</v>
      </c>
      <c r="CU7" s="25">
        <v>50.09</v>
      </c>
      <c r="CV7" s="25">
        <v>60.29</v>
      </c>
      <c r="CW7" s="25">
        <v>67.12</v>
      </c>
      <c r="CX7" s="25">
        <v>67.75</v>
      </c>
      <c r="CY7" s="25">
        <v>75.02</v>
      </c>
      <c r="CZ7" s="25">
        <v>74.459999999999994</v>
      </c>
      <c r="DA7" s="25">
        <v>75.66</v>
      </c>
      <c r="DB7" s="25">
        <v>80.989999999999995</v>
      </c>
      <c r="DC7" s="25">
        <v>77.73</v>
      </c>
      <c r="DD7" s="25">
        <v>78.09</v>
      </c>
      <c r="DE7" s="25">
        <v>78.010000000000005</v>
      </c>
      <c r="DF7" s="25">
        <v>77.599999999999994</v>
      </c>
      <c r="DG7" s="25">
        <v>90.12</v>
      </c>
      <c r="DH7" s="25">
        <v>52.5</v>
      </c>
      <c r="DI7" s="25">
        <v>54.22</v>
      </c>
      <c r="DJ7" s="25">
        <v>55.93</v>
      </c>
      <c r="DK7" s="25">
        <v>56.81</v>
      </c>
      <c r="DL7" s="25">
        <v>58.26</v>
      </c>
      <c r="DM7" s="25">
        <v>46.61</v>
      </c>
      <c r="DN7" s="25">
        <v>45.85</v>
      </c>
      <c r="DO7" s="25">
        <v>47.31</v>
      </c>
      <c r="DP7" s="25">
        <v>47.5</v>
      </c>
      <c r="DQ7" s="25">
        <v>48.41</v>
      </c>
      <c r="DR7" s="25">
        <v>50.88</v>
      </c>
      <c r="DS7" s="25">
        <v>0</v>
      </c>
      <c r="DT7" s="25">
        <v>0</v>
      </c>
      <c r="DU7" s="25">
        <v>0</v>
      </c>
      <c r="DV7" s="25">
        <v>4.63</v>
      </c>
      <c r="DW7" s="25">
        <v>4.29</v>
      </c>
      <c r="DX7" s="25">
        <v>10.84</v>
      </c>
      <c r="DY7" s="25">
        <v>14.13</v>
      </c>
      <c r="DZ7" s="25">
        <v>16.77</v>
      </c>
      <c r="EA7" s="25">
        <v>17.399999999999999</v>
      </c>
      <c r="EB7" s="25">
        <v>18.64</v>
      </c>
      <c r="EC7" s="25">
        <v>22.3</v>
      </c>
      <c r="ED7" s="25">
        <v>0.11</v>
      </c>
      <c r="EE7" s="25">
        <v>0.23</v>
      </c>
      <c r="EF7" s="25">
        <v>0.09</v>
      </c>
      <c r="EG7" s="25">
        <v>0.37</v>
      </c>
      <c r="EH7" s="25">
        <v>0.32</v>
      </c>
      <c r="EI7" s="25">
        <v>0.39</v>
      </c>
      <c r="EJ7" s="25">
        <v>0.52</v>
      </c>
      <c r="EK7" s="25">
        <v>0.47</v>
      </c>
      <c r="EL7" s="25">
        <v>0.4</v>
      </c>
      <c r="EM7" s="25">
        <v>0.36</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2023-02-06T11:07:47Z</cp:lastPrinted>
  <dcterms:created xsi:type="dcterms:W3CDTF">2022-12-01T01:04:39Z</dcterms:created>
  <dcterms:modified xsi:type="dcterms:W3CDTF">2023-02-10T10:07:07Z</dcterms:modified>
  <cp:category/>
</cp:coreProperties>
</file>