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13 久万高原町\"/>
    </mc:Choice>
  </mc:AlternateContent>
  <workbookProtection workbookAlgorithmName="SHA-512" workbookHashValue="BzqyJwWsI03upvx/IikyGSQgWPot1N/0B0yG+sh4lvmZWIyDv6WYtDtF3T4CS0+AvujjxfLJch6zUtWZJGpLpQ==" workbookSaltValue="w2Sbc/+3iI7gZZoAPL1vRg==" workbookSpinCount="100000" lockStructure="1"/>
  <bookViews>
    <workbookView xWindow="-120" yWindow="-120" windowWidth="20730" windowHeight="11160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BB10" i="4"/>
  <c r="AL10" i="4"/>
  <c r="P10" i="4"/>
  <c r="I10" i="4"/>
  <c r="W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<sst xmlns="http://schemas.openxmlformats.org/spreadsheetml/2006/main" count="236" uniqueCount="121">
  <si>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</si>
  <si>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</si>
  <si>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</si>
  <si>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</si>
  <si>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</si>
  <si>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</si>
  <si>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</si>
  <si>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</si>
  <si>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</si>
  <si>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</si>
  <si>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</si>
  <si>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</si>
  <si>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</si>
  <si>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</si>
  <si>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</si>
  <si>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</si>
  <si>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</si>
  <si>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</si>
  <si>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</si>
  <si>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</si>
  <si>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</si>
  <si>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</si>
  <si>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</si>
  <si>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</si>
  <si>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</si>
  <si>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</si>
  <si>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</si>
  <si>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</si>
  <si>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</si>
  <si>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</si>
  <si>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</si>
  <si>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</si>
  <si>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</si>
  <si>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</si>
  <si>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</si>
  <si>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</si>
  <si>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</si>
  <si>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</si>
  <si>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</si>
  <si>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</si>
  <si>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</si>
  <si>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</si>
  <si>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</si>
  <si>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</si>
  <si>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</si>
  <si>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</si>
  <si>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</si>
  <si>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</si>
  <si>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</si>
  <si>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</si>
  <si>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</si>
  <si>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</si>
  <si>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</si>
  <si>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</si>
  <si>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</si>
  <si>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</si>
  <si>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</si>
  <si>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</si>
  <si>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</si>
  <si>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</si>
  <si>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</si>
  <si>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</si>
  <si>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</si>
  <si>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</si>
  <si>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</si>
  <si>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</si>
  <si>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</si>
  <si>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</si>
  <si>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</si>
  <si>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</si>
  <si>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</si>
  <si>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</si>
  <si>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</si>
  <si>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</si>
  <si>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</si>
  <si>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</si>
  <si>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</si>
  <si>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</si>
  <si>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</si>
  <si>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</si>
  <si>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</si>
  <si>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</si>
  <si>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</si>
  <si>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</si>
  <si>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</si>
  <si>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</si>
  <si>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</si>
  <si>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</si>
  <si>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</si>
  <si>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</si>
  <si>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</si>
  <si>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</si>
  <si>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</si>
  <si>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</si>
  <si>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</si>
  <si>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</si>
  <si>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</si>
  <si>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</si>
  <si>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久万高原町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</si>
  <si>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</si>
  <si>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</si>
  <si>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</si>
  <si>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</si>
  <si>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</si>
  <si>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</si>
  <si>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</si>
  <si>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</si>
  <si>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</si>
  <si>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</si>
  <si>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</si>
  <si>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</si>
  <si>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</si>
  <si>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</si>
  <si>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</si>
  <si>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</si>
  <si>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</si>
  <si>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</si>
  <si>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</si>
  <si>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町は、平成16年8月に旧「久万町、面河村、美川村、柳谷村」の合併により誕生した、行政区域面積584㎢で愛媛県で一番広い町である。南北30㎞、東西28㎞で1,000ｍを超える四国山地に囲まれた山間地域であり、旧久万町の渓流沿いに水田を要した盆地はあるが、谷間も多い悪条件の中、下水道管路延長約68㎞、処理施設5箇所及びマンホールポンプ75箇所の農業集落排水を整備している。
　処理施設、マンホールポンプが多いため維持管理費が高くなっている。また、過疎化・高齢化が進み有収水量が少ないうえ、汚水処理原価が高く費用の効率性は悪くなっている。
　収益的収支比率は一般会計繰入金により約86％と100％に近いが、経費回収率は22％程度となっている。
　平成16年度に面整備は完了しているが、過疎化・高齢化が進み、区域内人口が減少しており水洗化率は伸び悩んでいる。</t>
    <rPh sb="1" eb="3">
      <t>ホンマチ</t>
    </rPh>
    <rPh sb="156" eb="158">
      <t>カショ</t>
    </rPh>
    <rPh sb="158" eb="159">
      <t>オヨ</t>
    </rPh>
    <rPh sb="170" eb="172">
      <t>カショ</t>
    </rPh>
    <rPh sb="173" eb="179">
      <t>ノウギョウシュウラクハイスイ</t>
    </rPh>
    <rPh sb="180" eb="182">
      <t>セイビ</t>
    </rPh>
    <rPh sb="189" eb="193">
      <t>ショリシセツ</t>
    </rPh>
    <rPh sb="203" eb="204">
      <t>オオ</t>
    </rPh>
    <rPh sb="207" eb="212">
      <t>イジカンリヒ</t>
    </rPh>
    <rPh sb="213" eb="214">
      <t>タカ</t>
    </rPh>
    <rPh sb="224" eb="227">
      <t>カソカ</t>
    </rPh>
    <rPh sb="228" eb="231">
      <t>コウレイカ</t>
    </rPh>
    <rPh sb="232" eb="233">
      <t>スス</t>
    </rPh>
    <rPh sb="234" eb="238">
      <t>ユウシュウスイリョウ</t>
    </rPh>
    <rPh sb="239" eb="240">
      <t>スク</t>
    </rPh>
    <rPh sb="245" eb="251">
      <t>オスイショリゲンカ</t>
    </rPh>
    <rPh sb="252" eb="253">
      <t>タカ</t>
    </rPh>
    <rPh sb="254" eb="256">
      <t>ヒヨウ</t>
    </rPh>
    <rPh sb="257" eb="260">
      <t>コウリツセイ</t>
    </rPh>
    <rPh sb="261" eb="262">
      <t>ワル</t>
    </rPh>
    <rPh sb="271" eb="278">
      <t>シュウエキテキシュウシヒリツ</t>
    </rPh>
    <rPh sb="279" eb="286">
      <t>イッパンカイケイクリイレキン</t>
    </rPh>
    <rPh sb="289" eb="290">
      <t>ヤク</t>
    </rPh>
    <rPh sb="299" eb="300">
      <t>チカ</t>
    </rPh>
    <rPh sb="303" eb="308">
      <t>ケイヒカイシュウリツ</t>
    </rPh>
    <rPh sb="312" eb="314">
      <t>テイド</t>
    </rPh>
    <rPh sb="323" eb="325">
      <t>ヘイセイ</t>
    </rPh>
    <rPh sb="327" eb="329">
      <t>ネンド</t>
    </rPh>
    <rPh sb="330" eb="333">
      <t>メンセイビ</t>
    </rPh>
    <rPh sb="334" eb="336">
      <t>カンリョウ</t>
    </rPh>
    <rPh sb="342" eb="345">
      <t>カソカ</t>
    </rPh>
    <rPh sb="346" eb="349">
      <t>コウレイカ</t>
    </rPh>
    <rPh sb="350" eb="351">
      <t>スス</t>
    </rPh>
    <rPh sb="353" eb="358">
      <t>クイキナイジンコウ</t>
    </rPh>
    <rPh sb="359" eb="361">
      <t>ゲンショウ</t>
    </rPh>
    <rPh sb="365" eb="369">
      <t>スイセンカリツ</t>
    </rPh>
    <rPh sb="370" eb="371">
      <t>ノ</t>
    </rPh>
    <rPh sb="372" eb="373">
      <t>ナヤ</t>
    </rPh>
    <phoneticPr fontId="4"/>
  </si>
  <si>
    <t>　汚水処理原価を下げ、料金回収率及び水洗化率を上げる必要があるが、過疎化・高齢化による人口減少のため、高齢者が多いことを考えると安易な料金改定は行えない。
　また、公共下水道事業、農業集落排水事業、浄化槽事業の使用料は、公平性を保つために統一しているが、国が望ましいとしている料金よりも高い状況である。
　令和5年度には地方公営企業法の一部適用を行う予定であり、経営戦略の見直しも行うことから、適切な料金設定を検討するとともに、過疎化・高齢化に対応した、施設の維持管理方法も検討し、経費の節減も検討していく。</t>
    <rPh sb="1" eb="7">
      <t>オスイショリゲンカ</t>
    </rPh>
    <rPh sb="8" eb="9">
      <t>サ</t>
    </rPh>
    <rPh sb="11" eb="16">
      <t>リョウキンカイシュウリツ</t>
    </rPh>
    <rPh sb="16" eb="17">
      <t>オヨ</t>
    </rPh>
    <rPh sb="18" eb="22">
      <t>スイセンカリツ</t>
    </rPh>
    <rPh sb="23" eb="24">
      <t>ア</t>
    </rPh>
    <rPh sb="26" eb="28">
      <t>ヒツヨウ</t>
    </rPh>
    <rPh sb="33" eb="36">
      <t>カソカ</t>
    </rPh>
    <rPh sb="37" eb="40">
      <t>コウレイカ</t>
    </rPh>
    <rPh sb="43" eb="47">
      <t>ジンコウゲンショウ</t>
    </rPh>
    <rPh sb="51" eb="54">
      <t>コウレイシャ</t>
    </rPh>
    <rPh sb="55" eb="56">
      <t>オオ</t>
    </rPh>
    <rPh sb="60" eb="61">
      <t>カンガ</t>
    </rPh>
    <rPh sb="64" eb="66">
      <t>アンイ</t>
    </rPh>
    <rPh sb="67" eb="71">
      <t>リョウキンカイテイ</t>
    </rPh>
    <rPh sb="72" eb="73">
      <t>オコナ</t>
    </rPh>
    <rPh sb="82" eb="89">
      <t>コウキョウゲスイドウジギョウ</t>
    </rPh>
    <rPh sb="90" eb="98">
      <t>ノウギョウシュウラクハイスイジギョウ</t>
    </rPh>
    <rPh sb="99" eb="104">
      <t>ジョウカソウジギョウ</t>
    </rPh>
    <rPh sb="105" eb="108">
      <t>シヨウリョウ</t>
    </rPh>
    <rPh sb="110" eb="113">
      <t>コウヘイセイ</t>
    </rPh>
    <rPh sb="114" eb="115">
      <t>タモ</t>
    </rPh>
    <rPh sb="119" eb="121">
      <t>トウイツ</t>
    </rPh>
    <rPh sb="127" eb="128">
      <t>クニ</t>
    </rPh>
    <rPh sb="129" eb="130">
      <t>ノゾ</t>
    </rPh>
    <rPh sb="138" eb="140">
      <t>リョウキン</t>
    </rPh>
    <rPh sb="143" eb="144">
      <t>タカ</t>
    </rPh>
    <rPh sb="145" eb="147">
      <t>ジョウキョウ</t>
    </rPh>
    <rPh sb="153" eb="155">
      <t>レイワ</t>
    </rPh>
    <rPh sb="156" eb="158">
      <t>ネンド</t>
    </rPh>
    <rPh sb="160" eb="167">
      <t>チホウコウエイキギョウホウ</t>
    </rPh>
    <rPh sb="168" eb="172">
      <t>イチブテキヨウ</t>
    </rPh>
    <rPh sb="173" eb="174">
      <t>オコナ</t>
    </rPh>
    <rPh sb="175" eb="177">
      <t>ヨテイ</t>
    </rPh>
    <rPh sb="181" eb="185">
      <t>ケイエイセンリャク</t>
    </rPh>
    <rPh sb="186" eb="188">
      <t>ミナオ</t>
    </rPh>
    <rPh sb="190" eb="191">
      <t>オコナ</t>
    </rPh>
    <rPh sb="197" eb="199">
      <t>テキセツ</t>
    </rPh>
    <rPh sb="200" eb="204">
      <t>リョウキンセッテイ</t>
    </rPh>
    <rPh sb="205" eb="207">
      <t>ケントウ</t>
    </rPh>
    <rPh sb="214" eb="217">
      <t>カソカ</t>
    </rPh>
    <rPh sb="218" eb="221">
      <t>コウレイカ</t>
    </rPh>
    <rPh sb="222" eb="224">
      <t>タイオウ</t>
    </rPh>
    <rPh sb="227" eb="229">
      <t>シセツ</t>
    </rPh>
    <rPh sb="230" eb="236">
      <t>イジカンリホウホウ</t>
    </rPh>
    <rPh sb="237" eb="239">
      <t>ケントウ</t>
    </rPh>
    <rPh sb="241" eb="243">
      <t>ケイヒ</t>
    </rPh>
    <rPh sb="244" eb="246">
      <t>セツゲン</t>
    </rPh>
    <rPh sb="247" eb="249">
      <t>ケントウ</t>
    </rPh>
    <phoneticPr fontId="4"/>
  </si>
  <si>
    <t>　供用開始後25年以上経過した地区もあり、機械類の経年劣化による修理箇所は増えてきているが、管路については管径が小さいので塩化ビニール管がほとんどのため破損等は少ないと考える。
　管路や施設の耐震化については、耐震診断を先送りしている状況であり、今後の経営状況等考慮して実施を検討する。
　今後は、施設修繕が増加する見込みであり、施設更新と合わせて、耐震診断実施後に診断結果を合わせての検討が必要である。</t>
    <rPh sb="1" eb="6">
      <t>キョウヨウカイシゴ</t>
    </rPh>
    <rPh sb="8" eb="11">
      <t>ネンイジョウ</t>
    </rPh>
    <rPh sb="11" eb="13">
      <t>ケイカ</t>
    </rPh>
    <rPh sb="15" eb="17">
      <t>チク</t>
    </rPh>
    <rPh sb="21" eb="24">
      <t>キカイルイ</t>
    </rPh>
    <rPh sb="25" eb="29">
      <t>ケイネンレッカ</t>
    </rPh>
    <rPh sb="32" eb="36">
      <t>シュウリカショ</t>
    </rPh>
    <rPh sb="37" eb="38">
      <t>フ</t>
    </rPh>
    <rPh sb="46" eb="48">
      <t>カンロ</t>
    </rPh>
    <rPh sb="53" eb="55">
      <t>カンケイ</t>
    </rPh>
    <rPh sb="56" eb="57">
      <t>チイ</t>
    </rPh>
    <rPh sb="61" eb="63">
      <t>エンカ</t>
    </rPh>
    <rPh sb="67" eb="68">
      <t>カン</t>
    </rPh>
    <rPh sb="76" eb="79">
      <t>ハソントウ</t>
    </rPh>
    <rPh sb="80" eb="81">
      <t>スク</t>
    </rPh>
    <rPh sb="84" eb="85">
      <t>カンガ</t>
    </rPh>
    <rPh sb="90" eb="92">
      <t>カンロ</t>
    </rPh>
    <rPh sb="93" eb="95">
      <t>シセツ</t>
    </rPh>
    <rPh sb="96" eb="99">
      <t>タイシンカ</t>
    </rPh>
    <rPh sb="105" eb="109">
      <t>タイシンシンダン</t>
    </rPh>
    <rPh sb="110" eb="112">
      <t>サキオク</t>
    </rPh>
    <rPh sb="117" eb="119">
      <t>ジョウキョウ</t>
    </rPh>
    <rPh sb="123" eb="125">
      <t>コンゴ</t>
    </rPh>
    <rPh sb="126" eb="133">
      <t>ケイエイジョウキョウトウコウリョ</t>
    </rPh>
    <rPh sb="135" eb="137">
      <t>ジッシ</t>
    </rPh>
    <rPh sb="138" eb="140">
      <t>ケントウ</t>
    </rPh>
    <rPh sb="145" eb="147">
      <t>コンゴ</t>
    </rPh>
    <rPh sb="149" eb="153">
      <t>シセツシュウゼン</t>
    </rPh>
    <rPh sb="154" eb="156">
      <t>ゾウカ</t>
    </rPh>
    <rPh sb="158" eb="160">
      <t>ミコ</t>
    </rPh>
    <rPh sb="165" eb="169">
      <t>シセツコウシン</t>
    </rPh>
    <rPh sb="170" eb="171">
      <t>ア</t>
    </rPh>
    <rPh sb="175" eb="182">
      <t>タイシンシンダンジッシゴ</t>
    </rPh>
    <rPh sb="183" eb="187">
      <t>シンダンケッカ</t>
    </rPh>
    <rPh sb="188" eb="189">
      <t>ア</t>
    </rPh>
    <rPh sb="193" eb="195">
      <t>ケントウ</t>
    </rPh>
    <rPh sb="196" eb="19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</si>
</sst>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9-4280-BCCE-8FB7E5A22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E9-4280-BCCE-8FB7E5A22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 formatCode="#,##0.00;&quot;△&quot;#,##0.00;&quot;-&quot;">
                  <c:v>44.33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B-4281-A55A-3B514EEF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4B-4281-A55A-3B514EEF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76.430000000000007</c:v>
                </c:pt>
                <c:pt idx="1">
                  <c:v>80.19</c:v>
                </c:pt>
                <c:pt idx="2">
                  <c:v>78.650000000000006</c:v>
                </c:pt>
                <c:pt idx="3">
                  <c:v>79.989999999999995</c:v>
                </c:pt>
                <c:pt idx="4">
                  <c:v>78.5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A-4707-BEAD-09157584F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4A-4707-BEAD-09157584F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86.01</c:v>
                </c:pt>
                <c:pt idx="1">
                  <c:v>85.98</c:v>
                </c:pt>
                <c:pt idx="2">
                  <c:v>84.29</c:v>
                </c:pt>
                <c:pt idx="3">
                  <c:v>93.67</c:v>
                </c:pt>
                <c:pt idx="4">
                  <c:v>85.59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9-458B-A2F2-2A6FEFACA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39-458B-A2F2-2A6FEFACA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D-42BE-A12F-E8E4D084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0D-42BE-A12F-E8E4D084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9-451E-95CA-963DBC237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B9-451E-95CA-963DBC237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1-48E4-AF17-012D8980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1-48E4-AF17-012D8980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E-44AC-9B0B-37F2E4714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AE-44AC-9B0B-37F2E4714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4275.8900000000003</c:v>
                </c:pt>
                <c:pt idx="3" formatCode="#,##0.00;&quot;△&quot;#,##0.00;&quot;-&quot;">
                  <c:v>3605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7-4B8F-8D14-4D09A8AA8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47-4B8F-8D14-4D09A8AA8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22.38</c:v>
                </c:pt>
                <c:pt idx="1">
                  <c:v>19.57</c:v>
                </c:pt>
                <c:pt idx="2">
                  <c:v>20.87</c:v>
                </c:pt>
                <c:pt idx="3">
                  <c:v>22.41</c:v>
                </c:pt>
                <c:pt idx="4">
                  <c:v>21.55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DD-4F87-A48B-8A404525A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DD-4F87-A48B-8A404525A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870.89</c:v>
                </c:pt>
                <c:pt idx="1">
                  <c:v>1008.99</c:v>
                </c:pt>
                <c:pt idx="2">
                  <c:v>967.75</c:v>
                </c:pt>
                <c:pt idx="3">
                  <c:v>930.61</c:v>
                </c:pt>
                <c:pt idx="4">
                  <c:v>970.91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7-4E42-901B-E6E41F17A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B7-4E42-901B-E6E41F17A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愛媛県　久万高原町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7650</v>
      </c>
      <c r="AM8" s="46"/>
      <c r="AN8" s="46"/>
      <c r="AO8" s="46"/>
      <c r="AP8" s="46"/>
      <c r="AQ8" s="46"/>
      <c r="AR8" s="46"/>
      <c r="AS8" s="46"/>
      <c r="AT8" s="45">
        <f>データ!T6</f>
        <v>583.69000000000005</v>
      </c>
      <c r="AU8" s="45"/>
      <c r="AV8" s="45"/>
      <c r="AW8" s="45"/>
      <c r="AX8" s="45"/>
      <c r="AY8" s="45"/>
      <c r="AZ8" s="45"/>
      <c r="BA8" s="45"/>
      <c r="BB8" s="45">
        <f>データ!U6</f>
        <v>13.11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20.11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3603</v>
      </c>
      <c r="AE10" s="46"/>
      <c r="AF10" s="46"/>
      <c r="AG10" s="46"/>
      <c r="AH10" s="46"/>
      <c r="AI10" s="46"/>
      <c r="AJ10" s="46"/>
      <c r="AK10" s="2"/>
      <c r="AL10" s="46">
        <f>データ!V6</f>
        <v>1521</v>
      </c>
      <c r="AM10" s="46"/>
      <c r="AN10" s="46"/>
      <c r="AO10" s="46"/>
      <c r="AP10" s="46"/>
      <c r="AQ10" s="46"/>
      <c r="AR10" s="46"/>
      <c r="AS10" s="46"/>
      <c r="AT10" s="45">
        <f>データ!W6</f>
        <v>0.98</v>
      </c>
      <c r="AU10" s="45"/>
      <c r="AV10" s="45"/>
      <c r="AW10" s="45"/>
      <c r="AX10" s="45"/>
      <c r="AY10" s="45"/>
      <c r="AZ10" s="45"/>
      <c r="BA10" s="45"/>
      <c r="BB10" s="45">
        <f>データ!X6</f>
        <v>1552.04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120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119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43</v>
      </c>
      <c r="N86" s="12" t="s">
        <v>44</v>
      </c>
      <c r="O86" s="12" t="str">
        <f>データ!EO6</f>
        <v>【0.03】</v>
      </c>
    </row>
  </sheetData>
  <sheetProtection algorithmName="SHA-512" hashValue="Jx+2vXn80/NK8M8Q6TepTT35x5T1I8zkUrCPZ6Nv/YUVsGaGcfoH0o/wW6YBz4PVZyN7cnvLs8huSjncIyuENA==" saltValue="8bHcKRRtLFl0Alldhw8Eo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383864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愛媛県　久万高原町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20.11</v>
      </c>
      <c r="Q6" s="20">
        <f t="shared" si="3"/>
        <v>100</v>
      </c>
      <c r="R6" s="20">
        <f t="shared" si="3"/>
        <v>3603</v>
      </c>
      <c r="S6" s="20">
        <f t="shared" si="3"/>
        <v>7650</v>
      </c>
      <c r="T6" s="20">
        <f t="shared" si="3"/>
        <v>583.69000000000005</v>
      </c>
      <c r="U6" s="20">
        <f t="shared" si="3"/>
        <v>13.11</v>
      </c>
      <c r="V6" s="20">
        <f t="shared" si="3"/>
        <v>1521</v>
      </c>
      <c r="W6" s="20">
        <f t="shared" si="3"/>
        <v>0.98</v>
      </c>
      <c r="X6" s="20">
        <f t="shared" si="3"/>
        <v>1552.04</v>
      </c>
      <c r="Y6" s="21">
        <f>IF(Y7="",NA(),Y7)</f>
        <v>86.01</v>
      </c>
      <c r="Z6" s="21">
        <f t="shared" ref="Z6:AH6" si="4">IF(Z7="",NA(),Z7)</f>
        <v>85.98</v>
      </c>
      <c r="AA6" s="21">
        <f t="shared" si="4"/>
        <v>84.29</v>
      </c>
      <c r="AB6" s="21">
        <f t="shared" si="4"/>
        <v>93.67</v>
      </c>
      <c r="AC6" s="21">
        <f t="shared" si="4"/>
        <v>85.59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1">
        <f t="shared" si="7"/>
        <v>4275.8900000000003</v>
      </c>
      <c r="BI6" s="21">
        <f t="shared" si="7"/>
        <v>3605</v>
      </c>
      <c r="BJ6" s="20">
        <f t="shared" si="7"/>
        <v>0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22.38</v>
      </c>
      <c r="BR6" s="21">
        <f t="shared" ref="BR6:BZ6" si="8">IF(BR7="",NA(),BR7)</f>
        <v>19.57</v>
      </c>
      <c r="BS6" s="21">
        <f t="shared" si="8"/>
        <v>20.87</v>
      </c>
      <c r="BT6" s="21">
        <f t="shared" si="8"/>
        <v>22.41</v>
      </c>
      <c r="BU6" s="21">
        <f t="shared" si="8"/>
        <v>21.55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870.89</v>
      </c>
      <c r="CC6" s="21">
        <f t="shared" ref="CC6:CK6" si="9">IF(CC7="",NA(),CC7)</f>
        <v>1008.99</v>
      </c>
      <c r="CD6" s="21">
        <f t="shared" si="9"/>
        <v>967.75</v>
      </c>
      <c r="CE6" s="21">
        <f t="shared" si="9"/>
        <v>930.61</v>
      </c>
      <c r="CF6" s="21">
        <f t="shared" si="9"/>
        <v>970.91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44.33</v>
      </c>
      <c r="CN6" s="20">
        <f t="shared" ref="CN6:CV6" si="10">IF(CN7="",NA(),CN7)</f>
        <v>0</v>
      </c>
      <c r="CO6" s="20">
        <f t="shared" si="10"/>
        <v>0</v>
      </c>
      <c r="CP6" s="20">
        <f t="shared" si="10"/>
        <v>0</v>
      </c>
      <c r="CQ6" s="20">
        <f t="shared" si="10"/>
        <v>0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76.430000000000007</v>
      </c>
      <c r="CY6" s="21">
        <f t="shared" ref="CY6:DG6" si="11">IF(CY7="",NA(),CY7)</f>
        <v>80.19</v>
      </c>
      <c r="CZ6" s="21">
        <f t="shared" si="11"/>
        <v>78.650000000000006</v>
      </c>
      <c r="DA6" s="21">
        <f t="shared" si="11"/>
        <v>79.989999999999995</v>
      </c>
      <c r="DB6" s="21">
        <f t="shared" si="11"/>
        <v>78.5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383864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20.11</v>
      </c>
      <c r="Q7" s="24">
        <v>100</v>
      </c>
      <c r="R7" s="24">
        <v>3603</v>
      </c>
      <c r="S7" s="24">
        <v>7650</v>
      </c>
      <c r="T7" s="24">
        <v>583.69000000000005</v>
      </c>
      <c r="U7" s="24">
        <v>13.11</v>
      </c>
      <c r="V7" s="24">
        <v>1521</v>
      </c>
      <c r="W7" s="24">
        <v>0.98</v>
      </c>
      <c r="X7" s="24">
        <v>1552.04</v>
      </c>
      <c r="Y7" s="24">
        <v>86.01</v>
      </c>
      <c r="Z7" s="24">
        <v>85.98</v>
      </c>
      <c r="AA7" s="24">
        <v>84.29</v>
      </c>
      <c r="AB7" s="24">
        <v>93.67</v>
      </c>
      <c r="AC7" s="24">
        <v>85.59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4275.8900000000003</v>
      </c>
      <c r="BI7" s="24">
        <v>3605</v>
      </c>
      <c r="BJ7" s="24">
        <v>0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22.38</v>
      </c>
      <c r="BR7" s="24">
        <v>19.57</v>
      </c>
      <c r="BS7" s="24">
        <v>20.87</v>
      </c>
      <c r="BT7" s="24">
        <v>22.41</v>
      </c>
      <c r="BU7" s="24">
        <v>21.55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870.89</v>
      </c>
      <c r="CC7" s="24">
        <v>1008.99</v>
      </c>
      <c r="CD7" s="24">
        <v>967.75</v>
      </c>
      <c r="CE7" s="24">
        <v>930.61</v>
      </c>
      <c r="CF7" s="24">
        <v>970.91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44.33</v>
      </c>
      <c r="CN7" s="24">
        <v>0</v>
      </c>
      <c r="CO7" s="24">
        <v>0</v>
      </c>
      <c r="CP7" s="24">
        <v>0</v>
      </c>
      <c r="CQ7" s="24">
        <v>0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76.430000000000007</v>
      </c>
      <c r="CY7" s="24">
        <v>80.19</v>
      </c>
      <c r="CZ7" s="24">
        <v>78.650000000000006</v>
      </c>
      <c r="DA7" s="24">
        <v>79.989999999999995</v>
      </c>
      <c r="DB7" s="24">
        <v>78.5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2022-12-01T02:00:19Z</dcterms:created>
  <dcterms:modified xsi:type="dcterms:W3CDTF">2023-02-13T00:52:41Z</dcterms:modified>
  <cp:category/>
</cp:coreProperties>
</file>