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Jax8m3T/tbwi/6QrtJsFHEzBmCHXhkpLytjN2I2o22gOGJHpVQHfxRI63kE+u5womDS/bmwe51D66QCt29Pb7A==" workbookSaltValue="qGnj9viQwmCscrHEo8SpEg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BZ76" i="4"/>
  <c r="MA51" i="4"/>
  <c r="MA30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BG51" i="4"/>
  <c r="AV76" i="4"/>
  <c r="KO51" i="4"/>
  <c r="LE76" i="4"/>
  <c r="KO30" i="4"/>
  <c r="BG30" i="4"/>
  <c r="FX51" i="4"/>
  <c r="HP76" i="4"/>
  <c r="FX30" i="4"/>
  <c r="AN51" i="4"/>
  <c r="HA76" i="4"/>
  <c r="AN30" i="4"/>
  <c r="AG76" i="4"/>
  <c r="JV51" i="4"/>
  <c r="KP76" i="4"/>
  <c r="JV30" i="4"/>
  <c r="FE51" i="4"/>
  <c r="FE30" i="4"/>
  <c r="R76" i="4"/>
  <c r="JC30" i="4"/>
  <c r="KA76" i="4"/>
  <c r="EL51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<sst xmlns="http://schemas.openxmlformats.org/spreadsheetml/2006/main" count="278" uniqueCount="142">
  <si>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</si>
  <si>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</si>
  <si>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</si>
  <si>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</si>
  <si>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</si>
  <si>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</si>
  <si>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</si>
  <si>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</si>
  <si>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</si>
  <si>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</si>
  <si>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</si>
  <si>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</si>
  <si>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</si>
  <si>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</si>
  <si>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</si>
  <si>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</si>
  <si>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</si>
  <si>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</si>
  <si>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</si>
  <si>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</si>
  <si>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</si>
  <si>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</si>
  <si>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</si>
  <si>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</si>
  <si>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</si>
  <si>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</si>
  <si>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</si>
  <si>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</si>
  <si>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</si>
  <si>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</si>
  <si>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</si>
  <si>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</si>
  <si>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</si>
  <si>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</si>
  <si>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</si>
  <si>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</si>
  <si>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</si>
  <si>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</si>
  <si>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</si>
  <si>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</si>
  <si>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</si>
  <si>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</si>
  <si>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</si>
  <si>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</si>
  <si>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</si>
  <si>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</si>
  <si>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</si>
  <si>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</si>
  <si>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</si>
  <si>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</si>
  <si>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</si>
  <si>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</si>
  <si>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</si>
  <si>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</si>
  <si>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</si>
  <si>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</si>
  <si>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</si>
  <si>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</si>
  <si>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</si>
  <si>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</si>
  <si>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</si>
  <si>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</si>
  <si>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</si>
  <si>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</si>
  <si>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</si>
  <si>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</si>
  <si>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</si>
  <si>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</si>
  <si>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</si>
  <si>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</si>
  <si>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</si>
  <si>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</si>
  <si>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</si>
  <si>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</si>
  <si>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</si>
  <si>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</si>
  <si>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</si>
  <si>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</si>
  <si>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</si>
  <si>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</si>
  <si>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</si>
  <si>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</si>
  <si>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</si>
  <si>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</si>
  <si>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</si>
  <si>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</si>
  <si>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</si>
  <si>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</si>
  <si>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</si>
  <si>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</si>
  <si>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</si>
  <si>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</si>
  <si>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</si>
  <si>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</si>
  <si>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</si>
  <si>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</si>
  <si>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</si>
  <si>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</si>
  <si>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</si>
  <si>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</si>
  <si>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</si>
  <si>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</si>
  <si>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</si>
  <si>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</si>
  <si>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</si>
  <si>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</si>
  <si>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</si>
  <si>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</si>
  <si>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</si>
  <si>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</si>
  <si>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</si>
  <si>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</si>
  <si>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</si>
  <si>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</si>
  <si>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</si>
  <si>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</si>
  <si>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</si>
  <si>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</si>
  <si>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</si>
  <si>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</si>
  <si>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</si>
  <si>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</si>
  <si>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</si>
  <si>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</si>
  <si>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</si>
  <si>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</si>
  <si>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</si>
  <si>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</si>
  <si>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</si>
  <si>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</si>
  <si>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</si>
  <si>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</si>
  <si>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</si>
  <si>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</si>
  <si>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</si>
  <si>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</si>
  <si>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</si>
  <si>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</si>
  <si>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定期駐車のみの駐車場であり、収入はほぼ横ばいである。支出については、主に光熱費と修繕費であり、収益的収支比率は高くなっている。
④売上高GOP比率
⑤EBITDA
　売上高GOP比率は、類似施設平均値を上回っており、収益率は高く安定している。
　EBITDAが平均値を下回っているのは、収容台数が少ないことが原因と考えられる。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17" eb="20">
      <t>チュウシャジョウ</t>
    </rPh>
    <rPh sb="24" eb="26">
      <t>シュウニュウ</t>
    </rPh>
    <rPh sb="29" eb="30">
      <t>ヨコ</t>
    </rPh>
    <rPh sb="36" eb="38">
      <t>シシュツ</t>
    </rPh>
    <rPh sb="44" eb="45">
      <t>オモ</t>
    </rPh>
    <rPh sb="46" eb="49">
      <t>コウネツヒ</t>
    </rPh>
    <rPh sb="50" eb="52">
      <t>シュウゼン</t>
    </rPh>
    <rPh sb="52" eb="53">
      <t>ヒ</t>
    </rPh>
    <rPh sb="57" eb="60">
      <t>シュウエキテキ</t>
    </rPh>
    <rPh sb="60" eb="62">
      <t>シュウシ</t>
    </rPh>
    <rPh sb="62" eb="64">
      <t>ヒリツ</t>
    </rPh>
    <rPh sb="65" eb="66">
      <t>タカ</t>
    </rPh>
    <rPh sb="76" eb="78">
      <t>ウリアゲ</t>
    </rPh>
    <rPh sb="78" eb="79">
      <t>ダカ</t>
    </rPh>
    <rPh sb="82" eb="84">
      <t>ヒリツ</t>
    </rPh>
    <rPh sb="94" eb="96">
      <t>ウリアゲ</t>
    </rPh>
    <rPh sb="96" eb="97">
      <t>ダカ</t>
    </rPh>
    <rPh sb="100" eb="102">
      <t>ヒリツ</t>
    </rPh>
    <rPh sb="104" eb="106">
      <t>ルイジ</t>
    </rPh>
    <rPh sb="106" eb="108">
      <t>シセツ</t>
    </rPh>
    <rPh sb="108" eb="111">
      <t>ヘイキンチ</t>
    </rPh>
    <rPh sb="112" eb="114">
      <t>ウワマワ</t>
    </rPh>
    <rPh sb="119" eb="121">
      <t>シュウエキ</t>
    </rPh>
    <rPh sb="121" eb="122">
      <t>リツ</t>
    </rPh>
    <rPh sb="123" eb="124">
      <t>タカ</t>
    </rPh>
    <rPh sb="125" eb="127">
      <t>アンテイ</t>
    </rPh>
    <rPh sb="141" eb="144">
      <t>ヘイキンチ</t>
    </rPh>
    <rPh sb="145" eb="147">
      <t>シタマワ</t>
    </rPh>
    <rPh sb="154" eb="156">
      <t>シュウヨウ</t>
    </rPh>
    <rPh sb="156" eb="158">
      <t>ダイスウ</t>
    </rPh>
    <rPh sb="159" eb="160">
      <t>スク</t>
    </rPh>
    <rPh sb="165" eb="167">
      <t>ゲンイン</t>
    </rPh>
    <rPh sb="168" eb="169">
      <t>カンガ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</si>
  <si>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</si>
  <si>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　定期駐車のみであり、ほぼ空きがない状態である。</t>
    <rPh sb="1" eb="3">
      <t>カドウ</t>
    </rPh>
    <rPh sb="3" eb="4">
      <t>リツ</t>
    </rPh>
    <rPh sb="6" eb="8">
      <t>テイキ</t>
    </rPh>
    <rPh sb="8" eb="10">
      <t>チュウシャ</t>
    </rPh>
    <rPh sb="18" eb="19">
      <t>ア</t>
    </rPh>
    <rPh sb="23" eb="25">
      <t>ジョウタイ</t>
    </rPh>
    <phoneticPr fontId="5"/>
  </si>
  <si>
    <t>　支出は主に光熱費と修繕費であり、平面駐車場で機械等の設備もないため、大きな支出はない。定期駐車のみであり、ほぼ空きがない状態であるため収入は安定しており、営業に関する収益性は高い。</t>
    <rPh sb="1" eb="3">
      <t>シシュツ</t>
    </rPh>
    <rPh sb="4" eb="5">
      <t>オモ</t>
    </rPh>
    <rPh sb="6" eb="9">
      <t>コウネツヒ</t>
    </rPh>
    <rPh sb="10" eb="12">
      <t>シュウゼン</t>
    </rPh>
    <rPh sb="12" eb="13">
      <t>ヒ</t>
    </rPh>
    <rPh sb="17" eb="19">
      <t>ヘイメン</t>
    </rPh>
    <rPh sb="19" eb="22">
      <t>チュウシャジョウ</t>
    </rPh>
    <rPh sb="23" eb="25">
      <t>キカイ</t>
    </rPh>
    <rPh sb="25" eb="26">
      <t>トウ</t>
    </rPh>
    <rPh sb="27" eb="29">
      <t>セツビ</t>
    </rPh>
    <rPh sb="35" eb="36">
      <t>オオ</t>
    </rPh>
    <rPh sb="38" eb="40">
      <t>シシュツ</t>
    </rPh>
    <rPh sb="44" eb="46">
      <t>テイキ</t>
    </rPh>
    <rPh sb="46" eb="48">
      <t>チュウシャ</t>
    </rPh>
    <rPh sb="56" eb="57">
      <t>ア</t>
    </rPh>
    <rPh sb="61" eb="63">
      <t>ジョウタイ</t>
    </rPh>
    <rPh sb="68" eb="70">
      <t>シュウニュウ</t>
    </rPh>
    <rPh sb="71" eb="73">
      <t>アンテイ</t>
    </rPh>
    <rPh sb="78" eb="80">
      <t>エイギョウ</t>
    </rPh>
    <rPh sb="81" eb="82">
      <t>カン</t>
    </rPh>
    <rPh sb="84" eb="87">
      <t>シュウエキセイ</t>
    </rPh>
    <rPh sb="88" eb="89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</si>
</sst>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1135</c:v>
                </c:pt>
                <c:pt idx="1">
                  <c:v>2025.9</c:v>
                </c:pt>
                <c:pt idx="2">
                  <c:v>2214.1</c:v>
                </c:pt>
                <c:pt idx="3">
                  <c:v>1323.3</c:v>
                </c:pt>
                <c:pt idx="4">
                  <c:v>1741.2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8-4917-9CA3-49C44E51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93632"/>
        <c:axId val="1018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8-4917-9CA3-49C44E51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93632"/>
        <c:axId val="101895552"/>
      </c:lineChart>
      <c:catAx>
        <c:axId val="10189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1895552"/>
        <c:crosses val="autoZero"/>
        <c:auto val="1"/>
        <c:lblAlgn val="ctr"/>
        <c:lblOffset val="100"/>
        <c:noMultiLvlLbl val="1"/>
      </c:catAx>
      <c:valAx>
        <c:axId val="10189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89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E-4CA2-BCCB-10091D95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4624"/>
        <c:axId val="10671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E-4CA2-BCCB-10091D95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14624"/>
        <c:axId val="106716544"/>
      </c:lineChart>
      <c:catAx>
        <c:axId val="106714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716544"/>
        <c:crosses val="autoZero"/>
        <c:auto val="1"/>
        <c:lblAlgn val="ctr"/>
        <c:lblOffset val="100"/>
        <c:noMultiLvlLbl val="1"/>
      </c:catAx>
      <c:valAx>
        <c:axId val="10671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714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D6-4F58-A939-E5BF4E04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1600"/>
        <c:axId val="10788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6-4F58-A939-E5BF4E04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1600"/>
        <c:axId val="107883520"/>
      </c:lineChart>
      <c:catAx>
        <c:axId val="107881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883520"/>
        <c:crosses val="autoZero"/>
        <c:auto val="1"/>
        <c:lblAlgn val="ctr"/>
        <c:lblOffset val="100"/>
        <c:noMultiLvlLbl val="1"/>
      </c:catAx>
      <c:valAx>
        <c:axId val="10788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88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D3-4676-B96D-7FF32E87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32672"/>
        <c:axId val="1078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3-4676-B96D-7FF32E87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32672"/>
        <c:axId val="107807488"/>
      </c:lineChart>
      <c:catAx>
        <c:axId val="107932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807488"/>
        <c:crosses val="autoZero"/>
        <c:auto val="1"/>
        <c:lblAlgn val="ctr"/>
        <c:lblOffset val="100"/>
        <c:noMultiLvlLbl val="1"/>
      </c:catAx>
      <c:valAx>
        <c:axId val="1078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932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3E9-A8AA-ED93C667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37312"/>
        <c:axId val="10784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B-43E9-A8AA-ED93C667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7312"/>
        <c:axId val="107847680"/>
      </c:lineChart>
      <c:catAx>
        <c:axId val="10783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847680"/>
        <c:crosses val="autoZero"/>
        <c:auto val="1"/>
        <c:lblAlgn val="ctr"/>
        <c:lblOffset val="100"/>
        <c:noMultiLvlLbl val="1"/>
      </c:catAx>
      <c:valAx>
        <c:axId val="10784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83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0-46D7-95A5-3D974098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5728"/>
        <c:axId val="1080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0-46D7-95A5-3D974098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5728"/>
        <c:axId val="108027904"/>
      </c:lineChart>
      <c:catAx>
        <c:axId val="10802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027904"/>
        <c:crosses val="autoZero"/>
        <c:auto val="1"/>
        <c:lblAlgn val="ctr"/>
        <c:lblOffset val="100"/>
        <c:noMultiLvlLbl val="1"/>
      </c:catAx>
      <c:valAx>
        <c:axId val="1080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02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96.8</c:v>
                </c:pt>
                <c:pt idx="3">
                  <c:v>96.8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2-4F88-9804-EB513567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55936"/>
        <c:axId val="10806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2-4F88-9804-EB513567E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5936"/>
        <c:axId val="108062208"/>
      </c:lineChart>
      <c:catAx>
        <c:axId val="10805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062208"/>
        <c:crosses val="autoZero"/>
        <c:auto val="1"/>
        <c:lblAlgn val="ctr"/>
        <c:lblOffset val="100"/>
        <c:noMultiLvlLbl val="1"/>
      </c:catAx>
      <c:valAx>
        <c:axId val="10806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05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95.1</c:v>
                </c:pt>
                <c:pt idx="2">
                  <c:v>97.6</c:v>
                </c:pt>
                <c:pt idx="3">
                  <c:v>95.9</c:v>
                </c:pt>
                <c:pt idx="4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9-40C3-BD63-8406FFA6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00608"/>
        <c:axId val="1081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9-40C3-BD63-8406FFA6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00608"/>
        <c:axId val="108123264"/>
      </c:lineChart>
      <c:catAx>
        <c:axId val="10810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123264"/>
        <c:crosses val="autoZero"/>
        <c:auto val="1"/>
        <c:lblAlgn val="ctr"/>
        <c:lblOffset val="100"/>
        <c:noMultiLvlLbl val="1"/>
      </c:catAx>
      <c:valAx>
        <c:axId val="10812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10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1449</c:v>
                </c:pt>
                <c:pt idx="1">
                  <c:v>1637</c:v>
                </c:pt>
                <c:pt idx="2">
                  <c:v>1797</c:v>
                </c:pt>
                <c:pt idx="3">
                  <c:v>1786</c:v>
                </c:pt>
                <c:pt idx="4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118-9253-003EEE57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23104"/>
        <c:axId val="1082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7-4118-9253-003EEE57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3104"/>
        <c:axId val="108225280"/>
      </c:lineChart>
      <c:catAx>
        <c:axId val="108223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225280"/>
        <c:crosses val="autoZero"/>
        <c:auto val="1"/>
        <c:lblAlgn val="ctr"/>
        <c:lblOffset val="100"/>
        <c:noMultiLvlLbl val="1"/>
      </c:catAx>
      <c:valAx>
        <c:axId val="1082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22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A2" sqref="A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朝潮橋駐車場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727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31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1135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2025.9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2214.1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1323.3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1741.2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100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100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96.8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96.8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100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471.5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274.8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91.2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95.1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97.6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95.9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97.6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1449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1637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1797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1786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1871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38.299999999999997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58.4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QF+cqMw5rQ5KbkuC0M883ur7nXnMFqnQwWdFPEXvqX6LCI1FBJgenm+JOOe8VJGOQJzntQ+H0H/TyIv/rLUTA==" saltValue="WkVCxggqoJekx5oikk2/X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106</v>
      </c>
      <c r="AW5" s="47" t="s">
        <v>107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106</v>
      </c>
      <c r="BH5" s="47" t="s">
        <v>102</v>
      </c>
      <c r="BI5" s="47" t="s">
        <v>108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106</v>
      </c>
      <c r="BS5" s="47" t="s">
        <v>102</v>
      </c>
      <c r="BT5" s="47" t="s">
        <v>109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110</v>
      </c>
      <c r="CC5" s="47" t="s">
        <v>106</v>
      </c>
      <c r="CD5" s="47" t="s">
        <v>111</v>
      </c>
      <c r="CE5" s="47" t="s">
        <v>92</v>
      </c>
      <c r="CF5" s="47" t="s">
        <v>112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106</v>
      </c>
      <c r="CQ5" s="47" t="s">
        <v>102</v>
      </c>
      <c r="CR5" s="47" t="s">
        <v>109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105</v>
      </c>
      <c r="DA5" s="47" t="s">
        <v>106</v>
      </c>
      <c r="DB5" s="47" t="s">
        <v>102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113</v>
      </c>
      <c r="DM5" s="47" t="s">
        <v>107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114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愛媛県八幡浜市</v>
      </c>
      <c r="I6" s="48" t="str">
        <f t="shared" si="1"/>
        <v>朝潮橋駐車場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36</v>
      </c>
      <c r="S6" s="50" t="str">
        <f t="shared" si="1"/>
        <v>商業施設</v>
      </c>
      <c r="T6" s="50" t="str">
        <f t="shared" si="1"/>
        <v>無</v>
      </c>
      <c r="U6" s="51">
        <f t="shared" si="1"/>
        <v>727</v>
      </c>
      <c r="V6" s="51">
        <f t="shared" si="1"/>
        <v>31</v>
      </c>
      <c r="W6" s="51">
        <f t="shared" si="1"/>
        <v>0</v>
      </c>
      <c r="X6" s="50" t="str">
        <f t="shared" si="1"/>
        <v>無</v>
      </c>
      <c r="Y6" s="52">
        <f>IF(Y8="-",NA(),Y8)</f>
        <v>1135</v>
      </c>
      <c r="Z6" s="52">
        <f t="shared" ref="Z6:AH6" si="2">IF(Z8="-",NA(),Z8)</f>
        <v>2025.9</v>
      </c>
      <c r="AA6" s="52">
        <f t="shared" si="2"/>
        <v>2214.1</v>
      </c>
      <c r="AB6" s="52">
        <f t="shared" si="2"/>
        <v>1323.3</v>
      </c>
      <c r="AC6" s="52">
        <f t="shared" si="2"/>
        <v>1741.2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91.2</v>
      </c>
      <c r="BG6" s="52">
        <f t="shared" ref="BG6:BO6" si="5">IF(BG8="-",NA(),BG8)</f>
        <v>95.1</v>
      </c>
      <c r="BH6" s="52">
        <f t="shared" si="5"/>
        <v>97.6</v>
      </c>
      <c r="BI6" s="52">
        <f t="shared" si="5"/>
        <v>95.9</v>
      </c>
      <c r="BJ6" s="52">
        <f t="shared" si="5"/>
        <v>97.6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1449</v>
      </c>
      <c r="BR6" s="53">
        <f t="shared" ref="BR6:BZ6" si="6">IF(BR8="-",NA(),BR8)</f>
        <v>1637</v>
      </c>
      <c r="BS6" s="53">
        <f t="shared" si="6"/>
        <v>1797</v>
      </c>
      <c r="BT6" s="53">
        <f t="shared" si="6"/>
        <v>1786</v>
      </c>
      <c r="BU6" s="53">
        <f t="shared" si="6"/>
        <v>1871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100</v>
      </c>
      <c r="DL6" s="52">
        <f t="shared" ref="DL6:DT6" si="9">IF(DL8="-",NA(),DL8)</f>
        <v>100</v>
      </c>
      <c r="DM6" s="52">
        <f t="shared" si="9"/>
        <v>96.8</v>
      </c>
      <c r="DN6" s="52">
        <f t="shared" si="9"/>
        <v>96.8</v>
      </c>
      <c r="DO6" s="52">
        <f t="shared" si="9"/>
        <v>100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117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八幡浜市</v>
      </c>
      <c r="I7" s="48" t="str">
        <f t="shared" si="10"/>
        <v>朝潮橋駐車場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727</v>
      </c>
      <c r="V7" s="51">
        <f t="shared" si="10"/>
        <v>31</v>
      </c>
      <c r="W7" s="51">
        <f t="shared" si="10"/>
        <v>0</v>
      </c>
      <c r="X7" s="50" t="str">
        <f t="shared" si="10"/>
        <v>無</v>
      </c>
      <c r="Y7" s="52">
        <f>Y8</f>
        <v>1135</v>
      </c>
      <c r="Z7" s="52">
        <f t="shared" ref="Z7:AH7" si="11">Z8</f>
        <v>2025.9</v>
      </c>
      <c r="AA7" s="52">
        <f t="shared" si="11"/>
        <v>2214.1</v>
      </c>
      <c r="AB7" s="52">
        <f t="shared" si="11"/>
        <v>1323.3</v>
      </c>
      <c r="AC7" s="52">
        <f t="shared" si="11"/>
        <v>1741.2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91.2</v>
      </c>
      <c r="BG7" s="52">
        <f t="shared" ref="BG7:BO7" si="14">BG8</f>
        <v>95.1</v>
      </c>
      <c r="BH7" s="52">
        <f t="shared" si="14"/>
        <v>97.6</v>
      </c>
      <c r="BI7" s="52">
        <f t="shared" si="14"/>
        <v>95.9</v>
      </c>
      <c r="BJ7" s="52">
        <f t="shared" si="14"/>
        <v>97.6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1449</v>
      </c>
      <c r="BR7" s="53">
        <f t="shared" ref="BR7:BZ7" si="15">BR8</f>
        <v>1637</v>
      </c>
      <c r="BS7" s="53">
        <f t="shared" si="15"/>
        <v>1797</v>
      </c>
      <c r="BT7" s="53">
        <f t="shared" si="15"/>
        <v>1786</v>
      </c>
      <c r="BU7" s="53">
        <f t="shared" si="15"/>
        <v>1871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119</v>
      </c>
      <c r="CL7" s="49"/>
      <c r="CM7" s="51">
        <f>CM8</f>
        <v>0</v>
      </c>
      <c r="CN7" s="51">
        <f>CN8</f>
        <v>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100</v>
      </c>
      <c r="DL7" s="52">
        <f t="shared" ref="DL7:DT7" si="17">DL8</f>
        <v>100</v>
      </c>
      <c r="DM7" s="52">
        <f t="shared" si="17"/>
        <v>96.8</v>
      </c>
      <c r="DN7" s="52">
        <f t="shared" si="17"/>
        <v>96.8</v>
      </c>
      <c r="DO7" s="52">
        <f t="shared" si="17"/>
        <v>100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5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36</v>
      </c>
      <c r="S8" s="57" t="s">
        <v>131</v>
      </c>
      <c r="T8" s="57" t="s">
        <v>132</v>
      </c>
      <c r="U8" s="58">
        <v>727</v>
      </c>
      <c r="V8" s="58">
        <v>31</v>
      </c>
      <c r="W8" s="58">
        <v>0</v>
      </c>
      <c r="X8" s="57" t="s">
        <v>132</v>
      </c>
      <c r="Y8" s="59">
        <v>1135</v>
      </c>
      <c r="Z8" s="59">
        <v>2025.9</v>
      </c>
      <c r="AA8" s="59">
        <v>2214.1</v>
      </c>
      <c r="AB8" s="59">
        <v>1323.3</v>
      </c>
      <c r="AC8" s="59">
        <v>1741.2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91.2</v>
      </c>
      <c r="BG8" s="59">
        <v>95.1</v>
      </c>
      <c r="BH8" s="59">
        <v>97.6</v>
      </c>
      <c r="BI8" s="59">
        <v>95.9</v>
      </c>
      <c r="BJ8" s="59">
        <v>97.6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1449</v>
      </c>
      <c r="BR8" s="60">
        <v>1637</v>
      </c>
      <c r="BS8" s="60">
        <v>1797</v>
      </c>
      <c r="BT8" s="61">
        <v>1786</v>
      </c>
      <c r="BU8" s="61">
        <v>1871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0</v>
      </c>
      <c r="CN8" s="58">
        <v>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100</v>
      </c>
      <c r="DL8" s="59">
        <v>100</v>
      </c>
      <c r="DM8" s="59">
        <v>96.8</v>
      </c>
      <c r="DN8" s="59">
        <v>96.8</v>
      </c>
      <c r="DO8" s="59">
        <v>100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2023-01-24T07:53:19Z</cp:lastPrinted>
  <dcterms:created xsi:type="dcterms:W3CDTF">2022-12-09T03:31:27Z</dcterms:created>
  <dcterms:modified xsi:type="dcterms:W3CDTF">2023-02-03T02:53:52Z</dcterms:modified>
  <cp:category/>
</cp:coreProperties>
</file>