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a2cquB1gEW8U1ImvkZxUtR8WGFn3VkfsfwJ0IRTKaDDBdbghDhsEsgO5bBs8FKtOhMbFsmJWC4y+wKARbMLaug==" workbookSaltValue="sqB7aV5Bvw4kmLrM/hnE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I76" i="4"/>
  <c r="HJ51" i="4"/>
  <c r="MA30" i="4"/>
  <c r="IT76" i="4"/>
  <c r="CS51" i="4"/>
  <c r="HJ30" i="4"/>
  <c r="CS30" i="4"/>
  <c r="MA51" i="4"/>
  <c r="C11" i="5"/>
  <c r="D11" i="5"/>
  <c r="E11" i="5"/>
  <c r="B11" i="5"/>
  <c r="BK76" i="4" l="1"/>
  <c r="LH51" i="4"/>
  <c r="LT76" i="4"/>
  <c r="GQ51" i="4"/>
  <c r="LH30" i="4"/>
  <c r="IE76" i="4"/>
  <c r="BZ51" i="4"/>
  <c r="GQ30" i="4"/>
  <c r="BZ30" i="4"/>
  <c r="HP76" i="4"/>
  <c r="BG51" i="4"/>
  <c r="FX30" i="4"/>
  <c r="BG30" i="4"/>
  <c r="AV76" i="4"/>
  <c r="KO51" i="4"/>
  <c r="LE76" i="4"/>
  <c r="FX51" i="4"/>
  <c r="KO30"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<sst xmlns="http://schemas.openxmlformats.org/spreadsheetml/2006/main" count="278" uniqueCount="132">
  <si>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</si>
  <si>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</si>
  <si>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</si>
  <si>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</si>
  <si>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</si>
  <si>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</si>
  <si>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</si>
  <si>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</si>
  <si>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</si>
  <si>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</si>
  <si>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</si>
  <si>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</si>
  <si>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</si>
  <si>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</si>
  <si>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</si>
  <si>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</si>
  <si>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</si>
  <si>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</si>
  <si>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</si>
  <si>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</si>
  <si>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</si>
  <si>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</si>
  <si>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</si>
  <si>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</si>
  <si>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</si>
  <si>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</si>
  <si>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</si>
  <si>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</si>
  <si>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</si>
  <si>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</si>
  <si>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</si>
  <si>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</si>
  <si>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</si>
  <si>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</si>
  <si>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</si>
  <si>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</si>
  <si>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</si>
  <si>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</si>
  <si>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</si>
  <si>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</si>
  <si>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</si>
  <si>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</si>
  <si>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</si>
  <si>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</si>
  <si>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</si>
  <si>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</si>
  <si>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</si>
  <si>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</si>
  <si>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</si>
  <si>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</si>
  <si>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</si>
  <si>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</si>
  <si>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</si>
  <si>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</si>
  <si>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</si>
  <si>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</si>
  <si>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</si>
  <si>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</si>
  <si>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</si>
  <si>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</si>
  <si>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</si>
  <si>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</si>
  <si>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</si>
  <si>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</si>
  <si>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</si>
  <si>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</si>
  <si>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</si>
  <si>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</si>
  <si>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</si>
  <si>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</si>
  <si>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</si>
  <si>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</si>
  <si>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</si>
  <si>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</si>
  <si>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</si>
  <si>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</si>
  <si>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</si>
  <si>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</si>
  <si>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</si>
  <si>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</si>
  <si>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</si>
  <si>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</si>
  <si>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</si>
  <si>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</si>
  <si>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</si>
  <si>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</si>
  <si>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</si>
  <si>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</si>
  <si>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</si>
  <si>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</si>
  <si>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</si>
  <si>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</si>
  <si>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</si>
  <si>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</si>
  <si>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</si>
  <si>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</si>
  <si>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</si>
  <si>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</si>
  <si>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</si>
  <si>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</si>
  <si>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</si>
  <si>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t>
    <phoneticPr fontId="5"/>
  </si>
  <si>
    <t>当該値(N-3)</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</si>
  <si>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</si>
  <si>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</si>
  <si>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</si>
  <si>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</si>
  <si>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</si>
  <si>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</si>
  <si>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</si>
  <si>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</si>
  <si>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</si>
  <si>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北浜駐車場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</si>
  <si>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</si>
  <si>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</si>
  <si>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</si>
  <si>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</si>
  <si>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</si>
  <si>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</si>
  <si>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</si>
  <si>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</si>
  <si>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</si>
  <si>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</si>
  <si>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</si>
  <si>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</si>
  <si>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</si>
  <si>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</si>
  <si>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</si>
  <si>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収入は多少の増減はあるが、ほぼ横ばいである。定期駐車のみであり、ほとんど契約済であるため、収入は安定している。
　収益的収支比率は100％を下回っているが、これは駐車場全体に係る消費税を当会計から支出しているためであり、平成30年度は消費税の還付を計上しているため、数値が高くなっている。
④売上高GOP比率
⑤EBITDA
　同様に消費税の支出の関係で数値がマイナスになっている。消費税の納税の有無により数値は上下しているが、収入は安定しており、大きな支出もないことから、収益率は好調である。</t>
    <rPh sb="1" eb="4">
      <t>シュウエキテキ</t>
    </rPh>
    <rPh sb="4" eb="6">
      <t>シュウシ</t>
    </rPh>
    <rPh sb="6" eb="8">
      <t>ヒリツ</t>
    </rPh>
    <rPh sb="10" eb="12">
      <t>シュウニュウ</t>
    </rPh>
    <rPh sb="13" eb="15">
      <t>タショウ</t>
    </rPh>
    <rPh sb="16" eb="18">
      <t>ゾウゲン</t>
    </rPh>
    <rPh sb="25" eb="26">
      <t>ヨコ</t>
    </rPh>
    <rPh sb="32" eb="34">
      <t>テイキ</t>
    </rPh>
    <rPh sb="34" eb="36">
      <t>チュウシャ</t>
    </rPh>
    <rPh sb="46" eb="48">
      <t>ケイヤク</t>
    </rPh>
    <rPh sb="48" eb="49">
      <t>スミ</t>
    </rPh>
    <rPh sb="55" eb="57">
      <t>シュウニュウ</t>
    </rPh>
    <rPh sb="58" eb="60">
      <t>アンテイ</t>
    </rPh>
    <rPh sb="67" eb="70">
      <t>シュウエキテキ</t>
    </rPh>
    <rPh sb="70" eb="72">
      <t>シュウシ</t>
    </rPh>
    <rPh sb="72" eb="74">
      <t>ヒリツ</t>
    </rPh>
    <rPh sb="80" eb="82">
      <t>シタマワ</t>
    </rPh>
    <rPh sb="91" eb="94">
      <t>チュウシャジョウ</t>
    </rPh>
    <rPh sb="94" eb="96">
      <t>ゼンタイ</t>
    </rPh>
    <rPh sb="97" eb="98">
      <t>カカ</t>
    </rPh>
    <rPh sb="99" eb="102">
      <t>ショウヒゼイ</t>
    </rPh>
    <rPh sb="103" eb="104">
      <t>トウ</t>
    </rPh>
    <rPh sb="104" eb="106">
      <t>カイケイ</t>
    </rPh>
    <rPh sb="108" eb="110">
      <t>シシュツ</t>
    </rPh>
    <rPh sb="120" eb="122">
      <t>ヘイセイ</t>
    </rPh>
    <rPh sb="124" eb="126">
      <t>ネンド</t>
    </rPh>
    <rPh sb="127" eb="130">
      <t>ショウヒゼイ</t>
    </rPh>
    <rPh sb="131" eb="133">
      <t>カンプ</t>
    </rPh>
    <rPh sb="134" eb="136">
      <t>ケイジョウ</t>
    </rPh>
    <rPh sb="143" eb="145">
      <t>スウチ</t>
    </rPh>
    <rPh sb="146" eb="147">
      <t>タカ</t>
    </rPh>
    <rPh sb="157" eb="159">
      <t>ウリアゲ</t>
    </rPh>
    <rPh sb="159" eb="160">
      <t>ダカ</t>
    </rPh>
    <rPh sb="163" eb="165">
      <t>ヒリツ</t>
    </rPh>
    <rPh sb="175" eb="177">
      <t>ドウヨウ</t>
    </rPh>
    <rPh sb="178" eb="181">
      <t>ショウヒゼイ</t>
    </rPh>
    <rPh sb="182" eb="184">
      <t>シシュツ</t>
    </rPh>
    <rPh sb="185" eb="187">
      <t>カンケイ</t>
    </rPh>
    <rPh sb="188" eb="190">
      <t>スウチ</t>
    </rPh>
    <rPh sb="202" eb="205">
      <t>ショウヒゼイ</t>
    </rPh>
    <rPh sb="206" eb="208">
      <t>ノウゼイ</t>
    </rPh>
    <rPh sb="209" eb="211">
      <t>ウム</t>
    </rPh>
    <rPh sb="214" eb="216">
      <t>スウチ</t>
    </rPh>
    <rPh sb="217" eb="219">
      <t>ジョウゲ</t>
    </rPh>
    <rPh sb="225" eb="227">
      <t>シュウニュウ</t>
    </rPh>
    <rPh sb="228" eb="230">
      <t>アンテイ</t>
    </rPh>
    <rPh sb="235" eb="236">
      <t>オオ</t>
    </rPh>
    <rPh sb="238" eb="240">
      <t>シシュツ</t>
    </rPh>
    <rPh sb="248" eb="250">
      <t>シュウエキ</t>
    </rPh>
    <rPh sb="250" eb="251">
      <t>リツ</t>
    </rPh>
    <rPh sb="252" eb="254">
      <t>コウチョウ</t>
    </rPh>
    <phoneticPr fontId="5"/>
  </si>
  <si>
    <t>⑧設備投資見込額
　平面駐車場であり、大きな改修等の設備投資については見込んでいない。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8">
      <t>セツビ</t>
    </rPh>
    <rPh sb="28" eb="30">
      <t>トウシ</t>
    </rPh>
    <rPh sb="35" eb="37">
      <t>ミコ</t>
    </rPh>
    <phoneticPr fontId="5"/>
  </si>
  <si>
    <t>⑪稼働率
　定期駐車のみとなっており、ほぼ空きがない状態で推移している。</t>
    <rPh sb="1" eb="3">
      <t>カドウ</t>
    </rPh>
    <rPh sb="3" eb="4">
      <t>リツ</t>
    </rPh>
    <rPh sb="6" eb="8">
      <t>テイキ</t>
    </rPh>
    <rPh sb="8" eb="10">
      <t>チュウシャ</t>
    </rPh>
    <rPh sb="21" eb="22">
      <t>ア</t>
    </rPh>
    <rPh sb="26" eb="28">
      <t>ジョウタイ</t>
    </rPh>
    <rPh sb="29" eb="31">
      <t>スイイ</t>
    </rPh>
    <phoneticPr fontId="5"/>
  </si>
  <si>
    <t>　平面駐車場であり、機械等の設備もないため、修繕等の支出も少ない。定期駐車のみであり、ほぼ空きがない状態であるため収入は安定している。
　営業に関する収益性は高いが、駐車場事業全体の消費税を毎年支出しているため、支出額が多くなる年もある。</t>
    <rPh sb="1" eb="3">
      <t>ヘイメン</t>
    </rPh>
    <rPh sb="3" eb="6">
      <t>チュウシャジョウ</t>
    </rPh>
    <rPh sb="10" eb="12">
      <t>キカイ</t>
    </rPh>
    <rPh sb="12" eb="13">
      <t>トウ</t>
    </rPh>
    <rPh sb="14" eb="16">
      <t>セツビ</t>
    </rPh>
    <rPh sb="22" eb="24">
      <t>シュウゼン</t>
    </rPh>
    <rPh sb="24" eb="25">
      <t>トウ</t>
    </rPh>
    <rPh sb="26" eb="28">
      <t>シシュツ</t>
    </rPh>
    <rPh sb="29" eb="30">
      <t>スク</t>
    </rPh>
    <rPh sb="33" eb="35">
      <t>テイキ</t>
    </rPh>
    <rPh sb="35" eb="37">
      <t>チュウシャ</t>
    </rPh>
    <rPh sb="45" eb="46">
      <t>ア</t>
    </rPh>
    <rPh sb="50" eb="52">
      <t>ジョウタイ</t>
    </rPh>
    <rPh sb="57" eb="59">
      <t>シュウニュウ</t>
    </rPh>
    <rPh sb="60" eb="62">
      <t>アンテイ</t>
    </rPh>
    <rPh sb="69" eb="71">
      <t>エイギョウ</t>
    </rPh>
    <rPh sb="72" eb="73">
      <t>カン</t>
    </rPh>
    <rPh sb="75" eb="78">
      <t>シュウエキセイ</t>
    </rPh>
    <rPh sb="79" eb="80">
      <t>タカ</t>
    </rPh>
    <rPh sb="83" eb="86">
      <t>チュウシャジョウ</t>
    </rPh>
    <rPh sb="86" eb="88">
      <t>ジギョウ</t>
    </rPh>
    <rPh sb="88" eb="90">
      <t>ゼンタイ</t>
    </rPh>
    <rPh sb="91" eb="94">
      <t>ショウヒゼイ</t>
    </rPh>
    <rPh sb="95" eb="97">
      <t>マイトシ</t>
    </rPh>
    <rPh sb="97" eb="99">
      <t>シシュツ</t>
    </rPh>
    <rPh sb="106" eb="109">
      <t>シシュツガク</t>
    </rPh>
    <rPh sb="110" eb="111">
      <t>オオ</t>
    </rPh>
    <rPh sb="114" eb="115">
      <t>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</si>
</sst>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77.900000000000006</c:v>
                </c:pt>
                <c:pt idx="1">
                  <c:v>3060.9</c:v>
                </c:pt>
                <c:pt idx="2">
                  <c:v>402</c:v>
                </c:pt>
                <c:pt idx="3">
                  <c:v>107.5</c:v>
                </c:pt>
                <c:pt idx="4">
                  <c:v>76.7</c:v>
                </c:pt>
              </c:numCache>
            </c:numRef>
          </c:val>
          <c:extLst>
            <c:ext xmlns:c16="http://schemas.microsoft.com/office/drawing/2014/chart" uri="{C3380CC4-5D6E-409C-BE32-E72D297353CC}">
              <c16:uniqueId val="{00000000-1F31-441E-993E-5500EB5A3B73}"/>
            </c:ext>
          </c:extLst>
        </c:ser>
        <c:dLbls>
          <c:showLegendKey val="0"/>
          <c:showVal val="0"/>
          <c:showCatName val="0"/>
          <c:showSerName val="0"/>
          <c:showPercent val="0"/>
          <c:showBubbleSize val="0"/>
        </c:dLbls>
        <c:gapWidth val="150"/>
        <c:axId val="55293440"/>
        <c:axId val="552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1F31-441E-993E-5500EB5A3B73}"/>
            </c:ext>
          </c:extLst>
        </c:ser>
        <c:dLbls>
          <c:showLegendKey val="0"/>
          <c:showVal val="0"/>
          <c:showCatName val="0"/>
          <c:showSerName val="0"/>
          <c:showPercent val="0"/>
          <c:showBubbleSize val="0"/>
        </c:dLbls>
        <c:marker val="1"/>
        <c:smooth val="0"/>
        <c:axId val="55293440"/>
        <c:axId val="55295360"/>
      </c:lineChart>
      <c:catAx>
        <c:axId val="55293440"/>
        <c:scaling>
          <c:orientation val="minMax"/>
        </c:scaling>
        <c:delete val="1"/>
        <c:axPos val="b"/>
        <c:numFmt formatCode="General" sourceLinked="1"/>
        <c:majorTickMark val="none"/>
        <c:minorTickMark val="none"/>
        <c:tickLblPos val="none"/>
        <c:crossAx val="55295360"/>
        <c:crosses val="autoZero"/>
        <c:auto val="1"/>
        <c:lblAlgn val="ctr"/>
        <c:lblOffset val="100"/>
        <c:noMultiLvlLbl val="1"/>
      </c:catAx>
      <c:valAx>
        <c:axId val="552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FA-4965-980C-77A538D9896E}"/>
            </c:ext>
          </c:extLst>
        </c:ser>
        <c:dLbls>
          <c:showLegendKey val="0"/>
          <c:showVal val="0"/>
          <c:showCatName val="0"/>
          <c:showSerName val="0"/>
          <c:showPercent val="0"/>
          <c:showBubbleSize val="0"/>
        </c:dLbls>
        <c:gapWidth val="150"/>
        <c:axId val="60372480"/>
        <c:axId val="603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33FA-4965-980C-77A538D9896E}"/>
            </c:ext>
          </c:extLst>
        </c:ser>
        <c:dLbls>
          <c:showLegendKey val="0"/>
          <c:showVal val="0"/>
          <c:showCatName val="0"/>
          <c:showSerName val="0"/>
          <c:showPercent val="0"/>
          <c:showBubbleSize val="0"/>
        </c:dLbls>
        <c:marker val="1"/>
        <c:smooth val="0"/>
        <c:axId val="60372480"/>
        <c:axId val="60374400"/>
      </c:lineChart>
      <c:catAx>
        <c:axId val="60372480"/>
        <c:scaling>
          <c:orientation val="minMax"/>
        </c:scaling>
        <c:delete val="1"/>
        <c:axPos val="b"/>
        <c:numFmt formatCode="General" sourceLinked="1"/>
        <c:majorTickMark val="none"/>
        <c:minorTickMark val="none"/>
        <c:tickLblPos val="none"/>
        <c:crossAx val="60374400"/>
        <c:crosses val="autoZero"/>
        <c:auto val="1"/>
        <c:lblAlgn val="ctr"/>
        <c:lblOffset val="100"/>
        <c:noMultiLvlLbl val="1"/>
      </c:catAx>
      <c:valAx>
        <c:axId val="6037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7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C25-4CDE-AE47-6AAA8CC9A358}"/>
            </c:ext>
          </c:extLst>
        </c:ser>
        <c:dLbls>
          <c:showLegendKey val="0"/>
          <c:showVal val="0"/>
          <c:showCatName val="0"/>
          <c:showSerName val="0"/>
          <c:showPercent val="0"/>
          <c:showBubbleSize val="0"/>
        </c:dLbls>
        <c:gapWidth val="150"/>
        <c:axId val="60413056"/>
        <c:axId val="604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C25-4CDE-AE47-6AAA8CC9A358}"/>
            </c:ext>
          </c:extLst>
        </c:ser>
        <c:dLbls>
          <c:showLegendKey val="0"/>
          <c:showVal val="0"/>
          <c:showCatName val="0"/>
          <c:showSerName val="0"/>
          <c:showPercent val="0"/>
          <c:showBubbleSize val="0"/>
        </c:dLbls>
        <c:marker val="1"/>
        <c:smooth val="0"/>
        <c:axId val="60413056"/>
        <c:axId val="60414976"/>
      </c:lineChart>
      <c:catAx>
        <c:axId val="60413056"/>
        <c:scaling>
          <c:orientation val="minMax"/>
        </c:scaling>
        <c:delete val="1"/>
        <c:axPos val="b"/>
        <c:numFmt formatCode="General" sourceLinked="1"/>
        <c:majorTickMark val="none"/>
        <c:minorTickMark val="none"/>
        <c:tickLblPos val="none"/>
        <c:crossAx val="60414976"/>
        <c:crosses val="autoZero"/>
        <c:auto val="1"/>
        <c:lblAlgn val="ctr"/>
        <c:lblOffset val="100"/>
        <c:noMultiLvlLbl val="1"/>
      </c:catAx>
      <c:valAx>
        <c:axId val="604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1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525-4340-A6C0-998027E880F8}"/>
            </c:ext>
          </c:extLst>
        </c:ser>
        <c:dLbls>
          <c:showLegendKey val="0"/>
          <c:showVal val="0"/>
          <c:showCatName val="0"/>
          <c:showSerName val="0"/>
          <c:showPercent val="0"/>
          <c:showBubbleSize val="0"/>
        </c:dLbls>
        <c:gapWidth val="150"/>
        <c:axId val="90620672"/>
        <c:axId val="90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25-4340-A6C0-998027E880F8}"/>
            </c:ext>
          </c:extLst>
        </c:ser>
        <c:dLbls>
          <c:showLegendKey val="0"/>
          <c:showVal val="0"/>
          <c:showCatName val="0"/>
          <c:showSerName val="0"/>
          <c:showPercent val="0"/>
          <c:showBubbleSize val="0"/>
        </c:dLbls>
        <c:marker val="1"/>
        <c:smooth val="0"/>
        <c:axId val="90620672"/>
        <c:axId val="90622592"/>
      </c:lineChart>
      <c:catAx>
        <c:axId val="90620672"/>
        <c:scaling>
          <c:orientation val="minMax"/>
        </c:scaling>
        <c:delete val="1"/>
        <c:axPos val="b"/>
        <c:numFmt formatCode="General" sourceLinked="1"/>
        <c:majorTickMark val="none"/>
        <c:minorTickMark val="none"/>
        <c:tickLblPos val="none"/>
        <c:crossAx val="90622592"/>
        <c:crosses val="autoZero"/>
        <c:auto val="1"/>
        <c:lblAlgn val="ctr"/>
        <c:lblOffset val="100"/>
        <c:noMultiLvlLbl val="1"/>
      </c:catAx>
      <c:valAx>
        <c:axId val="906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2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40-41BB-BD9E-404C192EBC82}"/>
            </c:ext>
          </c:extLst>
        </c:ser>
        <c:dLbls>
          <c:showLegendKey val="0"/>
          <c:showVal val="0"/>
          <c:showCatName val="0"/>
          <c:showSerName val="0"/>
          <c:showPercent val="0"/>
          <c:showBubbleSize val="0"/>
        </c:dLbls>
        <c:gapWidth val="150"/>
        <c:axId val="90536192"/>
        <c:axId val="905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A740-41BB-BD9E-404C192EBC82}"/>
            </c:ext>
          </c:extLst>
        </c:ser>
        <c:dLbls>
          <c:showLegendKey val="0"/>
          <c:showVal val="0"/>
          <c:showCatName val="0"/>
          <c:showSerName val="0"/>
          <c:showPercent val="0"/>
          <c:showBubbleSize val="0"/>
        </c:dLbls>
        <c:marker val="1"/>
        <c:smooth val="0"/>
        <c:axId val="90536192"/>
        <c:axId val="90546560"/>
      </c:lineChart>
      <c:catAx>
        <c:axId val="90536192"/>
        <c:scaling>
          <c:orientation val="minMax"/>
        </c:scaling>
        <c:delete val="1"/>
        <c:axPos val="b"/>
        <c:numFmt formatCode="General" sourceLinked="1"/>
        <c:majorTickMark val="none"/>
        <c:minorTickMark val="none"/>
        <c:tickLblPos val="none"/>
        <c:crossAx val="90546560"/>
        <c:crosses val="autoZero"/>
        <c:auto val="1"/>
        <c:lblAlgn val="ctr"/>
        <c:lblOffset val="100"/>
        <c:noMultiLvlLbl val="1"/>
      </c:catAx>
      <c:valAx>
        <c:axId val="905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3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BD8-41BE-B108-12ECE27B2A69}"/>
            </c:ext>
          </c:extLst>
        </c:ser>
        <c:dLbls>
          <c:showLegendKey val="0"/>
          <c:showVal val="0"/>
          <c:showCatName val="0"/>
          <c:showSerName val="0"/>
          <c:showPercent val="0"/>
          <c:showBubbleSize val="0"/>
        </c:dLbls>
        <c:gapWidth val="150"/>
        <c:axId val="90716032"/>
        <c:axId val="907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FBD8-41BE-B108-12ECE27B2A69}"/>
            </c:ext>
          </c:extLst>
        </c:ser>
        <c:dLbls>
          <c:showLegendKey val="0"/>
          <c:showVal val="0"/>
          <c:showCatName val="0"/>
          <c:showSerName val="0"/>
          <c:showPercent val="0"/>
          <c:showBubbleSize val="0"/>
        </c:dLbls>
        <c:marker val="1"/>
        <c:smooth val="0"/>
        <c:axId val="90716032"/>
        <c:axId val="90726400"/>
      </c:lineChart>
      <c:catAx>
        <c:axId val="90716032"/>
        <c:scaling>
          <c:orientation val="minMax"/>
        </c:scaling>
        <c:delete val="1"/>
        <c:axPos val="b"/>
        <c:numFmt formatCode="General" sourceLinked="1"/>
        <c:majorTickMark val="none"/>
        <c:minorTickMark val="none"/>
        <c:tickLblPos val="none"/>
        <c:crossAx val="90726400"/>
        <c:crosses val="autoZero"/>
        <c:auto val="1"/>
        <c:lblAlgn val="ctr"/>
        <c:lblOffset val="100"/>
        <c:noMultiLvlLbl val="1"/>
      </c:catAx>
      <c:valAx>
        <c:axId val="9072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7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100</c:v>
                </c:pt>
                <c:pt idx="2">
                  <c:v>91.7</c:v>
                </c:pt>
                <c:pt idx="3">
                  <c:v>91.7</c:v>
                </c:pt>
                <c:pt idx="4">
                  <c:v>91.7</c:v>
                </c:pt>
              </c:numCache>
            </c:numRef>
          </c:val>
          <c:extLst>
            <c:ext xmlns:c16="http://schemas.microsoft.com/office/drawing/2014/chart" uri="{C3380CC4-5D6E-409C-BE32-E72D297353CC}">
              <c16:uniqueId val="{00000000-AA25-4054-9D5B-ECEAE051EAC4}"/>
            </c:ext>
          </c:extLst>
        </c:ser>
        <c:dLbls>
          <c:showLegendKey val="0"/>
          <c:showVal val="0"/>
          <c:showCatName val="0"/>
          <c:showSerName val="0"/>
          <c:showPercent val="0"/>
          <c:showBubbleSize val="0"/>
        </c:dLbls>
        <c:gapWidth val="150"/>
        <c:axId val="90746240"/>
        <c:axId val="907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AA25-4054-9D5B-ECEAE051EAC4}"/>
            </c:ext>
          </c:extLst>
        </c:ser>
        <c:dLbls>
          <c:showLegendKey val="0"/>
          <c:showVal val="0"/>
          <c:showCatName val="0"/>
          <c:showSerName val="0"/>
          <c:showPercent val="0"/>
          <c:showBubbleSize val="0"/>
        </c:dLbls>
        <c:marker val="1"/>
        <c:smooth val="0"/>
        <c:axId val="90746240"/>
        <c:axId val="90760704"/>
      </c:lineChart>
      <c:catAx>
        <c:axId val="90746240"/>
        <c:scaling>
          <c:orientation val="minMax"/>
        </c:scaling>
        <c:delete val="1"/>
        <c:axPos val="b"/>
        <c:numFmt formatCode="General" sourceLinked="1"/>
        <c:majorTickMark val="none"/>
        <c:minorTickMark val="none"/>
        <c:tickLblPos val="none"/>
        <c:crossAx val="90760704"/>
        <c:crosses val="autoZero"/>
        <c:auto val="1"/>
        <c:lblAlgn val="ctr"/>
        <c:lblOffset val="100"/>
        <c:noMultiLvlLbl val="1"/>
      </c:catAx>
      <c:valAx>
        <c:axId val="9076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-28.5</c:v>
                </c:pt>
                <c:pt idx="1">
                  <c:v>96.7</c:v>
                </c:pt>
                <c:pt idx="2">
                  <c:v>75.099999999999994</c:v>
                </c:pt>
                <c:pt idx="3">
                  <c:v>7</c:v>
                </c:pt>
                <c:pt idx="4">
                  <c:v>-30.3</c:v>
                </c:pt>
              </c:numCache>
            </c:numRef>
          </c:val>
          <c:extLst>
            <c:ext xmlns:c16="http://schemas.microsoft.com/office/drawing/2014/chart" uri="{C3380CC4-5D6E-409C-BE32-E72D297353CC}">
              <c16:uniqueId val="{00000000-9EDA-442A-A689-DB56703D0785}"/>
            </c:ext>
          </c:extLst>
        </c:ser>
        <c:dLbls>
          <c:showLegendKey val="0"/>
          <c:showVal val="0"/>
          <c:showCatName val="0"/>
          <c:showSerName val="0"/>
          <c:showPercent val="0"/>
          <c:showBubbleSize val="0"/>
        </c:dLbls>
        <c:gapWidth val="150"/>
        <c:axId val="97086464"/>
        <c:axId val="971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9EDA-442A-A689-DB56703D0785}"/>
            </c:ext>
          </c:extLst>
        </c:ser>
        <c:dLbls>
          <c:showLegendKey val="0"/>
          <c:showVal val="0"/>
          <c:showCatName val="0"/>
          <c:showSerName val="0"/>
          <c:showPercent val="0"/>
          <c:showBubbleSize val="0"/>
        </c:dLbls>
        <c:marker val="1"/>
        <c:smooth val="0"/>
        <c:axId val="97086464"/>
        <c:axId val="97100928"/>
      </c:lineChart>
      <c:catAx>
        <c:axId val="97086464"/>
        <c:scaling>
          <c:orientation val="minMax"/>
        </c:scaling>
        <c:delete val="1"/>
        <c:axPos val="b"/>
        <c:numFmt formatCode="General" sourceLinked="1"/>
        <c:majorTickMark val="none"/>
        <c:minorTickMark val="none"/>
        <c:tickLblPos val="none"/>
        <c:crossAx val="97100928"/>
        <c:crosses val="autoZero"/>
        <c:auto val="1"/>
        <c:lblAlgn val="ctr"/>
        <c:lblOffset val="100"/>
        <c:noMultiLvlLbl val="1"/>
      </c:catAx>
      <c:valAx>
        <c:axId val="9710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-413</c:v>
                </c:pt>
                <c:pt idx="1">
                  <c:v>1362</c:v>
                </c:pt>
                <c:pt idx="2">
                  <c:v>1045</c:v>
                </c:pt>
                <c:pt idx="3">
                  <c:v>98</c:v>
                </c:pt>
                <c:pt idx="4">
                  <c:v>-443</c:v>
                </c:pt>
              </c:numCache>
            </c:numRef>
          </c:val>
          <c:extLst>
            <c:ext xmlns:c16="http://schemas.microsoft.com/office/drawing/2014/chart" uri="{C3380CC4-5D6E-409C-BE32-E72D297353CC}">
              <c16:uniqueId val="{00000000-9B3A-48EE-8165-94BB3BAC61CD}"/>
            </c:ext>
          </c:extLst>
        </c:ser>
        <c:dLbls>
          <c:showLegendKey val="0"/>
          <c:showVal val="0"/>
          <c:showCatName val="0"/>
          <c:showSerName val="0"/>
          <c:showPercent val="0"/>
          <c:showBubbleSize val="0"/>
        </c:dLbls>
        <c:gapWidth val="150"/>
        <c:axId val="98847360"/>
        <c:axId val="988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9B3A-48EE-8165-94BB3BAC61CD}"/>
            </c:ext>
          </c:extLst>
        </c:ser>
        <c:dLbls>
          <c:showLegendKey val="0"/>
          <c:showVal val="0"/>
          <c:showCatName val="0"/>
          <c:showSerName val="0"/>
          <c:showPercent val="0"/>
          <c:showBubbleSize val="0"/>
        </c:dLbls>
        <c:marker val="1"/>
        <c:smooth val="0"/>
        <c:axId val="98847360"/>
        <c:axId val="98849536"/>
      </c:lineChart>
      <c:catAx>
        <c:axId val="98847360"/>
        <c:scaling>
          <c:orientation val="minMax"/>
        </c:scaling>
        <c:delete val="1"/>
        <c:axPos val="b"/>
        <c:numFmt formatCode="General" sourceLinked="1"/>
        <c:majorTickMark val="none"/>
        <c:minorTickMark val="none"/>
        <c:tickLblPos val="none"/>
        <c:crossAx val="98849536"/>
        <c:crosses val="autoZero"/>
        <c:auto val="1"/>
        <c:lblAlgn val="ctr"/>
        <c:lblOffset val="100"/>
        <c:noMultiLvlLbl val="1"/>
      </c:catAx>
      <c:valAx>
        <c:axId val="9884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8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1" sqref="B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北浜駐車場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77.900000000000006</v>
      </c>
      <c r="V31" s="98"/>
      <c r="W31" s="98"/>
      <c r="X31" s="98"/>
      <c r="Y31" s="98"/>
      <c r="Z31" s="98"/>
      <c r="AA31" s="98"/>
      <c r="AB31" s="98"/>
      <c r="AC31" s="98"/>
      <c r="AD31" s="98"/>
      <c r="AE31" s="98"/>
      <c r="AF31" s="98"/>
      <c r="AG31" s="98"/>
      <c r="AH31" s="98"/>
      <c r="AI31" s="98"/>
      <c r="AJ31" s="98"/>
      <c r="AK31" s="98"/>
      <c r="AL31" s="98"/>
      <c r="AM31" s="98"/>
      <c r="AN31" s="98">
        <f>データ!Z7</f>
        <v>3060.9</v>
      </c>
      <c r="AO31" s="98"/>
      <c r="AP31" s="98"/>
      <c r="AQ31" s="98"/>
      <c r="AR31" s="98"/>
      <c r="AS31" s="98"/>
      <c r="AT31" s="98"/>
      <c r="AU31" s="98"/>
      <c r="AV31" s="98"/>
      <c r="AW31" s="98"/>
      <c r="AX31" s="98"/>
      <c r="AY31" s="98"/>
      <c r="AZ31" s="98"/>
      <c r="BA31" s="98"/>
      <c r="BB31" s="98"/>
      <c r="BC31" s="98"/>
      <c r="BD31" s="98"/>
      <c r="BE31" s="98"/>
      <c r="BF31" s="98"/>
      <c r="BG31" s="98">
        <f>データ!AA7</f>
        <v>402</v>
      </c>
      <c r="BH31" s="98"/>
      <c r="BI31" s="98"/>
      <c r="BJ31" s="98"/>
      <c r="BK31" s="98"/>
      <c r="BL31" s="98"/>
      <c r="BM31" s="98"/>
      <c r="BN31" s="98"/>
      <c r="BO31" s="98"/>
      <c r="BP31" s="98"/>
      <c r="BQ31" s="98"/>
      <c r="BR31" s="98"/>
      <c r="BS31" s="98"/>
      <c r="BT31" s="98"/>
      <c r="BU31" s="98"/>
      <c r="BV31" s="98"/>
      <c r="BW31" s="98"/>
      <c r="BX31" s="98"/>
      <c r="BY31" s="98"/>
      <c r="BZ31" s="98">
        <f>データ!AB7</f>
        <v>107.5</v>
      </c>
      <c r="CA31" s="98"/>
      <c r="CB31" s="98"/>
      <c r="CC31" s="98"/>
      <c r="CD31" s="98"/>
      <c r="CE31" s="98"/>
      <c r="CF31" s="98"/>
      <c r="CG31" s="98"/>
      <c r="CH31" s="98"/>
      <c r="CI31" s="98"/>
      <c r="CJ31" s="98"/>
      <c r="CK31" s="98"/>
      <c r="CL31" s="98"/>
      <c r="CM31" s="98"/>
      <c r="CN31" s="98"/>
      <c r="CO31" s="98"/>
      <c r="CP31" s="98"/>
      <c r="CQ31" s="98"/>
      <c r="CR31" s="98"/>
      <c r="CS31" s="98">
        <f>データ!AC7</f>
        <v>76.7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91.7</v>
      </c>
      <c r="KP31" s="67"/>
      <c r="KQ31" s="67"/>
      <c r="KR31" s="67"/>
      <c r="KS31" s="67"/>
      <c r="KT31" s="67"/>
      <c r="KU31" s="67"/>
      <c r="KV31" s="67"/>
      <c r="KW31" s="67"/>
      <c r="KX31" s="67"/>
      <c r="KY31" s="67"/>
      <c r="KZ31" s="67"/>
      <c r="LA31" s="67"/>
      <c r="LB31" s="67"/>
      <c r="LC31" s="67"/>
      <c r="LD31" s="67"/>
      <c r="LE31" s="67"/>
      <c r="LF31" s="67"/>
      <c r="LG31" s="68"/>
      <c r="LH31" s="66">
        <f>データ!DN7</f>
        <v>91.7</v>
      </c>
      <c r="LI31" s="67"/>
      <c r="LJ31" s="67"/>
      <c r="LK31" s="67"/>
      <c r="LL31" s="67"/>
      <c r="LM31" s="67"/>
      <c r="LN31" s="67"/>
      <c r="LO31" s="67"/>
      <c r="LP31" s="67"/>
      <c r="LQ31" s="67"/>
      <c r="LR31" s="67"/>
      <c r="LS31" s="67"/>
      <c r="LT31" s="67"/>
      <c r="LU31" s="67"/>
      <c r="LV31" s="67"/>
      <c r="LW31" s="67"/>
      <c r="LX31" s="67"/>
      <c r="LY31" s="67"/>
      <c r="LZ31" s="68"/>
      <c r="MA31" s="66">
        <f>データ!DO7</f>
        <v>91.7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-28.5</v>
      </c>
      <c r="EM52" s="98"/>
      <c r="EN52" s="98"/>
      <c r="EO52" s="98"/>
      <c r="EP52" s="98"/>
      <c r="EQ52" s="98"/>
      <c r="ER52" s="98"/>
      <c r="ES52" s="98"/>
      <c r="ET52" s="98"/>
      <c r="EU52" s="98"/>
      <c r="EV52" s="98"/>
      <c r="EW52" s="98"/>
      <c r="EX52" s="98"/>
      <c r="EY52" s="98"/>
      <c r="EZ52" s="98"/>
      <c r="FA52" s="98"/>
      <c r="FB52" s="98"/>
      <c r="FC52" s="98"/>
      <c r="FD52" s="98"/>
      <c r="FE52" s="98">
        <f>データ!BG7</f>
        <v>96.7</v>
      </c>
      <c r="FF52" s="98"/>
      <c r="FG52" s="98"/>
      <c r="FH52" s="98"/>
      <c r="FI52" s="98"/>
      <c r="FJ52" s="98"/>
      <c r="FK52" s="98"/>
      <c r="FL52" s="98"/>
      <c r="FM52" s="98"/>
      <c r="FN52" s="98"/>
      <c r="FO52" s="98"/>
      <c r="FP52" s="98"/>
      <c r="FQ52" s="98"/>
      <c r="FR52" s="98"/>
      <c r="FS52" s="98"/>
      <c r="FT52" s="98"/>
      <c r="FU52" s="98"/>
      <c r="FV52" s="98"/>
      <c r="FW52" s="98"/>
      <c r="FX52" s="98">
        <f>データ!BH7</f>
        <v>75.099999999999994</v>
      </c>
      <c r="FY52" s="98"/>
      <c r="FZ52" s="98"/>
      <c r="GA52" s="98"/>
      <c r="GB52" s="98"/>
      <c r="GC52" s="98"/>
      <c r="GD52" s="98"/>
      <c r="GE52" s="98"/>
      <c r="GF52" s="98"/>
      <c r="GG52" s="98"/>
      <c r="GH52" s="98"/>
      <c r="GI52" s="98"/>
      <c r="GJ52" s="98"/>
      <c r="GK52" s="98"/>
      <c r="GL52" s="98"/>
      <c r="GM52" s="98"/>
      <c r="GN52" s="98"/>
      <c r="GO52" s="98"/>
      <c r="GP52" s="98"/>
      <c r="GQ52" s="98">
        <f>データ!BI7</f>
        <v>7</v>
      </c>
      <c r="GR52" s="98"/>
      <c r="GS52" s="98"/>
      <c r="GT52" s="98"/>
      <c r="GU52" s="98"/>
      <c r="GV52" s="98"/>
      <c r="GW52" s="98"/>
      <c r="GX52" s="98"/>
      <c r="GY52" s="98"/>
      <c r="GZ52" s="98"/>
      <c r="HA52" s="98"/>
      <c r="HB52" s="98"/>
      <c r="HC52" s="98"/>
      <c r="HD52" s="98"/>
      <c r="HE52" s="98"/>
      <c r="HF52" s="98"/>
      <c r="HG52" s="98"/>
      <c r="HH52" s="98"/>
      <c r="HI52" s="98"/>
      <c r="HJ52" s="98">
        <f>データ!BJ7</f>
        <v>-30.3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-413</v>
      </c>
      <c r="JD52" s="97"/>
      <c r="JE52" s="97"/>
      <c r="JF52" s="97"/>
      <c r="JG52" s="97"/>
      <c r="JH52" s="97"/>
      <c r="JI52" s="97"/>
      <c r="JJ52" s="97"/>
      <c r="JK52" s="97"/>
      <c r="JL52" s="97"/>
      <c r="JM52" s="97"/>
      <c r="JN52" s="97"/>
      <c r="JO52" s="97"/>
      <c r="JP52" s="97"/>
      <c r="JQ52" s="97"/>
      <c r="JR52" s="97"/>
      <c r="JS52" s="97"/>
      <c r="JT52" s="97"/>
      <c r="JU52" s="97"/>
      <c r="JV52" s="97">
        <f>データ!BR7</f>
        <v>1362</v>
      </c>
      <c r="JW52" s="97"/>
      <c r="JX52" s="97"/>
      <c r="JY52" s="97"/>
      <c r="JZ52" s="97"/>
      <c r="KA52" s="97"/>
      <c r="KB52" s="97"/>
      <c r="KC52" s="97"/>
      <c r="KD52" s="97"/>
      <c r="KE52" s="97"/>
      <c r="KF52" s="97"/>
      <c r="KG52" s="97"/>
      <c r="KH52" s="97"/>
      <c r="KI52" s="97"/>
      <c r="KJ52" s="97"/>
      <c r="KK52" s="97"/>
      <c r="KL52" s="97"/>
      <c r="KM52" s="97"/>
      <c r="KN52" s="97"/>
      <c r="KO52" s="97">
        <f>データ!BS7</f>
        <v>1045</v>
      </c>
      <c r="KP52" s="97"/>
      <c r="KQ52" s="97"/>
      <c r="KR52" s="97"/>
      <c r="KS52" s="97"/>
      <c r="KT52" s="97"/>
      <c r="KU52" s="97"/>
      <c r="KV52" s="97"/>
      <c r="KW52" s="97"/>
      <c r="KX52" s="97"/>
      <c r="KY52" s="97"/>
      <c r="KZ52" s="97"/>
      <c r="LA52" s="97"/>
      <c r="LB52" s="97"/>
      <c r="LC52" s="97"/>
      <c r="LD52" s="97"/>
      <c r="LE52" s="97"/>
      <c r="LF52" s="97"/>
      <c r="LG52" s="97"/>
      <c r="LH52" s="97">
        <f>データ!BT7</f>
        <v>98</v>
      </c>
      <c r="LI52" s="97"/>
      <c r="LJ52" s="97"/>
      <c r="LK52" s="97"/>
      <c r="LL52" s="97"/>
      <c r="LM52" s="97"/>
      <c r="LN52" s="97"/>
      <c r="LO52" s="97"/>
      <c r="LP52" s="97"/>
      <c r="LQ52" s="97"/>
      <c r="LR52" s="97"/>
      <c r="LS52" s="97"/>
      <c r="LT52" s="97"/>
      <c r="LU52" s="97"/>
      <c r="LV52" s="97"/>
      <c r="LW52" s="97"/>
      <c r="LX52" s="97"/>
      <c r="LY52" s="97"/>
      <c r="LZ52" s="97"/>
      <c r="MA52" s="97">
        <f>データ!BU7</f>
        <v>-443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kX5undzS+3mytTjUk9xLD8lm8KuutJPJdD+Hj6enVwiFQCOhKx9vdR1bAXmzkVZ91QqleoNBAe2krEN+f3HRw==" saltValue="+eG9eOpxgbn0QMDk7lWs9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100</v>
      </c>
      <c r="AV5" s="47" t="s">
        <v>89</v>
      </c>
      <c r="AW5" s="47" t="s">
        <v>90</v>
      </c>
      <c r="AX5" s="47" t="s">
        <v>91</v>
      </c>
      <c r="AY5" s="47" t="s">
        <v>101</v>
      </c>
      <c r="AZ5" s="47" t="s">
        <v>93</v>
      </c>
      <c r="BA5" s="47" t="s">
        <v>94</v>
      </c>
      <c r="BB5" s="47" t="s">
        <v>95</v>
      </c>
      <c r="BC5" s="47" t="s">
        <v>96</v>
      </c>
      <c r="BD5" s="47" t="s">
        <v>97</v>
      </c>
      <c r="BE5" s="47" t="s">
        <v>98</v>
      </c>
      <c r="BF5" s="47" t="s">
        <v>100</v>
      </c>
      <c r="BG5" s="47" t="s">
        <v>102</v>
      </c>
      <c r="BH5" s="47" t="s">
        <v>90</v>
      </c>
      <c r="BI5" s="47" t="s">
        <v>91</v>
      </c>
      <c r="BJ5" s="47" t="s">
        <v>101</v>
      </c>
      <c r="BK5" s="47" t="s">
        <v>93</v>
      </c>
      <c r="BL5" s="47" t="s">
        <v>94</v>
      </c>
      <c r="BM5" s="47" t="s">
        <v>95</v>
      </c>
      <c r="BN5" s="47" t="s">
        <v>96</v>
      </c>
      <c r="BO5" s="47" t="s">
        <v>97</v>
      </c>
      <c r="BP5" s="47" t="s">
        <v>98</v>
      </c>
      <c r="BQ5" s="47" t="s">
        <v>103</v>
      </c>
      <c r="BR5" s="47" t="s">
        <v>102</v>
      </c>
      <c r="BS5" s="47" t="s">
        <v>90</v>
      </c>
      <c r="BT5" s="47" t="s">
        <v>91</v>
      </c>
      <c r="BU5" s="47" t="s">
        <v>101</v>
      </c>
      <c r="BV5" s="47" t="s">
        <v>93</v>
      </c>
      <c r="BW5" s="47" t="s">
        <v>94</v>
      </c>
      <c r="BX5" s="47" t="s">
        <v>95</v>
      </c>
      <c r="BY5" s="47" t="s">
        <v>96</v>
      </c>
      <c r="BZ5" s="47" t="s">
        <v>97</v>
      </c>
      <c r="CA5" s="47" t="s">
        <v>98</v>
      </c>
      <c r="CB5" s="47" t="s">
        <v>88</v>
      </c>
      <c r="CC5" s="47" t="s">
        <v>89</v>
      </c>
      <c r="CD5" s="47" t="s">
        <v>90</v>
      </c>
      <c r="CE5" s="47" t="s">
        <v>104</v>
      </c>
      <c r="CF5" s="47" t="s">
        <v>99</v>
      </c>
      <c r="CG5" s="47" t="s">
        <v>93</v>
      </c>
      <c r="CH5" s="47" t="s">
        <v>94</v>
      </c>
      <c r="CI5" s="47" t="s">
        <v>95</v>
      </c>
      <c r="CJ5" s="47" t="s">
        <v>96</v>
      </c>
      <c r="CK5" s="47" t="s">
        <v>97</v>
      </c>
      <c r="CL5" s="47" t="s">
        <v>98</v>
      </c>
      <c r="CM5" s="145"/>
      <c r="CN5" s="145"/>
      <c r="CO5" s="47" t="s">
        <v>100</v>
      </c>
      <c r="CP5" s="47" t="s">
        <v>102</v>
      </c>
      <c r="CQ5" s="47" t="s">
        <v>105</v>
      </c>
      <c r="CR5" s="47" t="s">
        <v>91</v>
      </c>
      <c r="CS5" s="47" t="s">
        <v>99</v>
      </c>
      <c r="CT5" s="47" t="s">
        <v>93</v>
      </c>
      <c r="CU5" s="47" t="s">
        <v>94</v>
      </c>
      <c r="CV5" s="47" t="s">
        <v>95</v>
      </c>
      <c r="CW5" s="47" t="s">
        <v>96</v>
      </c>
      <c r="CX5" s="47" t="s">
        <v>97</v>
      </c>
      <c r="CY5" s="47" t="s">
        <v>98</v>
      </c>
      <c r="CZ5" s="47" t="s">
        <v>88</v>
      </c>
      <c r="DA5" s="47" t="s">
        <v>102</v>
      </c>
      <c r="DB5" s="47" t="s">
        <v>90</v>
      </c>
      <c r="DC5" s="47" t="s">
        <v>104</v>
      </c>
      <c r="DD5" s="47" t="s">
        <v>99</v>
      </c>
      <c r="DE5" s="47" t="s">
        <v>93</v>
      </c>
      <c r="DF5" s="47" t="s">
        <v>94</v>
      </c>
      <c r="DG5" s="47" t="s">
        <v>95</v>
      </c>
      <c r="DH5" s="47" t="s">
        <v>96</v>
      </c>
      <c r="DI5" s="47" t="s">
        <v>97</v>
      </c>
      <c r="DJ5" s="47" t="s">
        <v>35</v>
      </c>
      <c r="DK5" s="47" t="s">
        <v>100</v>
      </c>
      <c r="DL5" s="47" t="s">
        <v>102</v>
      </c>
      <c r="DM5" s="47" t="s">
        <v>105</v>
      </c>
      <c r="DN5" s="47" t="s">
        <v>91</v>
      </c>
      <c r="DO5" s="47" t="s">
        <v>99</v>
      </c>
      <c r="DP5" s="47" t="s">
        <v>93</v>
      </c>
      <c r="DQ5" s="47" t="s">
        <v>94</v>
      </c>
      <c r="DR5" s="47" t="s">
        <v>95</v>
      </c>
      <c r="DS5" s="47" t="s">
        <v>96</v>
      </c>
      <c r="DT5" s="47" t="s">
        <v>97</v>
      </c>
      <c r="DU5" s="47" t="s">
        <v>98</v>
      </c>
    </row>
    <row r="6" spans="1:125" s="54" customFormat="1" x14ac:dyDescent="0.15">
      <c r="A6" s="37" t="s">
        <v>106</v>
      </c>
      <c r="B6" s="48">
        <f>B8</f>
        <v>2021</v>
      </c>
      <c r="C6" s="48">
        <f t="shared" ref="C6:X6" si="1">C8</f>
        <v>382043</v>
      </c>
      <c r="D6" s="48">
        <f t="shared" si="1"/>
        <v>47</v>
      </c>
      <c r="E6" s="48">
        <f t="shared" si="1"/>
        <v>14</v>
      </c>
      <c r="F6" s="48">
        <f t="shared" si="1"/>
        <v>0</v>
      </c>
      <c r="G6" s="48">
        <f t="shared" si="1"/>
        <v>4</v>
      </c>
      <c r="H6" s="48" t="str">
        <f>SUBSTITUTE(H8,"　","")</f>
        <v>愛媛県八幡浜市</v>
      </c>
      <c r="I6" s="48" t="str">
        <f t="shared" si="1"/>
        <v>北浜駐車場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37</v>
      </c>
      <c r="S6" s="50" t="str">
        <f t="shared" si="1"/>
        <v>公共施設</v>
      </c>
      <c r="T6" s="50" t="str">
        <f t="shared" si="1"/>
        <v>無</v>
      </c>
      <c r="U6" s="51">
        <f t="shared" si="1"/>
        <v>350</v>
      </c>
      <c r="V6" s="51">
        <f t="shared" si="1"/>
        <v>24</v>
      </c>
      <c r="W6" s="51">
        <f t="shared" si="1"/>
        <v>0</v>
      </c>
      <c r="X6" s="50" t="str">
        <f t="shared" si="1"/>
        <v>無</v>
      </c>
      <c r="Y6" s="52">
        <f>IF(Y8="-",NA(),Y8)</f>
        <v>77.900000000000006</v>
      </c>
      <c r="Z6" s="52">
        <f t="shared" ref="Z6:AH6" si="2">IF(Z8="-",NA(),Z8)</f>
        <v>3060.9</v>
      </c>
      <c r="AA6" s="52">
        <f t="shared" si="2"/>
        <v>402</v>
      </c>
      <c r="AB6" s="52">
        <f t="shared" si="2"/>
        <v>107.5</v>
      </c>
      <c r="AC6" s="52">
        <f t="shared" si="2"/>
        <v>76.7</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-28.5</v>
      </c>
      <c r="BG6" s="52">
        <f t="shared" ref="BG6:BO6" si="5">IF(BG8="-",NA(),BG8)</f>
        <v>96.7</v>
      </c>
      <c r="BH6" s="52">
        <f t="shared" si="5"/>
        <v>75.099999999999994</v>
      </c>
      <c r="BI6" s="52">
        <f t="shared" si="5"/>
        <v>7</v>
      </c>
      <c r="BJ6" s="52">
        <f t="shared" si="5"/>
        <v>-30.3</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-413</v>
      </c>
      <c r="BR6" s="53">
        <f t="shared" ref="BR6:BZ6" si="6">IF(BR8="-",NA(),BR8)</f>
        <v>1362</v>
      </c>
      <c r="BS6" s="53">
        <f t="shared" si="6"/>
        <v>1045</v>
      </c>
      <c r="BT6" s="53">
        <f t="shared" si="6"/>
        <v>98</v>
      </c>
      <c r="BU6" s="53">
        <f t="shared" si="6"/>
        <v>-443</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107</v>
      </c>
      <c r="CM6" s="51">
        <f t="shared" ref="CM6:CN6" si="7">CM8</f>
        <v>0</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100</v>
      </c>
      <c r="DL6" s="52">
        <f t="shared" ref="DL6:DT6" si="9">IF(DL8="-",NA(),DL8)</f>
        <v>100</v>
      </c>
      <c r="DM6" s="52">
        <f t="shared" si="9"/>
        <v>91.7</v>
      </c>
      <c r="DN6" s="52">
        <f t="shared" si="9"/>
        <v>91.7</v>
      </c>
      <c r="DO6" s="52">
        <f t="shared" si="9"/>
        <v>91.7</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109</v>
      </c>
      <c r="B7" s="48">
        <f t="shared" ref="B7:X7" si="10">B8</f>
        <v>2021</v>
      </c>
      <c r="C7" s="48">
        <f t="shared" si="10"/>
        <v>382043</v>
      </c>
      <c r="D7" s="48">
        <f t="shared" si="10"/>
        <v>47</v>
      </c>
      <c r="E7" s="48">
        <f t="shared" si="10"/>
        <v>14</v>
      </c>
      <c r="F7" s="48">
        <f t="shared" si="10"/>
        <v>0</v>
      </c>
      <c r="G7" s="48">
        <f t="shared" si="10"/>
        <v>4</v>
      </c>
      <c r="H7" s="48" t="str">
        <f t="shared" si="10"/>
        <v>愛媛県　八幡浜市</v>
      </c>
      <c r="I7" s="48" t="str">
        <f t="shared" si="10"/>
        <v>北浜駐車場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37</v>
      </c>
      <c r="S7" s="50" t="str">
        <f t="shared" si="10"/>
        <v>公共施設</v>
      </c>
      <c r="T7" s="50" t="str">
        <f t="shared" si="10"/>
        <v>無</v>
      </c>
      <c r="U7" s="51">
        <f t="shared" si="10"/>
        <v>350</v>
      </c>
      <c r="V7" s="51">
        <f t="shared" si="10"/>
        <v>24</v>
      </c>
      <c r="W7" s="51">
        <f t="shared" si="10"/>
        <v>0</v>
      </c>
      <c r="X7" s="50" t="str">
        <f t="shared" si="10"/>
        <v>無</v>
      </c>
      <c r="Y7" s="52">
        <f>Y8</f>
        <v>77.900000000000006</v>
      </c>
      <c r="Z7" s="52">
        <f t="shared" ref="Z7:AH7" si="11">Z8</f>
        <v>3060.9</v>
      </c>
      <c r="AA7" s="52">
        <f t="shared" si="11"/>
        <v>402</v>
      </c>
      <c r="AB7" s="52">
        <f t="shared" si="11"/>
        <v>107.5</v>
      </c>
      <c r="AC7" s="52">
        <f t="shared" si="11"/>
        <v>76.7</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-28.5</v>
      </c>
      <c r="BG7" s="52">
        <f t="shared" ref="BG7:BO7" si="14">BG8</f>
        <v>96.7</v>
      </c>
      <c r="BH7" s="52">
        <f t="shared" si="14"/>
        <v>75.099999999999994</v>
      </c>
      <c r="BI7" s="52">
        <f t="shared" si="14"/>
        <v>7</v>
      </c>
      <c r="BJ7" s="52">
        <f t="shared" si="14"/>
        <v>-30.3</v>
      </c>
      <c r="BK7" s="52">
        <f t="shared" si="14"/>
        <v>19.8</v>
      </c>
      <c r="BL7" s="52">
        <f t="shared" si="14"/>
        <v>33.700000000000003</v>
      </c>
      <c r="BM7" s="52">
        <f t="shared" si="14"/>
        <v>28.9</v>
      </c>
      <c r="BN7" s="52">
        <f t="shared" si="14"/>
        <v>-56.4</v>
      </c>
      <c r="BO7" s="52">
        <f t="shared" si="14"/>
        <v>16.899999999999999</v>
      </c>
      <c r="BP7" s="49"/>
      <c r="BQ7" s="53">
        <f>BQ8</f>
        <v>-413</v>
      </c>
      <c r="BR7" s="53">
        <f t="shared" ref="BR7:BZ7" si="15">BR8</f>
        <v>1362</v>
      </c>
      <c r="BS7" s="53">
        <f t="shared" si="15"/>
        <v>1045</v>
      </c>
      <c r="BT7" s="53">
        <f t="shared" si="15"/>
        <v>98</v>
      </c>
      <c r="BU7" s="53">
        <f t="shared" si="15"/>
        <v>-443</v>
      </c>
      <c r="BV7" s="53">
        <f t="shared" si="15"/>
        <v>8624</v>
      </c>
      <c r="BW7" s="53">
        <f t="shared" si="15"/>
        <v>6546</v>
      </c>
      <c r="BX7" s="53">
        <f t="shared" si="15"/>
        <v>8262</v>
      </c>
      <c r="BY7" s="53">
        <f t="shared" si="15"/>
        <v>1059</v>
      </c>
      <c r="BZ7" s="53">
        <f t="shared" si="15"/>
        <v>2866</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100</v>
      </c>
      <c r="DL7" s="52">
        <f t="shared" ref="DL7:DT7" si="17">DL8</f>
        <v>100</v>
      </c>
      <c r="DM7" s="52">
        <f t="shared" si="17"/>
        <v>91.7</v>
      </c>
      <c r="DN7" s="52">
        <f t="shared" si="17"/>
        <v>91.7</v>
      </c>
      <c r="DO7" s="52">
        <f t="shared" si="17"/>
        <v>91.7</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382043</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37</v>
      </c>
      <c r="S8" s="57" t="s">
        <v>121</v>
      </c>
      <c r="T8" s="57" t="s">
        <v>122</v>
      </c>
      <c r="U8" s="58">
        <v>350</v>
      </c>
      <c r="V8" s="58">
        <v>24</v>
      </c>
      <c r="W8" s="58">
        <v>0</v>
      </c>
      <c r="X8" s="57" t="s">
        <v>122</v>
      </c>
      <c r="Y8" s="59">
        <v>77.900000000000006</v>
      </c>
      <c r="Z8" s="59">
        <v>3060.9</v>
      </c>
      <c r="AA8" s="59">
        <v>402</v>
      </c>
      <c r="AB8" s="59">
        <v>107.5</v>
      </c>
      <c r="AC8" s="59">
        <v>76.7</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-28.5</v>
      </c>
      <c r="BG8" s="59">
        <v>96.7</v>
      </c>
      <c r="BH8" s="59">
        <v>75.099999999999994</v>
      </c>
      <c r="BI8" s="59">
        <v>7</v>
      </c>
      <c r="BJ8" s="59">
        <v>-30.3</v>
      </c>
      <c r="BK8" s="59">
        <v>19.8</v>
      </c>
      <c r="BL8" s="59">
        <v>33.700000000000003</v>
      </c>
      <c r="BM8" s="59">
        <v>28.9</v>
      </c>
      <c r="BN8" s="59">
        <v>-56.4</v>
      </c>
      <c r="BO8" s="59">
        <v>16.899999999999999</v>
      </c>
      <c r="BP8" s="56">
        <v>0.8</v>
      </c>
      <c r="BQ8" s="60">
        <v>-413</v>
      </c>
      <c r="BR8" s="60">
        <v>1362</v>
      </c>
      <c r="BS8" s="60">
        <v>1045</v>
      </c>
      <c r="BT8" s="61">
        <v>98</v>
      </c>
      <c r="BU8" s="61">
        <v>-443</v>
      </c>
      <c r="BV8" s="60">
        <v>8624</v>
      </c>
      <c r="BW8" s="60">
        <v>6546</v>
      </c>
      <c r="BX8" s="60">
        <v>8262</v>
      </c>
      <c r="BY8" s="60">
        <v>1059</v>
      </c>
      <c r="BZ8" s="60">
        <v>2866</v>
      </c>
      <c r="CA8" s="58">
        <v>10906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51.5</v>
      </c>
      <c r="DH8" s="59">
        <v>764.6</v>
      </c>
      <c r="DI8" s="59">
        <v>72.599999999999994</v>
      </c>
      <c r="DJ8" s="56">
        <v>99.8</v>
      </c>
      <c r="DK8" s="59">
        <v>100</v>
      </c>
      <c r="DL8" s="59">
        <v>100</v>
      </c>
      <c r="DM8" s="59">
        <v>91.7</v>
      </c>
      <c r="DN8" s="59">
        <v>91.7</v>
      </c>
      <c r="DO8" s="59">
        <v>91.7</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2023-01-24T05:51:43Z</cp:lastPrinted>
  <dcterms:created xsi:type="dcterms:W3CDTF">2022-12-09T03:31:26Z</dcterms:created>
  <dcterms:modified xsi:type="dcterms:W3CDTF">2023-02-03T02:53:44Z</dcterms:modified>
  <cp:category/>
</cp:coreProperties>
</file>