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qzQIzlFfoKw4pOvKAmIcFjT3RJaEZU0I7lhN2VMFEZzrMeba5FB4qy8HFM5oJyu397pgEc+cMO64+nLEznmyLg==" workbookSaltValue="XuIq21XYITrNvCbPhMqlYA==" workbookSpinCount="100000" lockStructure="1"/>
  <bookViews>
    <workbookView xWindow="0" yWindow="30" windowWidth="15360" windowHeight="76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W10" i="4"/>
  <c r="BB8" i="4"/>
  <c r="AT8" i="4"/>
  <c r="AD8" i="4"/>
  <c r="W8" i="4"/>
  <c r="P8" i="4"/>
  <c r="I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<sst xmlns="http://schemas.openxmlformats.org/spreadsheetml/2006/main" count="275" uniqueCount="116">
  <si>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</si>
  <si>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</si>
  <si>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</si>
  <si>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</si>
  <si>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</si>
  <si>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</si>
  <si>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</si>
  <si>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</si>
  <si>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</si>
  <si>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</si>
  <si>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</si>
  <si>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</si>
  <si>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</si>
  <si>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</si>
  <si>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</si>
  <si>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</si>
  <si>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</si>
  <si>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</si>
  <si>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</si>
  <si>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</si>
  <si>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</si>
  <si>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</si>
  <si>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</si>
  <si>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</si>
  <si>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</si>
  <si>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</si>
  <si>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</si>
  <si>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</si>
  <si>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</si>
  <si>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</si>
  <si>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</si>
  <si>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</si>
  <si>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</si>
  <si>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</si>
  <si>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</si>
  <si>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</si>
  <si>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</si>
  <si>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</si>
  <si>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</si>
  <si>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</si>
  <si>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</si>
  <si>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</si>
  <si>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</si>
  <si>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</si>
  <si>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</si>
  <si>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</si>
  <si>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</si>
  <si>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</si>
  <si>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</si>
  <si>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</si>
  <si>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</si>
  <si>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</si>
  <si>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</si>
  <si>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</si>
  <si>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</si>
  <si>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</si>
  <si>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</si>
  <si>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</si>
  <si>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</si>
  <si>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</si>
  <si>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</si>
  <si>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</si>
  <si>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</si>
  <si>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</si>
  <si>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</si>
  <si>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</si>
  <si>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</si>
  <si>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</si>
  <si>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</si>
  <si>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</si>
  <si>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</si>
  <si>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</si>
  <si>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</si>
  <si>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</si>
  <si>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</si>
  <si>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</si>
  <si>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</si>
  <si>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</si>
  <si>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</si>
  <si>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</si>
  <si>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</si>
  <si>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</si>
  <si>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</si>
  <si>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</si>
  <si>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</si>
  <si>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</si>
  <si>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</si>
  <si>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</si>
  <si>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</si>
  <si>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</si>
  <si>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</si>
  <si>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</si>
  <si>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</si>
  <si>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</si>
  <si>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</si>
  <si>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</si>
  <si>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</si>
  <si>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</si>
  <si>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</si>
  <si>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</si>
  <si>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</si>
  <si>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</si>
  <si>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</si>
  <si>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</si>
  <si>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</si>
  <si>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</si>
  <si>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</si>
  <si>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</si>
  <si>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</si>
  <si>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</si>
  <si>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</si>
  <si>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</si>
  <si>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</si>
  <si>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流動負債のほとんどが企業債償還額であり、類似団体平均に比べ、かなり低い水準となっているが、今後は償還額の減少に伴い改善していくと見込んでいる。
⑤　経費回収率、⑥　汚水処理原価
　施設の規模に比べて水洗化人口が少ないことと、処理場が集落から離れた場所にあることから、使用料収入が少ない反面、維持管理費は割高になる。そのため、経費回収率は100％を下回っており、汚水処理原価も高い範囲で推移している。
⑦　施設利用率
　人口が減少しており、さらに節水意識の向上と節水機器の普及等により、処理水量が減少していることから、30％を下回る低い水準である。
⑧　水洗化率
　微増をしながら約9割を維持しており、10年以上にわたってほぼ変化がない状態である。</t>
    <rPh sb="368" eb="370">
      <t>ビゾウ</t>
    </rPh>
    <rPh sb="375" eb="376">
      <t>ヤク</t>
    </rPh>
    <phoneticPr fontId="4"/>
  </si>
  <si>
    <t>　平成15年度より供用開始という比較的新しい施設であるため、管渠については、改善・更新を行っていない。
　処理場1箇所とマンホールポンプ8箇所についても、大規模な修繕や更新は行っていなかったが、どちらも、軽微な修繕に要する費用は、増加傾向にあるため、ストックマネジメント計画による改築・更新を行うこととし、令和元年から順次マンホールポンプの更新に着手している。</t>
    <rPh sb="1" eb="3">
      <t>ヘイセイ</t>
    </rPh>
    <rPh sb="5" eb="6">
      <t>ネン</t>
    </rPh>
    <rPh sb="6" eb="7">
      <t>ド</t>
    </rPh>
    <rPh sb="16" eb="19">
      <t>ヒカクテキ</t>
    </rPh>
    <rPh sb="19" eb="20">
      <t>アタラ</t>
    </rPh>
    <rPh sb="159" eb="161">
      <t>ジュンジ</t>
    </rPh>
    <phoneticPr fontId="4"/>
  </si>
  <si>
    <t>　平成15年度より供用開始という比較的新しい施設であるため、管渠については、改善・更新を行っていない。
　処理場1箇所とマンホールポンプ8箇所についても、大規模な修繕や更新は行っていなかったが、どちらも、軽微な修繕に要する費用は、増加傾向にあるため、ストックマネジメント計画による改築・更新を行うこととし、令和元年から順次マンホールポンプの更新に着手している。
　なお、経費回収率が年々減少し一般会計からの繰入金に頼っている状況及び今後の人口減少や施設の更新に備え、経営戦略を基に使用料の見直しについて検討する必要がある。</t>
    <rPh sb="16" eb="19">
      <t>ヒカクテキ</t>
    </rPh>
    <rPh sb="196" eb="198">
      <t>イッパン</t>
    </rPh>
    <rPh sb="198" eb="200">
      <t>カイケイ</t>
    </rPh>
    <rPh sb="203" eb="205">
      <t>クリイレ</t>
    </rPh>
    <rPh sb="205" eb="206">
      <t>キン</t>
    </rPh>
    <rPh sb="207" eb="208">
      <t>タヨ</t>
    </rPh>
    <rPh sb="212" eb="214">
      <t>ジョウキョウ</t>
    </rPh>
    <rPh sb="214" eb="215">
      <t>オヨ</t>
    </rPh>
    <rPh sb="216" eb="218">
      <t>コンゴ</t>
    </rPh>
    <rPh sb="219" eb="221">
      <t>ジンコウ</t>
    </rPh>
    <rPh sb="221" eb="223">
      <t>ゲンショウ</t>
    </rPh>
    <rPh sb="224" eb="226">
      <t>シセツ</t>
    </rPh>
    <rPh sb="227" eb="229">
      <t>コウシン</t>
    </rPh>
    <rPh sb="230" eb="231">
      <t>ソナ</t>
    </rPh>
    <rPh sb="233" eb="235">
      <t>ケイエイ</t>
    </rPh>
    <rPh sb="235" eb="237">
      <t>センリャク</t>
    </rPh>
    <rPh sb="238" eb="239">
      <t>モト</t>
    </rPh>
    <rPh sb="240" eb="243">
      <t>シヨウリョウ</t>
    </rPh>
    <rPh sb="244" eb="246">
      <t>ミナオ</t>
    </rPh>
    <rPh sb="251" eb="253">
      <t>ケントウ</t>
    </rPh>
    <rPh sb="255" eb="2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</si>
</sst>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7F-4EB3-BCA0-FFAAA705C680}"/>
            </c:ext>
          </c:extLst>
        </c:ser>
        <c:dLbls>
          <c:showLegendKey val="0"/>
          <c:showVal val="0"/>
          <c:showCatName val="0"/>
          <c:showSerName val="0"/>
          <c:showPercent val="0"/>
          <c:showBubbleSize val="0"/>
        </c:dLbls>
        <c:gapWidth val="150"/>
        <c:axId val="37427072"/>
        <c:axId val="374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B57F-4EB3-BCA0-FFAAA705C680}"/>
            </c:ext>
          </c:extLst>
        </c:ser>
        <c:dLbls>
          <c:showLegendKey val="0"/>
          <c:showVal val="0"/>
          <c:showCatName val="0"/>
          <c:showSerName val="0"/>
          <c:showPercent val="0"/>
          <c:showBubbleSize val="0"/>
        </c:dLbls>
        <c:marker val="1"/>
        <c:smooth val="0"/>
        <c:axId val="37427072"/>
        <c:axId val="37429632"/>
      </c:lineChart>
      <c:dateAx>
        <c:axId val="37427072"/>
        <c:scaling>
          <c:orientation val="minMax"/>
        </c:scaling>
        <c:delete val="1"/>
        <c:axPos val="b"/>
        <c:numFmt formatCode="&quot;H&quot;yy" sourceLinked="1"/>
        <c:majorTickMark val="none"/>
        <c:minorTickMark val="none"/>
        <c:tickLblPos val="none"/>
        <c:crossAx val="37429632"/>
        <c:crosses val="autoZero"/>
        <c:auto val="1"/>
        <c:lblOffset val="100"/>
        <c:baseTimeUnit val="years"/>
      </c:dateAx>
      <c:valAx>
        <c:axId val="374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29.21</c:v>
                </c:pt>
                <c:pt idx="3">
                  <c:v>29.47</c:v>
                </c:pt>
                <c:pt idx="4">
                  <c:v>28.42</c:v>
                </c:pt>
              </c:numCache>
            </c:numRef>
          </c:val>
          <c:extLst>
            <c:ext xmlns:c16="http://schemas.microsoft.com/office/drawing/2014/chart" uri="{C3380CC4-5D6E-409C-BE32-E72D297353CC}">
              <c16:uniqueId val="{00000000-55C4-44B3-9665-F3DC6CE91CCB}"/>
            </c:ext>
          </c:extLst>
        </c:ser>
        <c:dLbls>
          <c:showLegendKey val="0"/>
          <c:showVal val="0"/>
          <c:showCatName val="0"/>
          <c:showSerName val="0"/>
          <c:showPercent val="0"/>
          <c:showBubbleSize val="0"/>
        </c:dLbls>
        <c:gapWidth val="150"/>
        <c:axId val="29042944"/>
        <c:axId val="290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55C4-44B3-9665-F3DC6CE91CCB}"/>
            </c:ext>
          </c:extLst>
        </c:ser>
        <c:dLbls>
          <c:showLegendKey val="0"/>
          <c:showVal val="0"/>
          <c:showCatName val="0"/>
          <c:showSerName val="0"/>
          <c:showPercent val="0"/>
          <c:showBubbleSize val="0"/>
        </c:dLbls>
        <c:marker val="1"/>
        <c:smooth val="0"/>
        <c:axId val="29042944"/>
        <c:axId val="29061504"/>
      </c:lineChart>
      <c:dateAx>
        <c:axId val="29042944"/>
        <c:scaling>
          <c:orientation val="minMax"/>
        </c:scaling>
        <c:delete val="1"/>
        <c:axPos val="b"/>
        <c:numFmt formatCode="&quot;H&quot;yy" sourceLinked="1"/>
        <c:majorTickMark val="none"/>
        <c:minorTickMark val="none"/>
        <c:tickLblPos val="none"/>
        <c:crossAx val="29061504"/>
        <c:crosses val="autoZero"/>
        <c:auto val="1"/>
        <c:lblOffset val="100"/>
        <c:baseTimeUnit val="years"/>
      </c:dateAx>
      <c:valAx>
        <c:axId val="29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90.65</c:v>
                </c:pt>
                <c:pt idx="3">
                  <c:v>90.79</c:v>
                </c:pt>
                <c:pt idx="4">
                  <c:v>91.61</c:v>
                </c:pt>
              </c:numCache>
            </c:numRef>
          </c:val>
          <c:extLst>
            <c:ext xmlns:c16="http://schemas.microsoft.com/office/drawing/2014/chart" uri="{C3380CC4-5D6E-409C-BE32-E72D297353CC}">
              <c16:uniqueId val="{00000000-7855-41A6-84B8-25E5CE7A54E9}"/>
            </c:ext>
          </c:extLst>
        </c:ser>
        <c:dLbls>
          <c:showLegendKey val="0"/>
          <c:showVal val="0"/>
          <c:showCatName val="0"/>
          <c:showSerName val="0"/>
          <c:showPercent val="0"/>
          <c:showBubbleSize val="0"/>
        </c:dLbls>
        <c:gapWidth val="150"/>
        <c:axId val="29091712"/>
        <c:axId val="290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7855-41A6-84B8-25E5CE7A54E9}"/>
            </c:ext>
          </c:extLst>
        </c:ser>
        <c:dLbls>
          <c:showLegendKey val="0"/>
          <c:showVal val="0"/>
          <c:showCatName val="0"/>
          <c:showSerName val="0"/>
          <c:showPercent val="0"/>
          <c:showBubbleSize val="0"/>
        </c:dLbls>
        <c:marker val="1"/>
        <c:smooth val="0"/>
        <c:axId val="29091712"/>
        <c:axId val="29093888"/>
      </c:lineChart>
      <c:dateAx>
        <c:axId val="29091712"/>
        <c:scaling>
          <c:orientation val="minMax"/>
        </c:scaling>
        <c:delete val="1"/>
        <c:axPos val="b"/>
        <c:numFmt formatCode="&quot;H&quot;yy" sourceLinked="1"/>
        <c:majorTickMark val="none"/>
        <c:minorTickMark val="none"/>
        <c:tickLblPos val="none"/>
        <c:crossAx val="29093888"/>
        <c:crosses val="autoZero"/>
        <c:auto val="1"/>
        <c:lblOffset val="100"/>
        <c:baseTimeUnit val="years"/>
      </c:dateAx>
      <c:valAx>
        <c:axId val="29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144.63999999999999</c:v>
                </c:pt>
                <c:pt idx="3">
                  <c:v>145.53</c:v>
                </c:pt>
                <c:pt idx="4">
                  <c:v>149.49</c:v>
                </c:pt>
              </c:numCache>
            </c:numRef>
          </c:val>
          <c:extLst>
            <c:ext xmlns:c16="http://schemas.microsoft.com/office/drawing/2014/chart" uri="{C3380CC4-5D6E-409C-BE32-E72D297353CC}">
              <c16:uniqueId val="{00000000-64B8-4170-91B3-12C1EFD7DF3B}"/>
            </c:ext>
          </c:extLst>
        </c:ser>
        <c:dLbls>
          <c:showLegendKey val="0"/>
          <c:showVal val="0"/>
          <c:showCatName val="0"/>
          <c:showSerName val="0"/>
          <c:showPercent val="0"/>
          <c:showBubbleSize val="0"/>
        </c:dLbls>
        <c:gapWidth val="150"/>
        <c:axId val="37444224"/>
        <c:axId val="374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64B8-4170-91B3-12C1EFD7DF3B}"/>
            </c:ext>
          </c:extLst>
        </c:ser>
        <c:dLbls>
          <c:showLegendKey val="0"/>
          <c:showVal val="0"/>
          <c:showCatName val="0"/>
          <c:showSerName val="0"/>
          <c:showPercent val="0"/>
          <c:showBubbleSize val="0"/>
        </c:dLbls>
        <c:marker val="1"/>
        <c:smooth val="0"/>
        <c:axId val="37444224"/>
        <c:axId val="37447168"/>
      </c:lineChart>
      <c:dateAx>
        <c:axId val="37444224"/>
        <c:scaling>
          <c:orientation val="minMax"/>
        </c:scaling>
        <c:delete val="1"/>
        <c:axPos val="b"/>
        <c:numFmt formatCode="&quot;H&quot;yy" sourceLinked="1"/>
        <c:majorTickMark val="none"/>
        <c:minorTickMark val="none"/>
        <c:tickLblPos val="none"/>
        <c:crossAx val="37447168"/>
        <c:crosses val="autoZero"/>
        <c:auto val="1"/>
        <c:lblOffset val="100"/>
        <c:baseTimeUnit val="years"/>
      </c:dateAx>
      <c:valAx>
        <c:axId val="37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49.09</c:v>
                </c:pt>
                <c:pt idx="3">
                  <c:v>51.62</c:v>
                </c:pt>
                <c:pt idx="4">
                  <c:v>53.87</c:v>
                </c:pt>
              </c:numCache>
            </c:numRef>
          </c:val>
          <c:extLst>
            <c:ext xmlns:c16="http://schemas.microsoft.com/office/drawing/2014/chart" uri="{C3380CC4-5D6E-409C-BE32-E72D297353CC}">
              <c16:uniqueId val="{00000000-F911-4B96-B12C-87643AC5D544}"/>
            </c:ext>
          </c:extLst>
        </c:ser>
        <c:dLbls>
          <c:showLegendKey val="0"/>
          <c:showVal val="0"/>
          <c:showCatName val="0"/>
          <c:showSerName val="0"/>
          <c:showPercent val="0"/>
          <c:showBubbleSize val="0"/>
        </c:dLbls>
        <c:gapWidth val="150"/>
        <c:axId val="37492992"/>
        <c:axId val="374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F911-4B96-B12C-87643AC5D544}"/>
            </c:ext>
          </c:extLst>
        </c:ser>
        <c:dLbls>
          <c:showLegendKey val="0"/>
          <c:showVal val="0"/>
          <c:showCatName val="0"/>
          <c:showSerName val="0"/>
          <c:showPercent val="0"/>
          <c:showBubbleSize val="0"/>
        </c:dLbls>
        <c:marker val="1"/>
        <c:smooth val="0"/>
        <c:axId val="37492992"/>
        <c:axId val="37496704"/>
      </c:lineChart>
      <c:dateAx>
        <c:axId val="37492992"/>
        <c:scaling>
          <c:orientation val="minMax"/>
        </c:scaling>
        <c:delete val="1"/>
        <c:axPos val="b"/>
        <c:numFmt formatCode="&quot;H&quot;yy" sourceLinked="1"/>
        <c:majorTickMark val="none"/>
        <c:minorTickMark val="none"/>
        <c:tickLblPos val="none"/>
        <c:crossAx val="37496704"/>
        <c:crosses val="autoZero"/>
        <c:auto val="1"/>
        <c:lblOffset val="100"/>
        <c:baseTimeUnit val="years"/>
      </c:dateAx>
      <c:valAx>
        <c:axId val="37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AD-4C67-A074-D9F5EA5705CE}"/>
            </c:ext>
          </c:extLst>
        </c:ser>
        <c:dLbls>
          <c:showLegendKey val="0"/>
          <c:showVal val="0"/>
          <c:showCatName val="0"/>
          <c:showSerName val="0"/>
          <c:showPercent val="0"/>
          <c:showBubbleSize val="0"/>
        </c:dLbls>
        <c:gapWidth val="150"/>
        <c:axId val="39102720"/>
        <c:axId val="39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DFAD-4C67-A074-D9F5EA5705CE}"/>
            </c:ext>
          </c:extLst>
        </c:ser>
        <c:dLbls>
          <c:showLegendKey val="0"/>
          <c:showVal val="0"/>
          <c:showCatName val="0"/>
          <c:showSerName val="0"/>
          <c:showPercent val="0"/>
          <c:showBubbleSize val="0"/>
        </c:dLbls>
        <c:marker val="1"/>
        <c:smooth val="0"/>
        <c:axId val="39102720"/>
        <c:axId val="39117568"/>
      </c:lineChart>
      <c:dateAx>
        <c:axId val="39102720"/>
        <c:scaling>
          <c:orientation val="minMax"/>
        </c:scaling>
        <c:delete val="1"/>
        <c:axPos val="b"/>
        <c:numFmt formatCode="&quot;H&quot;yy" sourceLinked="1"/>
        <c:majorTickMark val="none"/>
        <c:minorTickMark val="none"/>
        <c:tickLblPos val="none"/>
        <c:crossAx val="39117568"/>
        <c:crosses val="autoZero"/>
        <c:auto val="1"/>
        <c:lblOffset val="100"/>
        <c:baseTimeUnit val="years"/>
      </c:dateAx>
      <c:valAx>
        <c:axId val="39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A9-4AA0-9398-B8A640E74DBB}"/>
            </c:ext>
          </c:extLst>
        </c:ser>
        <c:dLbls>
          <c:showLegendKey val="0"/>
          <c:showVal val="0"/>
          <c:showCatName val="0"/>
          <c:showSerName val="0"/>
          <c:showPercent val="0"/>
          <c:showBubbleSize val="0"/>
        </c:dLbls>
        <c:gapWidth val="150"/>
        <c:axId val="62309120"/>
        <c:axId val="824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1BA9-4AA0-9398-B8A640E74DBB}"/>
            </c:ext>
          </c:extLst>
        </c:ser>
        <c:dLbls>
          <c:showLegendKey val="0"/>
          <c:showVal val="0"/>
          <c:showCatName val="0"/>
          <c:showSerName val="0"/>
          <c:showPercent val="0"/>
          <c:showBubbleSize val="0"/>
        </c:dLbls>
        <c:marker val="1"/>
        <c:smooth val="0"/>
        <c:axId val="62309120"/>
        <c:axId val="82494208"/>
      </c:lineChart>
      <c:dateAx>
        <c:axId val="62309120"/>
        <c:scaling>
          <c:orientation val="minMax"/>
        </c:scaling>
        <c:delete val="1"/>
        <c:axPos val="b"/>
        <c:numFmt formatCode="&quot;H&quot;yy" sourceLinked="1"/>
        <c:majorTickMark val="none"/>
        <c:minorTickMark val="none"/>
        <c:tickLblPos val="none"/>
        <c:crossAx val="82494208"/>
        <c:crosses val="autoZero"/>
        <c:auto val="1"/>
        <c:lblOffset val="100"/>
        <c:baseTimeUnit val="years"/>
      </c:dateAx>
      <c:valAx>
        <c:axId val="824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2.9</c:v>
                </c:pt>
                <c:pt idx="3">
                  <c:v>7.39</c:v>
                </c:pt>
                <c:pt idx="4">
                  <c:v>8.56</c:v>
                </c:pt>
              </c:numCache>
            </c:numRef>
          </c:val>
          <c:extLst>
            <c:ext xmlns:c16="http://schemas.microsoft.com/office/drawing/2014/chart" uri="{C3380CC4-5D6E-409C-BE32-E72D297353CC}">
              <c16:uniqueId val="{00000000-932A-403B-BFE4-49BD7A0CF66C}"/>
            </c:ext>
          </c:extLst>
        </c:ser>
        <c:dLbls>
          <c:showLegendKey val="0"/>
          <c:showVal val="0"/>
          <c:showCatName val="0"/>
          <c:showSerName val="0"/>
          <c:showPercent val="0"/>
          <c:showBubbleSize val="0"/>
        </c:dLbls>
        <c:gapWidth val="150"/>
        <c:axId val="106847232"/>
        <c:axId val="1073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32A-403B-BFE4-49BD7A0CF66C}"/>
            </c:ext>
          </c:extLst>
        </c:ser>
        <c:dLbls>
          <c:showLegendKey val="0"/>
          <c:showVal val="0"/>
          <c:showCatName val="0"/>
          <c:showSerName val="0"/>
          <c:showPercent val="0"/>
          <c:showBubbleSize val="0"/>
        </c:dLbls>
        <c:marker val="1"/>
        <c:smooth val="0"/>
        <c:axId val="106847232"/>
        <c:axId val="107341312"/>
      </c:lineChart>
      <c:dateAx>
        <c:axId val="106847232"/>
        <c:scaling>
          <c:orientation val="minMax"/>
        </c:scaling>
        <c:delete val="1"/>
        <c:axPos val="b"/>
        <c:numFmt formatCode="&quot;H&quot;yy" sourceLinked="1"/>
        <c:majorTickMark val="none"/>
        <c:minorTickMark val="none"/>
        <c:tickLblPos val="none"/>
        <c:crossAx val="107341312"/>
        <c:crosses val="autoZero"/>
        <c:auto val="1"/>
        <c:lblOffset val="100"/>
        <c:baseTimeUnit val="years"/>
      </c:dateAx>
      <c:valAx>
        <c:axId val="107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E8-4B0E-BCD8-E5BE781F4616}"/>
            </c:ext>
          </c:extLst>
        </c:ser>
        <c:dLbls>
          <c:showLegendKey val="0"/>
          <c:showVal val="0"/>
          <c:showCatName val="0"/>
          <c:showSerName val="0"/>
          <c:showPercent val="0"/>
          <c:showBubbleSize val="0"/>
        </c:dLbls>
        <c:gapWidth val="150"/>
        <c:axId val="107732352"/>
        <c:axId val="1086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C3E8-4B0E-BCD8-E5BE781F4616}"/>
            </c:ext>
          </c:extLst>
        </c:ser>
        <c:dLbls>
          <c:showLegendKey val="0"/>
          <c:showVal val="0"/>
          <c:showCatName val="0"/>
          <c:showSerName val="0"/>
          <c:showPercent val="0"/>
          <c:showBubbleSize val="0"/>
        </c:dLbls>
        <c:marker val="1"/>
        <c:smooth val="0"/>
        <c:axId val="107732352"/>
        <c:axId val="108693376"/>
      </c:lineChart>
      <c:dateAx>
        <c:axId val="107732352"/>
        <c:scaling>
          <c:orientation val="minMax"/>
        </c:scaling>
        <c:delete val="1"/>
        <c:axPos val="b"/>
        <c:numFmt formatCode="&quot;H&quot;yy" sourceLinked="1"/>
        <c:majorTickMark val="none"/>
        <c:minorTickMark val="none"/>
        <c:tickLblPos val="none"/>
        <c:crossAx val="108693376"/>
        <c:crosses val="autoZero"/>
        <c:auto val="1"/>
        <c:lblOffset val="100"/>
        <c:baseTimeUnit val="years"/>
      </c:dateAx>
      <c:valAx>
        <c:axId val="1086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77.27</c:v>
                </c:pt>
                <c:pt idx="3">
                  <c:v>72.709999999999994</c:v>
                </c:pt>
                <c:pt idx="4">
                  <c:v>64.36</c:v>
                </c:pt>
              </c:numCache>
            </c:numRef>
          </c:val>
          <c:extLst>
            <c:ext xmlns:c16="http://schemas.microsoft.com/office/drawing/2014/chart" uri="{C3380CC4-5D6E-409C-BE32-E72D297353CC}">
              <c16:uniqueId val="{00000000-4FF0-449B-B12E-CA21CC10775A}"/>
            </c:ext>
          </c:extLst>
        </c:ser>
        <c:dLbls>
          <c:showLegendKey val="0"/>
          <c:showVal val="0"/>
          <c:showCatName val="0"/>
          <c:showSerName val="0"/>
          <c:showPercent val="0"/>
          <c:showBubbleSize val="0"/>
        </c:dLbls>
        <c:gapWidth val="150"/>
        <c:axId val="111394176"/>
        <c:axId val="1730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4FF0-449B-B12E-CA21CC10775A}"/>
            </c:ext>
          </c:extLst>
        </c:ser>
        <c:dLbls>
          <c:showLegendKey val="0"/>
          <c:showVal val="0"/>
          <c:showCatName val="0"/>
          <c:showSerName val="0"/>
          <c:showPercent val="0"/>
          <c:showBubbleSize val="0"/>
        </c:dLbls>
        <c:marker val="1"/>
        <c:smooth val="0"/>
        <c:axId val="111394176"/>
        <c:axId val="173032960"/>
      </c:lineChart>
      <c:dateAx>
        <c:axId val="111394176"/>
        <c:scaling>
          <c:orientation val="minMax"/>
        </c:scaling>
        <c:delete val="1"/>
        <c:axPos val="b"/>
        <c:numFmt formatCode="&quot;H&quot;yy" sourceLinked="1"/>
        <c:majorTickMark val="none"/>
        <c:minorTickMark val="none"/>
        <c:tickLblPos val="none"/>
        <c:crossAx val="173032960"/>
        <c:crosses val="autoZero"/>
        <c:auto val="1"/>
        <c:lblOffset val="100"/>
        <c:baseTimeUnit val="years"/>
      </c:dateAx>
      <c:valAx>
        <c:axId val="173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200.09</c:v>
                </c:pt>
                <c:pt idx="3">
                  <c:v>213.79</c:v>
                </c:pt>
                <c:pt idx="4">
                  <c:v>241.77</c:v>
                </c:pt>
              </c:numCache>
            </c:numRef>
          </c:val>
          <c:extLst>
            <c:ext xmlns:c16="http://schemas.microsoft.com/office/drawing/2014/chart" uri="{C3380CC4-5D6E-409C-BE32-E72D297353CC}">
              <c16:uniqueId val="{00000000-6C5D-4CFD-BFC4-371D21D0809E}"/>
            </c:ext>
          </c:extLst>
        </c:ser>
        <c:dLbls>
          <c:showLegendKey val="0"/>
          <c:showVal val="0"/>
          <c:showCatName val="0"/>
          <c:showSerName val="0"/>
          <c:showPercent val="0"/>
          <c:showBubbleSize val="0"/>
        </c:dLbls>
        <c:gapWidth val="150"/>
        <c:axId val="29030272"/>
        <c:axId val="290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6C5D-4CFD-BFC4-371D21D0809E}"/>
            </c:ext>
          </c:extLst>
        </c:ser>
        <c:dLbls>
          <c:showLegendKey val="0"/>
          <c:showVal val="0"/>
          <c:showCatName val="0"/>
          <c:showSerName val="0"/>
          <c:showPercent val="0"/>
          <c:showBubbleSize val="0"/>
        </c:dLbls>
        <c:marker val="1"/>
        <c:smooth val="0"/>
        <c:axId val="29030272"/>
        <c:axId val="29032448"/>
      </c:lineChart>
      <c:dateAx>
        <c:axId val="29030272"/>
        <c:scaling>
          <c:orientation val="minMax"/>
        </c:scaling>
        <c:delete val="1"/>
        <c:axPos val="b"/>
        <c:numFmt formatCode="&quot;H&quot;yy" sourceLinked="1"/>
        <c:majorTickMark val="none"/>
        <c:minorTickMark val="none"/>
        <c:tickLblPos val="none"/>
        <c:crossAx val="29032448"/>
        <c:crosses val="autoZero"/>
        <c:auto val="1"/>
        <c:lblOffset val="100"/>
        <c:baseTimeUnit val="years"/>
      </c:dateAx>
      <c:valAx>
        <c:axId val="29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八幡浜市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31898</v>
      </c>
      <c r="AM8" s="42"/>
      <c r="AN8" s="42"/>
      <c r="AO8" s="42"/>
      <c r="AP8" s="42"/>
      <c r="AQ8" s="42"/>
      <c r="AR8" s="42"/>
      <c r="AS8" s="42"/>
      <c r="AT8" s="35">
        <f>データ!T6</f>
        <v>132.65</v>
      </c>
      <c r="AU8" s="35"/>
      <c r="AV8" s="35"/>
      <c r="AW8" s="35"/>
      <c r="AX8" s="35"/>
      <c r="AY8" s="35"/>
      <c r="AZ8" s="35"/>
      <c r="BA8" s="35"/>
      <c r="BB8" s="35">
        <f>データ!U6</f>
        <v>240.47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48.47</v>
      </c>
      <c r="J10" s="35"/>
      <c r="K10" s="35"/>
      <c r="L10" s="35"/>
      <c r="M10" s="35"/>
      <c r="N10" s="35"/>
      <c r="O10" s="35"/>
      <c r="P10" s="35">
        <f>データ!P6</f>
        <v>3.28</v>
      </c>
      <c r="Q10" s="35"/>
      <c r="R10" s="35"/>
      <c r="S10" s="35"/>
      <c r="T10" s="35"/>
      <c r="U10" s="35"/>
      <c r="V10" s="35"/>
      <c r="W10" s="35">
        <f>データ!Q6</f>
        <v>111.95</v>
      </c>
      <c r="X10" s="35"/>
      <c r="Y10" s="35"/>
      <c r="Z10" s="35"/>
      <c r="AA10" s="35"/>
      <c r="AB10" s="35"/>
      <c r="AC10" s="35"/>
      <c r="AD10" s="42">
        <f>データ!R6</f>
        <v>3060</v>
      </c>
      <c r="AE10" s="42"/>
      <c r="AF10" s="42"/>
      <c r="AG10" s="42"/>
      <c r="AH10" s="42"/>
      <c r="AI10" s="42"/>
      <c r="AJ10" s="42"/>
      <c r="AK10" s="2"/>
      <c r="AL10" s="42">
        <f>データ!V6</f>
        <v>1037</v>
      </c>
      <c r="AM10" s="42"/>
      <c r="AN10" s="42"/>
      <c r="AO10" s="42"/>
      <c r="AP10" s="42"/>
      <c r="AQ10" s="42"/>
      <c r="AR10" s="42"/>
      <c r="AS10" s="42"/>
      <c r="AT10" s="35">
        <f>データ!W6</f>
        <v>0.26</v>
      </c>
      <c r="AU10" s="35"/>
      <c r="AV10" s="35"/>
      <c r="AW10" s="35"/>
      <c r="AX10" s="35"/>
      <c r="AY10" s="35"/>
      <c r="AZ10" s="35"/>
      <c r="BA10" s="35"/>
      <c r="BB10" s="35">
        <f>データ!X6</f>
        <v>3988.46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71"/>
      <c r="BN47" s="71"/>
      <c r="BO47" s="71"/>
      <c r="BP47" s="71"/>
      <c r="BQ47" s="71"/>
      <c r="BR47" s="71"/>
      <c r="BS47" s="71"/>
      <c r="BT47" s="71"/>
      <c r="BU47" s="71"/>
      <c r="BV47" s="71"/>
      <c r="BW47" s="71"/>
      <c r="BX47" s="71"/>
      <c r="BY47" s="71"/>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1"/>
      <c r="BN48" s="71"/>
      <c r="BO48" s="71"/>
      <c r="BP48" s="71"/>
      <c r="BQ48" s="71"/>
      <c r="BR48" s="71"/>
      <c r="BS48" s="71"/>
      <c r="BT48" s="71"/>
      <c r="BU48" s="71"/>
      <c r="BV48" s="71"/>
      <c r="BW48" s="71"/>
      <c r="BX48" s="71"/>
      <c r="BY48" s="71"/>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1"/>
      <c r="BN49" s="71"/>
      <c r="BO49" s="71"/>
      <c r="BP49" s="71"/>
      <c r="BQ49" s="71"/>
      <c r="BR49" s="71"/>
      <c r="BS49" s="71"/>
      <c r="BT49" s="71"/>
      <c r="BU49" s="71"/>
      <c r="BV49" s="71"/>
      <c r="BW49" s="71"/>
      <c r="BX49" s="71"/>
      <c r="BY49" s="71"/>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1"/>
      <c r="BN50" s="71"/>
      <c r="BO50" s="71"/>
      <c r="BP50" s="71"/>
      <c r="BQ50" s="71"/>
      <c r="BR50" s="71"/>
      <c r="BS50" s="71"/>
      <c r="BT50" s="71"/>
      <c r="BU50" s="71"/>
      <c r="BV50" s="71"/>
      <c r="BW50" s="71"/>
      <c r="BX50" s="71"/>
      <c r="BY50" s="71"/>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1"/>
      <c r="BN51" s="71"/>
      <c r="BO51" s="71"/>
      <c r="BP51" s="71"/>
      <c r="BQ51" s="71"/>
      <c r="BR51" s="71"/>
      <c r="BS51" s="71"/>
      <c r="BT51" s="71"/>
      <c r="BU51" s="71"/>
      <c r="BV51" s="71"/>
      <c r="BW51" s="71"/>
      <c r="BX51" s="71"/>
      <c r="BY51" s="71"/>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1"/>
      <c r="BN52" s="71"/>
      <c r="BO52" s="71"/>
      <c r="BP52" s="71"/>
      <c r="BQ52" s="71"/>
      <c r="BR52" s="71"/>
      <c r="BS52" s="71"/>
      <c r="BT52" s="71"/>
      <c r="BU52" s="71"/>
      <c r="BV52" s="71"/>
      <c r="BW52" s="71"/>
      <c r="BX52" s="71"/>
      <c r="BY52" s="71"/>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1"/>
      <c r="BN53" s="71"/>
      <c r="BO53" s="71"/>
      <c r="BP53" s="71"/>
      <c r="BQ53" s="71"/>
      <c r="BR53" s="71"/>
      <c r="BS53" s="71"/>
      <c r="BT53" s="71"/>
      <c r="BU53" s="71"/>
      <c r="BV53" s="71"/>
      <c r="BW53" s="71"/>
      <c r="BX53" s="71"/>
      <c r="BY53" s="71"/>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1"/>
      <c r="BN54" s="71"/>
      <c r="BO54" s="71"/>
      <c r="BP54" s="71"/>
      <c r="BQ54" s="71"/>
      <c r="BR54" s="71"/>
      <c r="BS54" s="71"/>
      <c r="BT54" s="71"/>
      <c r="BU54" s="71"/>
      <c r="BV54" s="71"/>
      <c r="BW54" s="71"/>
      <c r="BX54" s="71"/>
      <c r="BY54" s="71"/>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1"/>
      <c r="BN55" s="71"/>
      <c r="BO55" s="71"/>
      <c r="BP55" s="71"/>
      <c r="BQ55" s="71"/>
      <c r="BR55" s="71"/>
      <c r="BS55" s="71"/>
      <c r="BT55" s="71"/>
      <c r="BU55" s="71"/>
      <c r="BV55" s="71"/>
      <c r="BW55" s="71"/>
      <c r="BX55" s="71"/>
      <c r="BY55" s="71"/>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1"/>
      <c r="BN56" s="71"/>
      <c r="BO56" s="71"/>
      <c r="BP56" s="71"/>
      <c r="BQ56" s="71"/>
      <c r="BR56" s="71"/>
      <c r="BS56" s="71"/>
      <c r="BT56" s="71"/>
      <c r="BU56" s="71"/>
      <c r="BV56" s="71"/>
      <c r="BW56" s="71"/>
      <c r="BX56" s="71"/>
      <c r="BY56" s="71"/>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1"/>
      <c r="BN57" s="71"/>
      <c r="BO57" s="71"/>
      <c r="BP57" s="71"/>
      <c r="BQ57" s="71"/>
      <c r="BR57" s="71"/>
      <c r="BS57" s="71"/>
      <c r="BT57" s="71"/>
      <c r="BU57" s="71"/>
      <c r="BV57" s="71"/>
      <c r="BW57" s="71"/>
      <c r="BX57" s="71"/>
      <c r="BY57" s="71"/>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1"/>
      <c r="BN58" s="71"/>
      <c r="BO58" s="71"/>
      <c r="BP58" s="71"/>
      <c r="BQ58" s="71"/>
      <c r="BR58" s="71"/>
      <c r="BS58" s="71"/>
      <c r="BT58" s="71"/>
      <c r="BU58" s="71"/>
      <c r="BV58" s="71"/>
      <c r="BW58" s="71"/>
      <c r="BX58" s="71"/>
      <c r="BY58" s="71"/>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1"/>
      <c r="BN59" s="71"/>
      <c r="BO59" s="71"/>
      <c r="BP59" s="71"/>
      <c r="BQ59" s="71"/>
      <c r="BR59" s="71"/>
      <c r="BS59" s="71"/>
      <c r="BT59" s="71"/>
      <c r="BU59" s="71"/>
      <c r="BV59" s="71"/>
      <c r="BW59" s="71"/>
      <c r="BX59" s="71"/>
      <c r="BY59" s="71"/>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1"/>
      <c r="BN60" s="71"/>
      <c r="BO60" s="71"/>
      <c r="BP60" s="71"/>
      <c r="BQ60" s="71"/>
      <c r="BR60" s="71"/>
      <c r="BS60" s="71"/>
      <c r="BT60" s="71"/>
      <c r="BU60" s="71"/>
      <c r="BV60" s="71"/>
      <c r="BW60" s="71"/>
      <c r="BX60" s="71"/>
      <c r="BY60" s="71"/>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1"/>
      <c r="BN61" s="71"/>
      <c r="BO61" s="71"/>
      <c r="BP61" s="71"/>
      <c r="BQ61" s="71"/>
      <c r="BR61" s="71"/>
      <c r="BS61" s="71"/>
      <c r="BT61" s="71"/>
      <c r="BU61" s="71"/>
      <c r="BV61" s="71"/>
      <c r="BW61" s="71"/>
      <c r="BX61" s="71"/>
      <c r="BY61" s="71"/>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1"/>
      <c r="BN62" s="71"/>
      <c r="BO62" s="71"/>
      <c r="BP62" s="71"/>
      <c r="BQ62" s="71"/>
      <c r="BR62" s="71"/>
      <c r="BS62" s="71"/>
      <c r="BT62" s="71"/>
      <c r="BU62" s="71"/>
      <c r="BV62" s="71"/>
      <c r="BW62" s="71"/>
      <c r="BX62" s="71"/>
      <c r="BY62" s="71"/>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bD8vXsuz0GLE9Pc2xeP4OQFRU0vR2jBaiwCgDsg6EFykS4j7UiYlJMv8ZkT5kX+scXoR9sWrxi6XAghUdvlDxg==" saltValue="L4886D31HCRQQJ/9OAaN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382043</v>
      </c>
      <c r="D6" s="19">
        <f t="shared" si="3"/>
        <v>46</v>
      </c>
      <c r="E6" s="19">
        <f t="shared" si="3"/>
        <v>17</v>
      </c>
      <c r="F6" s="19">
        <f t="shared" si="3"/>
        <v>4</v>
      </c>
      <c r="G6" s="19">
        <f t="shared" si="3"/>
        <v>0</v>
      </c>
      <c r="H6" s="19" t="str">
        <f t="shared" si="3"/>
        <v>愛媛県　八幡浜市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48.47</v>
      </c>
      <c r="P6" s="20">
        <f t="shared" si="3"/>
        <v>3.28</v>
      </c>
      <c r="Q6" s="20">
        <f t="shared" si="3"/>
        <v>111.95</v>
      </c>
      <c r="R6" s="20">
        <f t="shared" si="3"/>
        <v>3060</v>
      </c>
      <c r="S6" s="20">
        <f t="shared" si="3"/>
        <v>31898</v>
      </c>
      <c r="T6" s="20">
        <f t="shared" si="3"/>
        <v>132.65</v>
      </c>
      <c r="U6" s="20">
        <f t="shared" si="3"/>
        <v>240.47</v>
      </c>
      <c r="V6" s="20">
        <f t="shared" si="3"/>
        <v>1037</v>
      </c>
      <c r="W6" s="20">
        <f t="shared" si="3"/>
        <v>0.26</v>
      </c>
      <c r="X6" s="20">
        <f t="shared" si="3"/>
        <v>3988.46</v>
      </c>
      <c r="Y6" s="21" t="str">
        <f>IF(Y7="",NA(),Y7)</f>
        <v>-</v>
      </c>
      <c r="Z6" s="21" t="str">
        <f t="shared" ref="Z6:AH6" si="4">IF(Z7="",NA(),Z7)</f>
        <v>-</v>
      </c>
      <c r="AA6" s="21">
        <f t="shared" si="4"/>
        <v>144.63999999999999</v>
      </c>
      <c r="AB6" s="21">
        <f t="shared" si="4"/>
        <v>145.53</v>
      </c>
      <c r="AC6" s="21">
        <f t="shared" si="4"/>
        <v>149.49</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2.9</v>
      </c>
      <c r="AX6" s="21">
        <f t="shared" si="6"/>
        <v>7.39</v>
      </c>
      <c r="AY6" s="21">
        <f t="shared" si="6"/>
        <v>8.56</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77.27</v>
      </c>
      <c r="BT6" s="21">
        <f t="shared" si="8"/>
        <v>72.709999999999994</v>
      </c>
      <c r="BU6" s="21">
        <f t="shared" si="8"/>
        <v>64.36</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200.09</v>
      </c>
      <c r="CE6" s="21">
        <f t="shared" si="9"/>
        <v>213.79</v>
      </c>
      <c r="CF6" s="21">
        <f t="shared" si="9"/>
        <v>241.77</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29.21</v>
      </c>
      <c r="CP6" s="21">
        <f t="shared" si="10"/>
        <v>29.47</v>
      </c>
      <c r="CQ6" s="21">
        <f t="shared" si="10"/>
        <v>28.42</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90.65</v>
      </c>
      <c r="DA6" s="21">
        <f t="shared" si="11"/>
        <v>90.79</v>
      </c>
      <c r="DB6" s="21">
        <f t="shared" si="11"/>
        <v>91.61</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49.09</v>
      </c>
      <c r="DL6" s="21">
        <f t="shared" si="12"/>
        <v>51.62</v>
      </c>
      <c r="DM6" s="21">
        <f t="shared" si="12"/>
        <v>53.87</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382043</v>
      </c>
      <c r="D7" s="23">
        <v>46</v>
      </c>
      <c r="E7" s="23">
        <v>17</v>
      </c>
      <c r="F7" s="23">
        <v>4</v>
      </c>
      <c r="G7" s="23">
        <v>0</v>
      </c>
      <c r="H7" s="23" t="s">
        <v>96</v>
      </c>
      <c r="I7" s="23" t="s">
        <v>97</v>
      </c>
      <c r="J7" s="23" t="s">
        <v>98</v>
      </c>
      <c r="K7" s="23" t="s">
        <v>99</v>
      </c>
      <c r="L7" s="23" t="s">
        <v>100</v>
      </c>
      <c r="M7" s="23" t="s">
        <v>101</v>
      </c>
      <c r="N7" s="24" t="s">
        <v>102</v>
      </c>
      <c r="O7" s="24">
        <v>48.47</v>
      </c>
      <c r="P7" s="24">
        <v>3.28</v>
      </c>
      <c r="Q7" s="24">
        <v>111.95</v>
      </c>
      <c r="R7" s="24">
        <v>3060</v>
      </c>
      <c r="S7" s="24">
        <v>31898</v>
      </c>
      <c r="T7" s="24">
        <v>132.65</v>
      </c>
      <c r="U7" s="24">
        <v>240.47</v>
      </c>
      <c r="V7" s="24">
        <v>1037</v>
      </c>
      <c r="W7" s="24">
        <v>0.26</v>
      </c>
      <c r="X7" s="24">
        <v>3988.46</v>
      </c>
      <c r="Y7" s="24" t="s">
        <v>102</v>
      </c>
      <c r="Z7" s="24" t="s">
        <v>102</v>
      </c>
      <c r="AA7" s="24">
        <v>144.63999999999999</v>
      </c>
      <c r="AB7" s="24">
        <v>145.53</v>
      </c>
      <c r="AC7" s="24">
        <v>149.49</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2.9</v>
      </c>
      <c r="AX7" s="24">
        <v>7.39</v>
      </c>
      <c r="AY7" s="24">
        <v>8.56</v>
      </c>
      <c r="AZ7" s="24" t="s">
        <v>102</v>
      </c>
      <c r="BA7" s="24" t="s">
        <v>102</v>
      </c>
      <c r="BB7" s="24">
        <v>47.72</v>
      </c>
      <c r="BC7" s="24">
        <v>44.24</v>
      </c>
      <c r="BD7" s="24">
        <v>43.07</v>
      </c>
      <c r="BE7" s="24">
        <v>44.07</v>
      </c>
      <c r="BF7" s="24" t="s">
        <v>102</v>
      </c>
      <c r="BG7" s="24" t="s">
        <v>102</v>
      </c>
      <c r="BH7" s="24">
        <v>0</v>
      </c>
      <c r="BI7" s="24">
        <v>0</v>
      </c>
      <c r="BJ7" s="24">
        <v>0</v>
      </c>
      <c r="BK7" s="24" t="s">
        <v>102</v>
      </c>
      <c r="BL7" s="24" t="s">
        <v>102</v>
      </c>
      <c r="BM7" s="24">
        <v>1206.79</v>
      </c>
      <c r="BN7" s="24">
        <v>1258.43</v>
      </c>
      <c r="BO7" s="24">
        <v>1163.75</v>
      </c>
      <c r="BP7" s="24">
        <v>1201.79</v>
      </c>
      <c r="BQ7" s="24" t="s">
        <v>102</v>
      </c>
      <c r="BR7" s="24" t="s">
        <v>102</v>
      </c>
      <c r="BS7" s="24">
        <v>77.27</v>
      </c>
      <c r="BT7" s="24">
        <v>72.709999999999994</v>
      </c>
      <c r="BU7" s="24">
        <v>64.36</v>
      </c>
      <c r="BV7" s="24" t="s">
        <v>102</v>
      </c>
      <c r="BW7" s="24" t="s">
        <v>102</v>
      </c>
      <c r="BX7" s="24">
        <v>71.84</v>
      </c>
      <c r="BY7" s="24">
        <v>73.36</v>
      </c>
      <c r="BZ7" s="24">
        <v>72.599999999999994</v>
      </c>
      <c r="CA7" s="24">
        <v>75.31</v>
      </c>
      <c r="CB7" s="24" t="s">
        <v>102</v>
      </c>
      <c r="CC7" s="24" t="s">
        <v>102</v>
      </c>
      <c r="CD7" s="24">
        <v>200.09</v>
      </c>
      <c r="CE7" s="24">
        <v>213.79</v>
      </c>
      <c r="CF7" s="24">
        <v>241.77</v>
      </c>
      <c r="CG7" s="24" t="s">
        <v>102</v>
      </c>
      <c r="CH7" s="24" t="s">
        <v>102</v>
      </c>
      <c r="CI7" s="24">
        <v>228.47</v>
      </c>
      <c r="CJ7" s="24">
        <v>224.88</v>
      </c>
      <c r="CK7" s="24">
        <v>228.64</v>
      </c>
      <c r="CL7" s="24">
        <v>216.39</v>
      </c>
      <c r="CM7" s="24" t="s">
        <v>102</v>
      </c>
      <c r="CN7" s="24" t="s">
        <v>102</v>
      </c>
      <c r="CO7" s="24">
        <v>29.21</v>
      </c>
      <c r="CP7" s="24">
        <v>29.47</v>
      </c>
      <c r="CQ7" s="24">
        <v>28.42</v>
      </c>
      <c r="CR7" s="24" t="s">
        <v>102</v>
      </c>
      <c r="CS7" s="24" t="s">
        <v>102</v>
      </c>
      <c r="CT7" s="24">
        <v>42.47</v>
      </c>
      <c r="CU7" s="24">
        <v>42.4</v>
      </c>
      <c r="CV7" s="24">
        <v>42.28</v>
      </c>
      <c r="CW7" s="24">
        <v>42.57</v>
      </c>
      <c r="CX7" s="24" t="s">
        <v>102</v>
      </c>
      <c r="CY7" s="24" t="s">
        <v>102</v>
      </c>
      <c r="CZ7" s="24">
        <v>90.65</v>
      </c>
      <c r="DA7" s="24">
        <v>90.79</v>
      </c>
      <c r="DB7" s="24">
        <v>91.61</v>
      </c>
      <c r="DC7" s="24" t="s">
        <v>102</v>
      </c>
      <c r="DD7" s="24" t="s">
        <v>102</v>
      </c>
      <c r="DE7" s="24">
        <v>83.75</v>
      </c>
      <c r="DF7" s="24">
        <v>84.19</v>
      </c>
      <c r="DG7" s="24">
        <v>84.34</v>
      </c>
      <c r="DH7" s="24">
        <v>85.24</v>
      </c>
      <c r="DI7" s="24" t="s">
        <v>102</v>
      </c>
      <c r="DJ7" s="24" t="s">
        <v>102</v>
      </c>
      <c r="DK7" s="24">
        <v>49.09</v>
      </c>
      <c r="DL7" s="24">
        <v>51.62</v>
      </c>
      <c r="DM7" s="24">
        <v>53.87</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2023-01-17T00:22:12Z</cp:lastPrinted>
  <dcterms:created xsi:type="dcterms:W3CDTF">2022-12-01T01:31:03Z</dcterms:created>
  <dcterms:modified xsi:type="dcterms:W3CDTF">2023-02-03T02:55:47Z</dcterms:modified>
  <cp:category/>
</cp:coreProperties>
</file>