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法非適用）駐車場事業\"/>
    </mc:Choice>
  </mc:AlternateContent>
  <workbookProtection workbookAlgorithmName="SHA-512" workbookHashValue="Sr4DC83wYds098bAPJzVjIQDSxbIIeQrXqSkdEAN0/IO4D19c6FpDoLZrU/1r1hoL9DkuInYjnM/mXigzNfjQg==" workbookSaltValue="FB9xNpZ6PDlsGc02KvmrlA==" workbookSpinCount="100000" lockStructure="1"/>
  <bookViews>
    <workbookView xWindow="-105" yWindow="-105" windowWidth="19425" windowHeight="1042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U53" i="4"/>
  <c r="MA52" i="4"/>
  <c r="LH52" i="4"/>
  <c r="KO52" i="4"/>
  <c r="JV52" i="4"/>
  <c r="JC52" i="4"/>
  <c r="HJ52" i="4"/>
  <c r="GQ52" i="4"/>
  <c r="FX52" i="4"/>
  <c r="FE52" i="4"/>
  <c r="EL52" i="4"/>
  <c r="CS52" i="4"/>
  <c r="BZ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LJ10" i="4"/>
  <c r="HX10" i="4"/>
  <c r="DU10" i="4"/>
  <c r="CF10" i="4"/>
  <c r="B10" i="4"/>
  <c r="LJ8" i="4"/>
  <c r="JQ8" i="4"/>
  <c r="FJ8" i="4"/>
  <c r="DU8" i="4"/>
  <c r="CF8" i="4"/>
  <c r="B8" i="4"/>
  <c r="D11" i="5" l="1"/>
  <c r="BZ76" i="4"/>
  <c r="MI76" i="4"/>
  <c r="HJ51" i="4"/>
  <c r="MA30" i="4"/>
  <c r="IT76" i="4"/>
  <c r="CS30" i="4"/>
  <c r="MA51" i="4"/>
  <c r="CS51" i="4"/>
  <c r="HJ30" i="4"/>
  <c r="LE76" i="4"/>
  <c r="C11" i="5"/>
  <c r="E11" i="5"/>
  <c r="B11" i="5"/>
  <c r="BG30" i="4" l="1"/>
  <c r="HP76" i="4"/>
  <c r="AV76" i="4"/>
  <c r="KO51" i="4"/>
  <c r="BG51" i="4"/>
  <c r="KO30" i="4"/>
  <c r="FX51" i="4"/>
  <c r="FX30" i="4"/>
  <c r="GQ51" i="4"/>
  <c r="LH30" i="4"/>
  <c r="BK76" i="4"/>
  <c r="LH51" i="4"/>
  <c r="LT76" i="4"/>
  <c r="IE76" i="4"/>
  <c r="BZ51" i="4"/>
  <c r="GQ30" i="4"/>
  <c r="BZ30" i="4"/>
  <c r="FE51" i="4"/>
  <c r="HA76" i="4"/>
  <c r="AN51" i="4"/>
  <c r="FE30" i="4"/>
  <c r="AN30" i="4"/>
  <c r="AG76" i="4"/>
  <c r="JV51" i="4"/>
  <c r="KP76" i="4"/>
  <c r="JV30" i="4"/>
  <c r="R76" i="4"/>
  <c r="EL30" i="4"/>
  <c r="KA76" i="4"/>
  <c r="EL51" i="4"/>
  <c r="JC30" i="4"/>
  <c r="U30" i="4"/>
  <c r="JC51" i="4"/>
  <c r="GL76" i="4"/>
  <c r="U51"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<sst xmlns="http://schemas.openxmlformats.org/spreadsheetml/2006/main" count="278" uniqueCount="130">
  <si>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</si>
  <si>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</si>
  <si>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</si>
  <si>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</si>
  <si>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</si>
  <si>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</si>
  <si>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</si>
  <si>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</si>
  <si>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</si>
  <si>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</si>
  <si>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</si>
  <si>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</si>
  <si>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</si>
  <si>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</si>
  <si>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</si>
  <si>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</si>
  <si>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</si>
  <si>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</si>
  <si>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</si>
  <si>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</si>
  <si>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</si>
  <si>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</si>
  <si>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</si>
  <si>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</si>
  <si>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</si>
  <si>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</si>
  <si>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</si>
  <si>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</si>
  <si>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</si>
  <si>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</si>
  <si>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</si>
  <si>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</si>
  <si>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</si>
  <si>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</si>
  <si>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</si>
  <si>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</si>
  <si>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</si>
  <si>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</si>
  <si>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</si>
  <si>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</si>
  <si>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</si>
  <si>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</si>
  <si>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</si>
  <si>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</si>
  <si>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</si>
  <si>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</si>
  <si>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</si>
  <si>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</si>
  <si>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</si>
  <si>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</si>
  <si>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</si>
  <si>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</si>
  <si>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</si>
  <si>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</si>
  <si>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</si>
  <si>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</si>
  <si>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</si>
  <si>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</si>
  <si>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</si>
  <si>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</si>
  <si>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</si>
  <si>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</si>
  <si>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</si>
  <si>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</si>
  <si>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</si>
  <si>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</si>
  <si>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</si>
  <si>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</si>
  <si>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</si>
  <si>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</si>
  <si>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</si>
  <si>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</si>
  <si>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</si>
  <si>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</si>
  <si>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</si>
  <si>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</si>
  <si>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</si>
  <si>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</si>
  <si>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</si>
  <si>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</si>
  <si>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</si>
  <si>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</si>
  <si>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</si>
  <si>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</si>
  <si>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</si>
  <si>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</si>
  <si>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</si>
  <si>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</si>
  <si>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</si>
  <si>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</si>
  <si>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</si>
  <si>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</si>
  <si>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</si>
  <si>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</si>
  <si>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</si>
  <si>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</si>
  <si>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</si>
  <si>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</si>
  <si>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</si>
  <si>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</si>
  <si>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</si>
  <si>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</si>
  <si>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</si>
  <si>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</si>
  <si>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</si>
  <si>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</si>
  <si>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</si>
  <si>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</si>
  <si>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</si>
  <si>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</si>
  <si>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</si>
  <si>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</si>
  <si>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</si>
  <si>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</si>
  <si>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</si>
  <si>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</si>
  <si>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</si>
  <si>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</si>
  <si>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</si>
  <si>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</si>
  <si>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</si>
  <si>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</si>
  <si>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</si>
  <si>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</si>
  <si>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</si>
  <si>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</si>
  <si>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</si>
  <si>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躯体や設備の老朽化による修繕及び更新の必要があり、投資額が増える見込みである。
　今後、当該駐車場を駐車場として継続していくかも含め維持管理について検討していく必要がある。 </t>
    <phoneticPr fontId="5"/>
  </si>
  <si>
    <t>新型コロナウイルスの影響で令和2年度以降、利用台数および料金収入が減少している。今後も、指定管理者と協力し、収益性を向上するための検討をしていく。</t>
    <rPh sb="0" eb="2">
      <t>シンガタ</t>
    </rPh>
    <rPh sb="10" eb="12">
      <t>エイキョウ</t>
    </rPh>
    <rPh sb="13" eb="15">
      <t>レイワ</t>
    </rPh>
    <rPh sb="16" eb="18">
      <t>ネンド</t>
    </rPh>
    <rPh sb="18" eb="20">
      <t>イコウ</t>
    </rPh>
    <rPh sb="40" eb="42">
      <t>コンゴ</t>
    </rPh>
    <phoneticPr fontId="5"/>
  </si>
  <si>
    <t>施設稼働率は、令和元年度までは横ばいであったが、令和2年度以降は新型コロナウイルスの影響で減少している。令和4年度以降は、新型コロナウイルス感染拡大防止による外出制限など緩和され、駐車場が中心市街地に隣接していることもあり、今後の需要も見込めると考えているが、引き続き指定管理者と協力し、稼働率を回復させるための検討をしていく。</t>
    <rPh sb="29" eb="31">
      <t>イコウ</t>
    </rPh>
    <rPh sb="45" eb="47">
      <t>ゲンショウ</t>
    </rPh>
    <rPh sb="52" eb="54">
      <t>レイワ</t>
    </rPh>
    <rPh sb="55" eb="57">
      <t>ネンド</t>
    </rPh>
    <rPh sb="57" eb="59">
      <t>イコウ</t>
    </rPh>
    <rPh sb="61" eb="63">
      <t>シンガタ</t>
    </rPh>
    <rPh sb="70" eb="72">
      <t>カンセン</t>
    </rPh>
    <rPh sb="72" eb="74">
      <t>カクダイ</t>
    </rPh>
    <rPh sb="74" eb="76">
      <t>ボウシ</t>
    </rPh>
    <rPh sb="79" eb="81">
      <t>ガイシュツ</t>
    </rPh>
    <rPh sb="81" eb="83">
      <t>セイゲン</t>
    </rPh>
    <rPh sb="85" eb="87">
      <t>カンワ</t>
    </rPh>
    <rPh sb="90" eb="93">
      <t>チュウシャジョウ</t>
    </rPh>
    <rPh sb="130" eb="131">
      <t>ヒ</t>
    </rPh>
    <rPh sb="132" eb="133">
      <t>ツヅ</t>
    </rPh>
    <rPh sb="134" eb="136">
      <t>シテイ</t>
    </rPh>
    <rPh sb="136" eb="139">
      <t>カンリシャ</t>
    </rPh>
    <rPh sb="140" eb="142">
      <t>キョウリョク</t>
    </rPh>
    <rPh sb="144" eb="146">
      <t>カドウ</t>
    </rPh>
    <rPh sb="146" eb="147">
      <t>リツ</t>
    </rPh>
    <rPh sb="148" eb="150">
      <t>カイフク</t>
    </rPh>
    <rPh sb="156" eb="15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</si>
</sst>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147.9</c:v>
                </c:pt>
                <c:pt idx="1">
                  <c:v>147.5</c:v>
                </c:pt>
                <c:pt idx="2">
                  <c:v>134.19999999999999</c:v>
                </c:pt>
                <c:pt idx="3">
                  <c:v>121.1</c:v>
                </c:pt>
                <c:pt idx="4">
                  <c:v>101.2</c:v>
                </c:pt>
              </c:numCache>
            </c:numRef>
          </c:val>
          <c:extLst>
            <c:ext xmlns:c16="http://schemas.microsoft.com/office/drawing/2014/chart" uri="{C3380CC4-5D6E-409C-BE32-E72D297353CC}">
              <c16:uniqueId val="{00000000-8A0F-47E2-B411-E772454E03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A0F-47E2-B411-E772454E03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3D-44A8-BCAB-CD8B272FC90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C23D-44A8-BCAB-CD8B272FC90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3D3-4F83-97F7-DD997D125AC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3D3-4F83-97F7-DD997D125AC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43B-4BC7-A342-258D5E2BA4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3B-4BC7-A342-258D5E2BA4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98-4B7B-B1EA-A5D17B19E2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D098-4B7B-B1EA-A5D17B19E2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AC-4F07-87DC-AC0222036E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DFAC-4F07-87DC-AC0222036E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126.9</c:v>
                </c:pt>
                <c:pt idx="1">
                  <c:v>136</c:v>
                </c:pt>
                <c:pt idx="2">
                  <c:v>135.5</c:v>
                </c:pt>
                <c:pt idx="3">
                  <c:v>108.3</c:v>
                </c:pt>
                <c:pt idx="4">
                  <c:v>102.5</c:v>
                </c:pt>
              </c:numCache>
            </c:numRef>
          </c:val>
          <c:extLst>
            <c:ext xmlns:c16="http://schemas.microsoft.com/office/drawing/2014/chart" uri="{C3380CC4-5D6E-409C-BE32-E72D297353CC}">
              <c16:uniqueId val="{00000000-C922-4FE9-AE04-D2938642EE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C922-4FE9-AE04-D2938642EE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32.4</c:v>
                </c:pt>
                <c:pt idx="1">
                  <c:v>32.200000000000003</c:v>
                </c:pt>
                <c:pt idx="2">
                  <c:v>25.5</c:v>
                </c:pt>
                <c:pt idx="3">
                  <c:v>17.399999999999999</c:v>
                </c:pt>
                <c:pt idx="4">
                  <c:v>1.2</c:v>
                </c:pt>
              </c:numCache>
            </c:numRef>
          </c:val>
          <c:extLst>
            <c:ext xmlns:c16="http://schemas.microsoft.com/office/drawing/2014/chart" uri="{C3380CC4-5D6E-409C-BE32-E72D297353CC}">
              <c16:uniqueId val="{00000000-8A83-4EB0-A231-9FF633E744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8A83-4EB0-A231-9FF633E744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19417</c:v>
                </c:pt>
                <c:pt idx="1">
                  <c:v>20338</c:v>
                </c:pt>
                <c:pt idx="2">
                  <c:v>15547</c:v>
                </c:pt>
                <c:pt idx="3">
                  <c:v>9916</c:v>
                </c:pt>
                <c:pt idx="4">
                  <c:v>635</c:v>
                </c:pt>
              </c:numCache>
            </c:numRef>
          </c:val>
          <c:extLst>
            <c:ext xmlns:c16="http://schemas.microsoft.com/office/drawing/2014/chart" uri="{C3380CC4-5D6E-409C-BE32-E72D297353CC}">
              <c16:uniqueId val="{00000000-8FB7-4490-BD30-1103E00B08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8FB7-4490-BD30-1103E00B08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愛媛県松山市　中之川地下駐車場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9647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147.9</v>
      </c>
      <c r="V31" s="98"/>
      <c r="W31" s="98"/>
      <c r="X31" s="98"/>
      <c r="Y31" s="98"/>
      <c r="Z31" s="98"/>
      <c r="AA31" s="98"/>
      <c r="AB31" s="98"/>
      <c r="AC31" s="98"/>
      <c r="AD31" s="98"/>
      <c r="AE31" s="98"/>
      <c r="AF31" s="98"/>
      <c r="AG31" s="98"/>
      <c r="AH31" s="98"/>
      <c r="AI31" s="98"/>
      <c r="AJ31" s="98"/>
      <c r="AK31" s="98"/>
      <c r="AL31" s="98"/>
      <c r="AM31" s="98"/>
      <c r="AN31" s="98">
        <f>データ!Z7</f>
        <v>147.5</v>
      </c>
      <c r="AO31" s="98"/>
      <c r="AP31" s="98"/>
      <c r="AQ31" s="98"/>
      <c r="AR31" s="98"/>
      <c r="AS31" s="98"/>
      <c r="AT31" s="98"/>
      <c r="AU31" s="98"/>
      <c r="AV31" s="98"/>
      <c r="AW31" s="98"/>
      <c r="AX31" s="98"/>
      <c r="AY31" s="98"/>
      <c r="AZ31" s="98"/>
      <c r="BA31" s="98"/>
      <c r="BB31" s="98"/>
      <c r="BC31" s="98"/>
      <c r="BD31" s="98"/>
      <c r="BE31" s="98"/>
      <c r="BF31" s="98"/>
      <c r="BG31" s="98">
        <f>データ!AA7</f>
        <v>134.19999999999999</v>
      </c>
      <c r="BH31" s="98"/>
      <c r="BI31" s="98"/>
      <c r="BJ31" s="98"/>
      <c r="BK31" s="98"/>
      <c r="BL31" s="98"/>
      <c r="BM31" s="98"/>
      <c r="BN31" s="98"/>
      <c r="BO31" s="98"/>
      <c r="BP31" s="98"/>
      <c r="BQ31" s="98"/>
      <c r="BR31" s="98"/>
      <c r="BS31" s="98"/>
      <c r="BT31" s="98"/>
      <c r="BU31" s="98"/>
      <c r="BV31" s="98"/>
      <c r="BW31" s="98"/>
      <c r="BX31" s="98"/>
      <c r="BY31" s="98"/>
      <c r="BZ31" s="98">
        <f>データ!AB7</f>
        <v>121.1</v>
      </c>
      <c r="CA31" s="98"/>
      <c r="CB31" s="98"/>
      <c r="CC31" s="98"/>
      <c r="CD31" s="98"/>
      <c r="CE31" s="98"/>
      <c r="CF31" s="98"/>
      <c r="CG31" s="98"/>
      <c r="CH31" s="98"/>
      <c r="CI31" s="98"/>
      <c r="CJ31" s="98"/>
      <c r="CK31" s="98"/>
      <c r="CL31" s="98"/>
      <c r="CM31" s="98"/>
      <c r="CN31" s="98"/>
      <c r="CO31" s="98"/>
      <c r="CP31" s="98"/>
      <c r="CQ31" s="98"/>
      <c r="CR31" s="98"/>
      <c r="CS31" s="98">
        <f>データ!AC7</f>
        <v>101.2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126.9</v>
      </c>
      <c r="JD31" s="67"/>
      <c r="JE31" s="67"/>
      <c r="JF31" s="67"/>
      <c r="JG31" s="67"/>
      <c r="JH31" s="67"/>
      <c r="JI31" s="67"/>
      <c r="JJ31" s="67"/>
      <c r="JK31" s="67"/>
      <c r="JL31" s="67"/>
      <c r="JM31" s="67"/>
      <c r="JN31" s="67"/>
      <c r="JO31" s="67"/>
      <c r="JP31" s="67"/>
      <c r="JQ31" s="67"/>
      <c r="JR31" s="67"/>
      <c r="JS31" s="67"/>
      <c r="JT31" s="67"/>
      <c r="JU31" s="68"/>
      <c r="JV31" s="66">
        <f>データ!DL7</f>
        <v>136</v>
      </c>
      <c r="JW31" s="67"/>
      <c r="JX31" s="67"/>
      <c r="JY31" s="67"/>
      <c r="JZ31" s="67"/>
      <c r="KA31" s="67"/>
      <c r="KB31" s="67"/>
      <c r="KC31" s="67"/>
      <c r="KD31" s="67"/>
      <c r="KE31" s="67"/>
      <c r="KF31" s="67"/>
      <c r="KG31" s="67"/>
      <c r="KH31" s="67"/>
      <c r="KI31" s="67"/>
      <c r="KJ31" s="67"/>
      <c r="KK31" s="67"/>
      <c r="KL31" s="67"/>
      <c r="KM31" s="67"/>
      <c r="KN31" s="68"/>
      <c r="KO31" s="66">
        <f>データ!DM7</f>
        <v>135.5</v>
      </c>
      <c r="KP31" s="67"/>
      <c r="KQ31" s="67"/>
      <c r="KR31" s="67"/>
      <c r="KS31" s="67"/>
      <c r="KT31" s="67"/>
      <c r="KU31" s="67"/>
      <c r="KV31" s="67"/>
      <c r="KW31" s="67"/>
      <c r="KX31" s="67"/>
      <c r="KY31" s="67"/>
      <c r="KZ31" s="67"/>
      <c r="LA31" s="67"/>
      <c r="LB31" s="67"/>
      <c r="LC31" s="67"/>
      <c r="LD31" s="67"/>
      <c r="LE31" s="67"/>
      <c r="LF31" s="67"/>
      <c r="LG31" s="68"/>
      <c r="LH31" s="66">
        <f>データ!DN7</f>
        <v>108.3</v>
      </c>
      <c r="LI31" s="67"/>
      <c r="LJ31" s="67"/>
      <c r="LK31" s="67"/>
      <c r="LL31" s="67"/>
      <c r="LM31" s="67"/>
      <c r="LN31" s="67"/>
      <c r="LO31" s="67"/>
      <c r="LP31" s="67"/>
      <c r="LQ31" s="67"/>
      <c r="LR31" s="67"/>
      <c r="LS31" s="67"/>
      <c r="LT31" s="67"/>
      <c r="LU31" s="67"/>
      <c r="LV31" s="67"/>
      <c r="LW31" s="67"/>
      <c r="LX31" s="67"/>
      <c r="LY31" s="67"/>
      <c r="LZ31" s="68"/>
      <c r="MA31" s="66">
        <f>データ!DO7</f>
        <v>102.5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32.4</v>
      </c>
      <c r="EM52" s="98"/>
      <c r="EN52" s="98"/>
      <c r="EO52" s="98"/>
      <c r="EP52" s="98"/>
      <c r="EQ52" s="98"/>
      <c r="ER52" s="98"/>
      <c r="ES52" s="98"/>
      <c r="ET52" s="98"/>
      <c r="EU52" s="98"/>
      <c r="EV52" s="98"/>
      <c r="EW52" s="98"/>
      <c r="EX52" s="98"/>
      <c r="EY52" s="98"/>
      <c r="EZ52" s="98"/>
      <c r="FA52" s="98"/>
      <c r="FB52" s="98"/>
      <c r="FC52" s="98"/>
      <c r="FD52" s="98"/>
      <c r="FE52" s="98">
        <f>データ!BG7</f>
        <v>32.200000000000003</v>
      </c>
      <c r="FF52" s="98"/>
      <c r="FG52" s="98"/>
      <c r="FH52" s="98"/>
      <c r="FI52" s="98"/>
      <c r="FJ52" s="98"/>
      <c r="FK52" s="98"/>
      <c r="FL52" s="98"/>
      <c r="FM52" s="98"/>
      <c r="FN52" s="98"/>
      <c r="FO52" s="98"/>
      <c r="FP52" s="98"/>
      <c r="FQ52" s="98"/>
      <c r="FR52" s="98"/>
      <c r="FS52" s="98"/>
      <c r="FT52" s="98"/>
      <c r="FU52" s="98"/>
      <c r="FV52" s="98"/>
      <c r="FW52" s="98"/>
      <c r="FX52" s="98">
        <f>データ!BH7</f>
        <v>25.5</v>
      </c>
      <c r="FY52" s="98"/>
      <c r="FZ52" s="98"/>
      <c r="GA52" s="98"/>
      <c r="GB52" s="98"/>
      <c r="GC52" s="98"/>
      <c r="GD52" s="98"/>
      <c r="GE52" s="98"/>
      <c r="GF52" s="98"/>
      <c r="GG52" s="98"/>
      <c r="GH52" s="98"/>
      <c r="GI52" s="98"/>
      <c r="GJ52" s="98"/>
      <c r="GK52" s="98"/>
      <c r="GL52" s="98"/>
      <c r="GM52" s="98"/>
      <c r="GN52" s="98"/>
      <c r="GO52" s="98"/>
      <c r="GP52" s="98"/>
      <c r="GQ52" s="98">
        <f>データ!BI7</f>
        <v>17.399999999999999</v>
      </c>
      <c r="GR52" s="98"/>
      <c r="GS52" s="98"/>
      <c r="GT52" s="98"/>
      <c r="GU52" s="98"/>
      <c r="GV52" s="98"/>
      <c r="GW52" s="98"/>
      <c r="GX52" s="98"/>
      <c r="GY52" s="98"/>
      <c r="GZ52" s="98"/>
      <c r="HA52" s="98"/>
      <c r="HB52" s="98"/>
      <c r="HC52" s="98"/>
      <c r="HD52" s="98"/>
      <c r="HE52" s="98"/>
      <c r="HF52" s="98"/>
      <c r="HG52" s="98"/>
      <c r="HH52" s="98"/>
      <c r="HI52" s="98"/>
      <c r="HJ52" s="98">
        <f>データ!BJ7</f>
        <v>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19417</v>
      </c>
      <c r="JD52" s="97"/>
      <c r="JE52" s="97"/>
      <c r="JF52" s="97"/>
      <c r="JG52" s="97"/>
      <c r="JH52" s="97"/>
      <c r="JI52" s="97"/>
      <c r="JJ52" s="97"/>
      <c r="JK52" s="97"/>
      <c r="JL52" s="97"/>
      <c r="JM52" s="97"/>
      <c r="JN52" s="97"/>
      <c r="JO52" s="97"/>
      <c r="JP52" s="97"/>
      <c r="JQ52" s="97"/>
      <c r="JR52" s="97"/>
      <c r="JS52" s="97"/>
      <c r="JT52" s="97"/>
      <c r="JU52" s="97"/>
      <c r="JV52" s="97">
        <f>データ!BR7</f>
        <v>20338</v>
      </c>
      <c r="JW52" s="97"/>
      <c r="JX52" s="97"/>
      <c r="JY52" s="97"/>
      <c r="JZ52" s="97"/>
      <c r="KA52" s="97"/>
      <c r="KB52" s="97"/>
      <c r="KC52" s="97"/>
      <c r="KD52" s="97"/>
      <c r="KE52" s="97"/>
      <c r="KF52" s="97"/>
      <c r="KG52" s="97"/>
      <c r="KH52" s="97"/>
      <c r="KI52" s="97"/>
      <c r="KJ52" s="97"/>
      <c r="KK52" s="97"/>
      <c r="KL52" s="97"/>
      <c r="KM52" s="97"/>
      <c r="KN52" s="97"/>
      <c r="KO52" s="97">
        <f>データ!BS7</f>
        <v>15547</v>
      </c>
      <c r="KP52" s="97"/>
      <c r="KQ52" s="97"/>
      <c r="KR52" s="97"/>
      <c r="KS52" s="97"/>
      <c r="KT52" s="97"/>
      <c r="KU52" s="97"/>
      <c r="KV52" s="97"/>
      <c r="KW52" s="97"/>
      <c r="KX52" s="97"/>
      <c r="KY52" s="97"/>
      <c r="KZ52" s="97"/>
      <c r="LA52" s="97"/>
      <c r="LB52" s="97"/>
      <c r="LC52" s="97"/>
      <c r="LD52" s="97"/>
      <c r="LE52" s="97"/>
      <c r="LF52" s="97"/>
      <c r="LG52" s="97"/>
      <c r="LH52" s="97">
        <f>データ!BT7</f>
        <v>9916</v>
      </c>
      <c r="LI52" s="97"/>
      <c r="LJ52" s="97"/>
      <c r="LK52" s="97"/>
      <c r="LL52" s="97"/>
      <c r="LM52" s="97"/>
      <c r="LN52" s="97"/>
      <c r="LO52" s="97"/>
      <c r="LP52" s="97"/>
      <c r="LQ52" s="97"/>
      <c r="LR52" s="97"/>
      <c r="LS52" s="97"/>
      <c r="LT52" s="97"/>
      <c r="LU52" s="97"/>
      <c r="LV52" s="97"/>
      <c r="LW52" s="97"/>
      <c r="LX52" s="97"/>
      <c r="LY52" s="97"/>
      <c r="LZ52" s="97"/>
      <c r="MA52" s="97">
        <f>データ!BU7</f>
        <v>635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110000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2ZY3dNI9gqPIF5s6Lm9hRNeTS8ipvFxiGBzjTlkltBy5Noc38aWOBiuD8SQP3YA+9HRVbLGxlH8q+rUr9mDkQ==" saltValue="TtEdtTU580GaAsJApkiG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101</v>
      </c>
      <c r="B6" s="48">
        <f>B8</f>
        <v>2021</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48</v>
      </c>
      <c r="S6" s="50" t="str">
        <f t="shared" si="1"/>
        <v>商業施設</v>
      </c>
      <c r="T6" s="50" t="str">
        <f t="shared" si="1"/>
        <v>無</v>
      </c>
      <c r="U6" s="51">
        <f t="shared" si="1"/>
        <v>9647</v>
      </c>
      <c r="V6" s="51">
        <f t="shared" si="1"/>
        <v>242</v>
      </c>
      <c r="W6" s="51">
        <f t="shared" si="1"/>
        <v>110</v>
      </c>
      <c r="X6" s="50" t="str">
        <f t="shared" si="1"/>
        <v>利用料金制</v>
      </c>
      <c r="Y6" s="52">
        <f>IF(Y8="-",NA(),Y8)</f>
        <v>147.9</v>
      </c>
      <c r="Z6" s="52">
        <f t="shared" ref="Z6:AH6" si="2">IF(Z8="-",NA(),Z8)</f>
        <v>147.5</v>
      </c>
      <c r="AA6" s="52">
        <f t="shared" si="2"/>
        <v>134.19999999999999</v>
      </c>
      <c r="AB6" s="52">
        <f t="shared" si="2"/>
        <v>121.1</v>
      </c>
      <c r="AC6" s="52">
        <f t="shared" si="2"/>
        <v>101.2</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32.4</v>
      </c>
      <c r="BG6" s="52">
        <f t="shared" ref="BG6:BO6" si="5">IF(BG8="-",NA(),BG8)</f>
        <v>32.200000000000003</v>
      </c>
      <c r="BH6" s="52">
        <f t="shared" si="5"/>
        <v>25.5</v>
      </c>
      <c r="BI6" s="52">
        <f t="shared" si="5"/>
        <v>17.399999999999999</v>
      </c>
      <c r="BJ6" s="52">
        <f t="shared" si="5"/>
        <v>1.2</v>
      </c>
      <c r="BK6" s="52">
        <f t="shared" si="5"/>
        <v>12.6</v>
      </c>
      <c r="BL6" s="52">
        <f t="shared" si="5"/>
        <v>8.9</v>
      </c>
      <c r="BM6" s="52">
        <f t="shared" si="5"/>
        <v>2.2000000000000002</v>
      </c>
      <c r="BN6" s="52">
        <f t="shared" si="5"/>
        <v>-81</v>
      </c>
      <c r="BO6" s="52">
        <f t="shared" si="5"/>
        <v>-25.1</v>
      </c>
      <c r="BP6" s="49" t="str">
        <f>IF(BP8="-","",IF(BP8="-","【-】","【"&amp;SUBSTITUTE(TEXT(BP8,"#,##0.0"),"-","△")&amp;"】"))</f>
        <v>【0.8】</v>
      </c>
      <c r="BQ6" s="53">
        <f>IF(BQ8="-",NA(),BQ8)</f>
        <v>19417</v>
      </c>
      <c r="BR6" s="53">
        <f t="shared" ref="BR6:BZ6" si="6">IF(BR8="-",NA(),BR8)</f>
        <v>20338</v>
      </c>
      <c r="BS6" s="53">
        <f t="shared" si="6"/>
        <v>15547</v>
      </c>
      <c r="BT6" s="53">
        <f t="shared" si="6"/>
        <v>9916</v>
      </c>
      <c r="BU6" s="53">
        <f t="shared" si="6"/>
        <v>635</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102</v>
      </c>
      <c r="CM6" s="51">
        <f t="shared" ref="CM6:CN6" si="7">CM8</f>
        <v>0</v>
      </c>
      <c r="CN6" s="51">
        <f t="shared" si="7"/>
        <v>110000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126.9</v>
      </c>
      <c r="DL6" s="52">
        <f t="shared" ref="DL6:DT6" si="9">IF(DL8="-",NA(),DL8)</f>
        <v>136</v>
      </c>
      <c r="DM6" s="52">
        <f t="shared" si="9"/>
        <v>135.5</v>
      </c>
      <c r="DN6" s="52">
        <f t="shared" si="9"/>
        <v>108.3</v>
      </c>
      <c r="DO6" s="52">
        <f t="shared" si="9"/>
        <v>102.5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104</v>
      </c>
      <c r="B7" s="48">
        <f t="shared" ref="B7:X7" si="10">B8</f>
        <v>2021</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48</v>
      </c>
      <c r="S7" s="50" t="str">
        <f t="shared" si="10"/>
        <v>商業施設</v>
      </c>
      <c r="T7" s="50" t="str">
        <f t="shared" si="10"/>
        <v>無</v>
      </c>
      <c r="U7" s="51">
        <f t="shared" si="10"/>
        <v>9647</v>
      </c>
      <c r="V7" s="51">
        <f t="shared" si="10"/>
        <v>242</v>
      </c>
      <c r="W7" s="51">
        <f t="shared" si="10"/>
        <v>110</v>
      </c>
      <c r="X7" s="50" t="str">
        <f t="shared" si="10"/>
        <v>利用料金制</v>
      </c>
      <c r="Y7" s="52">
        <f>Y8</f>
        <v>147.9</v>
      </c>
      <c r="Z7" s="52">
        <f t="shared" ref="Z7:AH7" si="11">Z8</f>
        <v>147.5</v>
      </c>
      <c r="AA7" s="52">
        <f t="shared" si="11"/>
        <v>134.19999999999999</v>
      </c>
      <c r="AB7" s="52">
        <f t="shared" si="11"/>
        <v>121.1</v>
      </c>
      <c r="AC7" s="52">
        <f t="shared" si="11"/>
        <v>101.2</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32.4</v>
      </c>
      <c r="BG7" s="52">
        <f t="shared" ref="BG7:BO7" si="14">BG8</f>
        <v>32.200000000000003</v>
      </c>
      <c r="BH7" s="52">
        <f t="shared" si="14"/>
        <v>25.5</v>
      </c>
      <c r="BI7" s="52">
        <f t="shared" si="14"/>
        <v>17.399999999999999</v>
      </c>
      <c r="BJ7" s="52">
        <f t="shared" si="14"/>
        <v>1.2</v>
      </c>
      <c r="BK7" s="52">
        <f t="shared" si="14"/>
        <v>12.6</v>
      </c>
      <c r="BL7" s="52">
        <f t="shared" si="14"/>
        <v>8.9</v>
      </c>
      <c r="BM7" s="52">
        <f t="shared" si="14"/>
        <v>2.2000000000000002</v>
      </c>
      <c r="BN7" s="52">
        <f t="shared" si="14"/>
        <v>-81</v>
      </c>
      <c r="BO7" s="52">
        <f t="shared" si="14"/>
        <v>-25.1</v>
      </c>
      <c r="BP7" s="49"/>
      <c r="BQ7" s="53">
        <f>BQ8</f>
        <v>19417</v>
      </c>
      <c r="BR7" s="53">
        <f t="shared" ref="BR7:BZ7" si="15">BR8</f>
        <v>20338</v>
      </c>
      <c r="BS7" s="53">
        <f t="shared" si="15"/>
        <v>15547</v>
      </c>
      <c r="BT7" s="53">
        <f t="shared" si="15"/>
        <v>9916</v>
      </c>
      <c r="BU7" s="53">
        <f t="shared" si="15"/>
        <v>635</v>
      </c>
      <c r="BV7" s="53">
        <f t="shared" si="15"/>
        <v>33330</v>
      </c>
      <c r="BW7" s="53">
        <f t="shared" si="15"/>
        <v>18961</v>
      </c>
      <c r="BX7" s="53">
        <f t="shared" si="15"/>
        <v>16100</v>
      </c>
      <c r="BY7" s="53">
        <f t="shared" si="15"/>
        <v>4836</v>
      </c>
      <c r="BZ7" s="53">
        <f t="shared" si="15"/>
        <v>37213</v>
      </c>
      <c r="CA7" s="51"/>
      <c r="CB7" s="52" t="s">
        <v>105</v>
      </c>
      <c r="CC7" s="52" t="s">
        <v>105</v>
      </c>
      <c r="CD7" s="52" t="s">
        <v>105</v>
      </c>
      <c r="CE7" s="52" t="s">
        <v>105</v>
      </c>
      <c r="CF7" s="52" t="s">
        <v>105</v>
      </c>
      <c r="CG7" s="52" t="s">
        <v>105</v>
      </c>
      <c r="CH7" s="52" t="s">
        <v>105</v>
      </c>
      <c r="CI7" s="52" t="s">
        <v>105</v>
      </c>
      <c r="CJ7" s="52" t="s">
        <v>105</v>
      </c>
      <c r="CK7" s="52" t="s">
        <v>106</v>
      </c>
      <c r="CL7" s="49"/>
      <c r="CM7" s="51">
        <f>CM8</f>
        <v>0</v>
      </c>
      <c r="CN7" s="51">
        <f>CN8</f>
        <v>110000</v>
      </c>
      <c r="CO7" s="52" t="s">
        <v>105</v>
      </c>
      <c r="CP7" s="52" t="s">
        <v>105</v>
      </c>
      <c r="CQ7" s="52" t="s">
        <v>105</v>
      </c>
      <c r="CR7" s="52" t="s">
        <v>105</v>
      </c>
      <c r="CS7" s="52" t="s">
        <v>105</v>
      </c>
      <c r="CT7" s="52" t="s">
        <v>105</v>
      </c>
      <c r="CU7" s="52" t="s">
        <v>105</v>
      </c>
      <c r="CV7" s="52" t="s">
        <v>105</v>
      </c>
      <c r="CW7" s="52" t="s">
        <v>105</v>
      </c>
      <c r="CX7" s="52" t="s">
        <v>107</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126.9</v>
      </c>
      <c r="DL7" s="52">
        <f t="shared" ref="DL7:DT7" si="17">DL8</f>
        <v>136</v>
      </c>
      <c r="DM7" s="52">
        <f t="shared" si="17"/>
        <v>135.5</v>
      </c>
      <c r="DN7" s="52">
        <f t="shared" si="17"/>
        <v>108.3</v>
      </c>
      <c r="DO7" s="52">
        <f t="shared" si="17"/>
        <v>102.5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382019</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48</v>
      </c>
      <c r="S8" s="57" t="s">
        <v>118</v>
      </c>
      <c r="T8" s="57" t="s">
        <v>119</v>
      </c>
      <c r="U8" s="58">
        <v>9647</v>
      </c>
      <c r="V8" s="58">
        <v>242</v>
      </c>
      <c r="W8" s="58">
        <v>110</v>
      </c>
      <c r="X8" s="57" t="s">
        <v>120</v>
      </c>
      <c r="Y8" s="59">
        <v>147.9</v>
      </c>
      <c r="Z8" s="59">
        <v>147.5</v>
      </c>
      <c r="AA8" s="59">
        <v>134.19999999999999</v>
      </c>
      <c r="AB8" s="59">
        <v>121.1</v>
      </c>
      <c r="AC8" s="59">
        <v>101.2</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32.4</v>
      </c>
      <c r="BG8" s="59">
        <v>32.200000000000003</v>
      </c>
      <c r="BH8" s="59">
        <v>25.5</v>
      </c>
      <c r="BI8" s="59">
        <v>17.399999999999999</v>
      </c>
      <c r="BJ8" s="59">
        <v>1.2</v>
      </c>
      <c r="BK8" s="59">
        <v>12.6</v>
      </c>
      <c r="BL8" s="59">
        <v>8.9</v>
      </c>
      <c r="BM8" s="59">
        <v>2.2000000000000002</v>
      </c>
      <c r="BN8" s="59">
        <v>-81</v>
      </c>
      <c r="BO8" s="59">
        <v>-25.1</v>
      </c>
      <c r="BP8" s="56">
        <v>0.8</v>
      </c>
      <c r="BQ8" s="60">
        <v>19417</v>
      </c>
      <c r="BR8" s="60">
        <v>20338</v>
      </c>
      <c r="BS8" s="60">
        <v>15547</v>
      </c>
      <c r="BT8" s="61">
        <v>9916</v>
      </c>
      <c r="BU8" s="61">
        <v>635</v>
      </c>
      <c r="BV8" s="60">
        <v>33330</v>
      </c>
      <c r="BW8" s="60">
        <v>18961</v>
      </c>
      <c r="BX8" s="60">
        <v>16100</v>
      </c>
      <c r="BY8" s="60">
        <v>4836</v>
      </c>
      <c r="BZ8" s="60">
        <v>37213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0</v>
      </c>
      <c r="CN8" s="58">
        <v>110000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224</v>
      </c>
      <c r="DF8" s="59">
        <v>178.3</v>
      </c>
      <c r="DG8" s="59">
        <v>163.69999999999999</v>
      </c>
      <c r="DH8" s="59">
        <v>88</v>
      </c>
      <c r="DI8" s="59">
        <v>77.3</v>
      </c>
      <c r="DJ8" s="56">
        <v>99.8</v>
      </c>
      <c r="DK8" s="59">
        <v>126.9</v>
      </c>
      <c r="DL8" s="59">
        <v>136</v>
      </c>
      <c r="DM8" s="59">
        <v>135.5</v>
      </c>
      <c r="DN8" s="59">
        <v>108.3</v>
      </c>
      <c r="DO8" s="59">
        <v>102.5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2022-12-09T03:31:13Z</dcterms:created>
  <dcterms:modified xsi:type="dcterms:W3CDTF">2023-02-02T06:46:41Z</dcterms:modified>
  <cp:category/>
</cp:coreProperties>
</file>