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Q:\企業会計共有\経営比較分析表\R4経営比較分析表\15砥部町\"/>
    </mc:Choice>
  </mc:AlternateContent>
  <xr:revisionPtr revIDLastSave="0" documentId="13_ncr:1_{557E35B8-8F39-41D7-94D2-A420FBF1B27C}" xr6:coauthVersionLast="36" xr6:coauthVersionMax="36" xr10:uidLastSave="{00000000-0000-0000-0000-000000000000}"/>
  <workbookProtection workbookAlgorithmName="SHA-512" workbookHashValue="XVIvvnJ1xTgtI6ldPeKpGtsXUYVdJVCSxl3r4ATTkCLwrpXOoiWp55fNUueLZBVYWnF2RXwA7c/ckIsB7kPdUw==" workbookSaltValue="6Y5aZw1WzIWonVpvFtxWR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<sst xmlns="http://schemas.openxmlformats.org/spreadsheetml/2006/main" count="236" uniqueCount="119">
  <si>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</si>
  <si>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</si>
  <si>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</si>
  <si>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</si>
  <si>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</si>
  <si>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</si>
  <si>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</si>
  <si>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</si>
  <si>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</si>
  <si>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</si>
  <si>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</si>
  <si>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</si>
  <si>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</si>
  <si>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</si>
  <si>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</si>
  <si>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</si>
  <si>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</si>
  <si>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</si>
  <si>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</si>
  <si>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</si>
  <si>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</si>
  <si>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</si>
  <si>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</si>
  <si>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</si>
  <si>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</si>
  <si>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</si>
  <si>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</si>
  <si>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</si>
  <si>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</si>
  <si>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</si>
  <si>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</si>
  <si>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</si>
  <si>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</si>
  <si>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</si>
  <si>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</si>
  <si>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</si>
  <si>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</si>
  <si>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</si>
  <si>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</si>
  <si>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</si>
  <si>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</si>
  <si>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</si>
  <si>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</si>
  <si>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</si>
  <si>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</si>
  <si>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</si>
  <si>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</si>
  <si>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</si>
  <si>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</si>
  <si>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</si>
  <si>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</si>
  <si>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</si>
  <si>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</si>
  <si>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</si>
  <si>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</si>
  <si>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</si>
  <si>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</si>
  <si>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</si>
  <si>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</si>
  <si>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</si>
  <si>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</si>
  <si>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</si>
  <si>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</si>
  <si>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</si>
  <si>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</si>
  <si>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</si>
  <si>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</si>
  <si>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</si>
  <si>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</si>
  <si>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</si>
  <si>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</si>
  <si>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</si>
  <si>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</si>
  <si>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</si>
  <si>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</si>
  <si>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</si>
  <si>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</si>
  <si>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</si>
  <si>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</si>
  <si>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</si>
  <si>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</si>
  <si>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</si>
  <si>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</si>
  <si>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</si>
  <si>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</si>
  <si>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</si>
  <si>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</si>
  <si>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</si>
  <si>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</si>
  <si>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</si>
  <si>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</si>
  <si>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</si>
  <si>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</si>
  <si>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</si>
  <si>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</si>
  <si>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</si>
  <si>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</si>
  <si>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</si>
  <si>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砥部町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</si>
  <si>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</si>
  <si>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</si>
  <si>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</si>
  <si>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</si>
  <si>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</si>
  <si>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</si>
  <si>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</si>
  <si>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</si>
  <si>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</si>
  <si>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</si>
  <si>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</si>
  <si>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</si>
  <si>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</si>
  <si>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</si>
  <si>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</si>
  <si>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</si>
  <si>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</si>
  <si>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b/>
        <sz val="11"/>
        <color theme="1"/>
        <rFont val="ＭＳ ゴシック"/>
        <family val="3"/>
        <charset val="128"/>
      </rPr>
      <t>①処理場及び管渠等</t>
    </r>
    <r>
      <rPr>
        <sz val="11"/>
        <color theme="1"/>
        <rFont val="ＭＳ ゴシック"/>
        <family val="3"/>
        <charset val="128"/>
      </rPr>
      <t xml:space="preserve">
　供用開始後20程度経過しているが、更新時期を経過した管渠はない。しかし、近年において不明水等の調査も実施しており、老朽化が進んでいる。今後も施設の最適化構想に基づき、老朽化対策及び長寿命化を図る必要がある。
</t>
    </r>
    <r>
      <rPr>
        <b/>
        <sz val="11"/>
        <color theme="1"/>
        <rFont val="ＭＳ ゴシック"/>
        <family val="3"/>
        <charset val="128"/>
      </rPr>
      <t>②付帯設備及び中継ポンプ等</t>
    </r>
    <r>
      <rPr>
        <sz val="11"/>
        <color theme="1"/>
        <rFont val="ＭＳ ゴシック"/>
        <family val="3"/>
        <charset val="128"/>
      </rPr>
      <t xml:space="preserve">
　中継ポンプ及び施設内機器類については、使用後10年を超えたあたりから修繕や取替が必要となってくることから、汚水処理に支障をきたす前に計画的に交換等を実施していく。
</t>
    </r>
    <rPh sb="1" eb="4">
      <t>ショリジョウ</t>
    </rPh>
    <rPh sb="4" eb="5">
      <t>オヨ</t>
    </rPh>
    <rPh sb="6" eb="8">
      <t>カンキョ</t>
    </rPh>
    <rPh sb="8" eb="9">
      <t>トウ</t>
    </rPh>
    <rPh sb="11" eb="13">
      <t>キョウヨウ</t>
    </rPh>
    <rPh sb="13" eb="15">
      <t>カイシ</t>
    </rPh>
    <rPh sb="15" eb="16">
      <t>ゴ</t>
    </rPh>
    <rPh sb="18" eb="20">
      <t>テイド</t>
    </rPh>
    <rPh sb="20" eb="22">
      <t>ケイカ</t>
    </rPh>
    <rPh sb="28" eb="30">
      <t>コウシン</t>
    </rPh>
    <rPh sb="30" eb="32">
      <t>ジキ</t>
    </rPh>
    <rPh sb="33" eb="35">
      <t>ケイカ</t>
    </rPh>
    <rPh sb="37" eb="39">
      <t>カンキョ</t>
    </rPh>
    <rPh sb="47" eb="49">
      <t>キンネン</t>
    </rPh>
    <rPh sb="53" eb="55">
      <t>フメイ</t>
    </rPh>
    <rPh sb="55" eb="56">
      <t>スイ</t>
    </rPh>
    <rPh sb="56" eb="57">
      <t>トウ</t>
    </rPh>
    <rPh sb="58" eb="60">
      <t>チョウサ</t>
    </rPh>
    <rPh sb="61" eb="63">
      <t>ジッシ</t>
    </rPh>
    <rPh sb="68" eb="71">
      <t>ロウキュウカ</t>
    </rPh>
    <rPh sb="72" eb="73">
      <t>スス</t>
    </rPh>
    <rPh sb="78" eb="80">
      <t>コンゴ</t>
    </rPh>
    <rPh sb="81" eb="83">
      <t>シセツ</t>
    </rPh>
    <rPh sb="84" eb="87">
      <t>サイテキカ</t>
    </rPh>
    <rPh sb="87" eb="89">
      <t>コウソウ</t>
    </rPh>
    <rPh sb="90" eb="91">
      <t>モト</t>
    </rPh>
    <rPh sb="94" eb="97">
      <t>ロウキュウカ</t>
    </rPh>
    <rPh sb="97" eb="99">
      <t>タイサク</t>
    </rPh>
    <rPh sb="99" eb="100">
      <t>オヨ</t>
    </rPh>
    <rPh sb="101" eb="105">
      <t>チョウジュミョウカ</t>
    </rPh>
    <rPh sb="106" eb="107">
      <t>ハカ</t>
    </rPh>
    <rPh sb="108" eb="110">
      <t>ヒツヨウ</t>
    </rPh>
    <rPh sb="117" eb="119">
      <t>フタイ</t>
    </rPh>
    <rPh sb="119" eb="121">
      <t>セツビ</t>
    </rPh>
    <rPh sb="121" eb="122">
      <t>オヨ</t>
    </rPh>
    <rPh sb="123" eb="125">
      <t>チュウケイ</t>
    </rPh>
    <rPh sb="128" eb="129">
      <t>トウ</t>
    </rPh>
    <rPh sb="131" eb="133">
      <t>チュウケイ</t>
    </rPh>
    <rPh sb="136" eb="137">
      <t>オヨ</t>
    </rPh>
    <rPh sb="138" eb="140">
      <t>シセツ</t>
    </rPh>
    <rPh sb="140" eb="141">
      <t>ナイ</t>
    </rPh>
    <rPh sb="141" eb="143">
      <t>キキ</t>
    </rPh>
    <rPh sb="143" eb="144">
      <t>ルイ</t>
    </rPh>
    <rPh sb="150" eb="153">
      <t>シヨウゴ</t>
    </rPh>
    <rPh sb="155" eb="156">
      <t>ネン</t>
    </rPh>
    <rPh sb="157" eb="158">
      <t>コ</t>
    </rPh>
    <rPh sb="165" eb="167">
      <t>シュウゼン</t>
    </rPh>
    <rPh sb="168" eb="170">
      <t>トリカエ</t>
    </rPh>
    <rPh sb="171" eb="173">
      <t>ヒツヨウ</t>
    </rPh>
    <rPh sb="184" eb="186">
      <t>オスイ</t>
    </rPh>
    <rPh sb="186" eb="188">
      <t>ショリ</t>
    </rPh>
    <rPh sb="189" eb="191">
      <t>シショウ</t>
    </rPh>
    <rPh sb="195" eb="196">
      <t>マエ</t>
    </rPh>
    <rPh sb="197" eb="200">
      <t>ケイカクテキ</t>
    </rPh>
    <rPh sb="201" eb="203">
      <t>コウカン</t>
    </rPh>
    <rPh sb="203" eb="204">
      <t>トウ</t>
    </rPh>
    <rPh sb="205" eb="207">
      <t>ジッシ</t>
    </rPh>
    <phoneticPr fontId="4"/>
  </si>
  <si>
    <t>　農集事業は、令和4年度から地方公営企業法を適用した事業に移行するため、令和２～３年度にかけて固定資産等の調査及び評価を実施する。このため、有形固定資産の状況や老朽化率等が明確化するとともに会計制度も大きく変わることとなる。農集2施設の統合も公共下水道への統合も困難であり、施設管理の包括的民間委託の検討を含め、限られた財源の中で適正な経営及び資産管理は必須の課題となる。また、令和3年度に経営戦略の見直しを行うことから、長期的視点で事業の在り方を検証していく必要がある。</t>
    <rPh sb="1" eb="3">
      <t>ノウシュウ</t>
    </rPh>
    <rPh sb="3" eb="5">
      <t>ジギョウ</t>
    </rPh>
    <rPh sb="7" eb="9">
      <t>レイワ</t>
    </rPh>
    <rPh sb="10" eb="12">
      <t>ネンド</t>
    </rPh>
    <rPh sb="14" eb="16">
      <t>チホウ</t>
    </rPh>
    <rPh sb="16" eb="18">
      <t>コウエイ</t>
    </rPh>
    <rPh sb="18" eb="20">
      <t>キギョウ</t>
    </rPh>
    <rPh sb="20" eb="21">
      <t>ホウ</t>
    </rPh>
    <rPh sb="22" eb="24">
      <t>テキヨウ</t>
    </rPh>
    <rPh sb="26" eb="28">
      <t>ジギョウ</t>
    </rPh>
    <rPh sb="29" eb="31">
      <t>イコウ</t>
    </rPh>
    <rPh sb="36" eb="38">
      <t>レイワ</t>
    </rPh>
    <rPh sb="41" eb="43">
      <t>ネンド</t>
    </rPh>
    <rPh sb="47" eb="49">
      <t>コテイ</t>
    </rPh>
    <rPh sb="49" eb="51">
      <t>シサン</t>
    </rPh>
    <rPh sb="51" eb="52">
      <t>トウ</t>
    </rPh>
    <rPh sb="53" eb="55">
      <t>チョウサ</t>
    </rPh>
    <rPh sb="55" eb="56">
      <t>オヨ</t>
    </rPh>
    <rPh sb="57" eb="59">
      <t>ヒョウカ</t>
    </rPh>
    <rPh sb="60" eb="62">
      <t>ジッシ</t>
    </rPh>
    <rPh sb="70" eb="72">
      <t>ユウケイ</t>
    </rPh>
    <rPh sb="72" eb="74">
      <t>コテイ</t>
    </rPh>
    <rPh sb="74" eb="76">
      <t>シサン</t>
    </rPh>
    <rPh sb="77" eb="79">
      <t>ジョウキョウ</t>
    </rPh>
    <rPh sb="80" eb="83">
      <t>ロウキュウカ</t>
    </rPh>
    <rPh sb="83" eb="84">
      <t>リツ</t>
    </rPh>
    <rPh sb="84" eb="85">
      <t>トウ</t>
    </rPh>
    <rPh sb="86" eb="89">
      <t>メイカクカ</t>
    </rPh>
    <rPh sb="95" eb="99">
      <t>カイケイセイド</t>
    </rPh>
    <rPh sb="100" eb="101">
      <t>オオ</t>
    </rPh>
    <rPh sb="103" eb="104">
      <t>カ</t>
    </rPh>
    <rPh sb="112" eb="114">
      <t>ノウシュウ</t>
    </rPh>
    <rPh sb="115" eb="117">
      <t>シセツ</t>
    </rPh>
    <rPh sb="118" eb="120">
      <t>トウゴウ</t>
    </rPh>
    <rPh sb="121" eb="126">
      <t>コウキョウゲスイドウ</t>
    </rPh>
    <rPh sb="128" eb="130">
      <t>トウゴウ</t>
    </rPh>
    <rPh sb="131" eb="133">
      <t>コンナン</t>
    </rPh>
    <rPh sb="137" eb="139">
      <t>シセツ</t>
    </rPh>
    <rPh sb="139" eb="141">
      <t>カンリ</t>
    </rPh>
    <rPh sb="142" eb="145">
      <t>ホウカツテキ</t>
    </rPh>
    <rPh sb="145" eb="147">
      <t>ミンカン</t>
    </rPh>
    <rPh sb="147" eb="149">
      <t>イタク</t>
    </rPh>
    <rPh sb="150" eb="152">
      <t>ケントウ</t>
    </rPh>
    <rPh sb="153" eb="154">
      <t>フク</t>
    </rPh>
    <rPh sb="156" eb="157">
      <t>カギ</t>
    </rPh>
    <rPh sb="160" eb="162">
      <t>ザイゲン</t>
    </rPh>
    <rPh sb="163" eb="164">
      <t>ナカ</t>
    </rPh>
    <rPh sb="165" eb="167">
      <t>テキセイ</t>
    </rPh>
    <rPh sb="168" eb="170">
      <t>ケイエイ</t>
    </rPh>
    <rPh sb="170" eb="171">
      <t>オヨ</t>
    </rPh>
    <rPh sb="172" eb="174">
      <t>シサン</t>
    </rPh>
    <rPh sb="174" eb="176">
      <t>カンリ</t>
    </rPh>
    <rPh sb="177" eb="179">
      <t>ヒッス</t>
    </rPh>
    <rPh sb="180" eb="182">
      <t>カダイ</t>
    </rPh>
    <rPh sb="189" eb="191">
      <t>レイワ</t>
    </rPh>
    <rPh sb="192" eb="194">
      <t>ネンド</t>
    </rPh>
    <rPh sb="195" eb="197">
      <t>ケイエイ</t>
    </rPh>
    <rPh sb="197" eb="199">
      <t>センリャク</t>
    </rPh>
    <rPh sb="200" eb="202">
      <t>ミナオ</t>
    </rPh>
    <rPh sb="204" eb="205">
      <t>オコナ</t>
    </rPh>
    <rPh sb="211" eb="214">
      <t>チョウキテキ</t>
    </rPh>
    <rPh sb="214" eb="216">
      <t>シテン</t>
    </rPh>
    <rPh sb="217" eb="219">
      <t>ジギョウ</t>
    </rPh>
    <rPh sb="220" eb="221">
      <t>ア</t>
    </rPh>
    <rPh sb="222" eb="223">
      <t>カタ</t>
    </rPh>
    <rPh sb="224" eb="226">
      <t>ケンショウ</t>
    </rPh>
    <rPh sb="230" eb="232">
      <t>ヒツヨウ</t>
    </rPh>
    <phoneticPr fontId="4"/>
  </si>
  <si>
    <r>
      <rPr>
        <b/>
        <sz val="10"/>
        <color theme="1"/>
        <rFont val="ＭＳ ゴシック"/>
        <family val="3"/>
        <charset val="128"/>
      </rPr>
      <t>①収益的収支比率について</t>
    </r>
    <r>
      <rPr>
        <sz val="10"/>
        <color theme="1"/>
        <rFont val="ＭＳ ゴシック"/>
        <family val="3"/>
        <charset val="128"/>
      </rPr>
      <t xml:space="preserve">
　事業費の不足分及び地方債償還金については、一般会計からの繰入金で賄っている。農集事業は、令和4年度より地方公営企業法を適用（全部適用）した事業に移行する。このため固定資産調査業務で借入れた地方債の財源があり、比率が94％となっている。
</t>
    </r>
    <r>
      <rPr>
        <b/>
        <sz val="10"/>
        <color theme="1"/>
        <rFont val="ＭＳ ゴシック"/>
        <family val="3"/>
        <charset val="128"/>
      </rPr>
      <t>④企業債残高対事業規模比率につい</t>
    </r>
    <r>
      <rPr>
        <sz val="10"/>
        <color theme="1"/>
        <rFont val="ＭＳ ゴシック"/>
        <family val="3"/>
        <charset val="128"/>
      </rPr>
      <t xml:space="preserve">て
　公債費相当額を一般会計から繰り入れているため、他会計で負担している状況となっており、比率には表れない。
</t>
    </r>
    <r>
      <rPr>
        <b/>
        <sz val="10"/>
        <color theme="1"/>
        <rFont val="ＭＳ ゴシック"/>
        <family val="3"/>
        <charset val="128"/>
      </rPr>
      <t>⑤経費回収率について</t>
    </r>
    <r>
      <rPr>
        <sz val="10"/>
        <color theme="1"/>
        <rFont val="ＭＳ ゴシック"/>
        <family val="3"/>
        <charset val="128"/>
      </rPr>
      <t xml:space="preserve">
　使用料収入は、平成28年度以降減少傾向となっており、依然として経費回収率は横ばいとなっている。利用戸数の減少により、使用料収入では維持管理費を賄うことができない状況が続いており、公共下水道事業と比較しながら使用料金の公平性が保たれているか検証していく。
</t>
    </r>
    <r>
      <rPr>
        <b/>
        <sz val="10"/>
        <color theme="1"/>
        <rFont val="ＭＳ ゴシック"/>
        <family val="3"/>
        <charset val="128"/>
      </rPr>
      <t>⑥汚水処理原価について</t>
    </r>
    <r>
      <rPr>
        <sz val="10"/>
        <color theme="1"/>
        <rFont val="ＭＳ ゴシック"/>
        <family val="3"/>
        <charset val="128"/>
      </rPr>
      <t xml:space="preserve">
　施設の老朽化により、維持管理にかかる費用も増加している。また、突発的な修繕や施設付帯設備費が高額となることにより、汚水処理原価は高い水準となっている。老朽化対策も含め計画的な修繕を実施し、経費節減に努める。
</t>
    </r>
    <r>
      <rPr>
        <b/>
        <sz val="10"/>
        <color theme="1"/>
        <rFont val="ＭＳ ゴシック"/>
        <family val="3"/>
        <charset val="128"/>
      </rPr>
      <t>⑦施設利用率について</t>
    </r>
    <r>
      <rPr>
        <sz val="10"/>
        <color theme="1"/>
        <rFont val="ＭＳ ゴシック"/>
        <family val="3"/>
        <charset val="128"/>
      </rPr>
      <t xml:space="preserve">
　地理的な要因等により、人口増加を見込むことができないため、施設の利用状況が採算ベースで見合っていない。地理的に公共下水道との統合も困難なため、将来的に規模縮小も検討していく必要がある。
</t>
    </r>
    <r>
      <rPr>
        <b/>
        <sz val="10"/>
        <color theme="1"/>
        <rFont val="ＭＳ ゴシック"/>
        <family val="3"/>
        <charset val="128"/>
      </rPr>
      <t>⑧水洗化率について</t>
    </r>
    <r>
      <rPr>
        <sz val="10"/>
        <color theme="1"/>
        <rFont val="ＭＳ ゴシック"/>
        <family val="3"/>
        <charset val="128"/>
      </rPr>
      <t xml:space="preserve">
　既に計画区域内の整備を終え、そのほとんどが接続済みである。</t>
    </r>
    <rPh sb="1" eb="4">
      <t>シュウエキテキ</t>
    </rPh>
    <rPh sb="4" eb="6">
      <t>シュウシ</t>
    </rPh>
    <rPh sb="6" eb="8">
      <t>ヒリツ</t>
    </rPh>
    <rPh sb="14" eb="17">
      <t>ジギョウヒ</t>
    </rPh>
    <rPh sb="18" eb="20">
      <t>フソク</t>
    </rPh>
    <rPh sb="20" eb="21">
      <t>ブン</t>
    </rPh>
    <rPh sb="21" eb="22">
      <t>オヨ</t>
    </rPh>
    <rPh sb="23" eb="25">
      <t>チホウ</t>
    </rPh>
    <rPh sb="25" eb="26">
      <t>サイ</t>
    </rPh>
    <rPh sb="26" eb="28">
      <t>ショウカン</t>
    </rPh>
    <rPh sb="28" eb="29">
      <t>キン</t>
    </rPh>
    <rPh sb="35" eb="37">
      <t>イッパン</t>
    </rPh>
    <rPh sb="37" eb="39">
      <t>カイケイ</t>
    </rPh>
    <rPh sb="42" eb="44">
      <t>クリイレ</t>
    </rPh>
    <rPh sb="44" eb="45">
      <t>キン</t>
    </rPh>
    <rPh sb="46" eb="47">
      <t>マカナ</t>
    </rPh>
    <rPh sb="52" eb="54">
      <t>ノウシュウ</t>
    </rPh>
    <rPh sb="54" eb="56">
      <t>ジギョウ</t>
    </rPh>
    <rPh sb="58" eb="60">
      <t>レイワ</t>
    </rPh>
    <rPh sb="61" eb="63">
      <t>ネンド</t>
    </rPh>
    <rPh sb="65" eb="67">
      <t>チホウ</t>
    </rPh>
    <rPh sb="67" eb="69">
      <t>コウエイ</t>
    </rPh>
    <rPh sb="69" eb="71">
      <t>キギョウ</t>
    </rPh>
    <rPh sb="71" eb="72">
      <t>ホウ</t>
    </rPh>
    <rPh sb="73" eb="75">
      <t>テキヨウ</t>
    </rPh>
    <rPh sb="76" eb="78">
      <t>ゼンブ</t>
    </rPh>
    <rPh sb="78" eb="80">
      <t>テキヨウ</t>
    </rPh>
    <rPh sb="83" eb="85">
      <t>ジギョウ</t>
    </rPh>
    <rPh sb="86" eb="88">
      <t>イコウ</t>
    </rPh>
    <rPh sb="95" eb="97">
      <t>コテイ</t>
    </rPh>
    <rPh sb="97" eb="99">
      <t>シサン</t>
    </rPh>
    <rPh sb="99" eb="101">
      <t>チョウサ</t>
    </rPh>
    <rPh sb="101" eb="103">
      <t>ギョウム</t>
    </rPh>
    <rPh sb="104" eb="106">
      <t>カリイ</t>
    </rPh>
    <rPh sb="108" eb="111">
      <t>チホウサイ</t>
    </rPh>
    <rPh sb="112" eb="114">
      <t>ザイゲン</t>
    </rPh>
    <rPh sb="118" eb="120">
      <t>ヒリツ</t>
    </rPh>
    <rPh sb="133" eb="135">
      <t>キギョウ</t>
    </rPh>
    <rPh sb="135" eb="136">
      <t>サイ</t>
    </rPh>
    <rPh sb="136" eb="138">
      <t>ザンダカ</t>
    </rPh>
    <rPh sb="138" eb="139">
      <t>タイ</t>
    </rPh>
    <rPh sb="139" eb="141">
      <t>ジギョウ</t>
    </rPh>
    <rPh sb="141" eb="143">
      <t>キボ</t>
    </rPh>
    <rPh sb="143" eb="145">
      <t>ヒリツ</t>
    </rPh>
    <rPh sb="151" eb="154">
      <t>コウサイヒ</t>
    </rPh>
    <rPh sb="154" eb="156">
      <t>ソウトウ</t>
    </rPh>
    <rPh sb="156" eb="157">
      <t>ガク</t>
    </rPh>
    <rPh sb="158" eb="160">
      <t>イッパン</t>
    </rPh>
    <rPh sb="160" eb="162">
      <t>カイケイ</t>
    </rPh>
    <rPh sb="164" eb="165">
      <t>ク</t>
    </rPh>
    <rPh sb="166" eb="167">
      <t>イ</t>
    </rPh>
    <rPh sb="174" eb="175">
      <t>タ</t>
    </rPh>
    <rPh sb="175" eb="177">
      <t>カイケイ</t>
    </rPh>
    <rPh sb="178" eb="180">
      <t>フタン</t>
    </rPh>
    <rPh sb="184" eb="186">
      <t>ジョウキョウ</t>
    </rPh>
    <rPh sb="193" eb="195">
      <t>ヒリツ</t>
    </rPh>
    <rPh sb="197" eb="198">
      <t>アラワ</t>
    </rPh>
    <rPh sb="204" eb="206">
      <t>ケイヒ</t>
    </rPh>
    <rPh sb="206" eb="208">
      <t>カイシュウ</t>
    </rPh>
    <rPh sb="208" eb="209">
      <t>リツ</t>
    </rPh>
    <rPh sb="215" eb="218">
      <t>シヨウリョウ</t>
    </rPh>
    <rPh sb="218" eb="220">
      <t>シュウニュウ</t>
    </rPh>
    <rPh sb="222" eb="224">
      <t>ヘイセイ</t>
    </rPh>
    <rPh sb="226" eb="228">
      <t>ネンド</t>
    </rPh>
    <rPh sb="228" eb="230">
      <t>イコウ</t>
    </rPh>
    <rPh sb="230" eb="232">
      <t>ゲンショウ</t>
    </rPh>
    <rPh sb="232" eb="234">
      <t>ケイコウ</t>
    </rPh>
    <rPh sb="241" eb="243">
      <t>イゼン</t>
    </rPh>
    <rPh sb="246" eb="248">
      <t>ケイヒ</t>
    </rPh>
    <rPh sb="248" eb="250">
      <t>カイシュウ</t>
    </rPh>
    <rPh sb="250" eb="251">
      <t>リツ</t>
    </rPh>
    <rPh sb="252" eb="253">
      <t>ヨコ</t>
    </rPh>
    <rPh sb="262" eb="264">
      <t>リヨウ</t>
    </rPh>
    <rPh sb="264" eb="266">
      <t>コスウ</t>
    </rPh>
    <rPh sb="267" eb="269">
      <t>ゲンショウ</t>
    </rPh>
    <rPh sb="273" eb="276">
      <t>シヨウリョウ</t>
    </rPh>
    <rPh sb="276" eb="278">
      <t>シュウニュウ</t>
    </rPh>
    <rPh sb="280" eb="282">
      <t>イジ</t>
    </rPh>
    <rPh sb="282" eb="285">
      <t>カンリヒ</t>
    </rPh>
    <rPh sb="286" eb="287">
      <t>マカナ</t>
    </rPh>
    <rPh sb="295" eb="297">
      <t>ジョウキョウ</t>
    </rPh>
    <rPh sb="298" eb="299">
      <t>ツヅ</t>
    </rPh>
    <rPh sb="304" eb="306">
      <t>コウキョウ</t>
    </rPh>
    <rPh sb="306" eb="309">
      <t>ゲスイドウ</t>
    </rPh>
    <rPh sb="309" eb="311">
      <t>ジギョウ</t>
    </rPh>
    <rPh sb="312" eb="314">
      <t>ヒカク</t>
    </rPh>
    <rPh sb="318" eb="321">
      <t>シヨウリョウ</t>
    </rPh>
    <rPh sb="321" eb="322">
      <t>キン</t>
    </rPh>
    <rPh sb="323" eb="326">
      <t>コウヘイセイ</t>
    </rPh>
    <rPh sb="327" eb="328">
      <t>タモ</t>
    </rPh>
    <rPh sb="334" eb="336">
      <t>ケンショウ</t>
    </rPh>
    <rPh sb="343" eb="345">
      <t>オスイ</t>
    </rPh>
    <rPh sb="345" eb="347">
      <t>ショリ</t>
    </rPh>
    <rPh sb="347" eb="349">
      <t>ゲンカ</t>
    </rPh>
    <rPh sb="355" eb="357">
      <t>シセツ</t>
    </rPh>
    <rPh sb="358" eb="361">
      <t>ロウキュウカ</t>
    </rPh>
    <rPh sb="365" eb="367">
      <t>イジ</t>
    </rPh>
    <rPh sb="367" eb="369">
      <t>カンリ</t>
    </rPh>
    <rPh sb="373" eb="375">
      <t>ヒヨウ</t>
    </rPh>
    <rPh sb="376" eb="378">
      <t>ゾウカ</t>
    </rPh>
    <rPh sb="386" eb="389">
      <t>トッパツテキ</t>
    </rPh>
    <rPh sb="390" eb="392">
      <t>シュウゼン</t>
    </rPh>
    <rPh sb="393" eb="395">
      <t>シセツ</t>
    </rPh>
    <rPh sb="395" eb="397">
      <t>フタイ</t>
    </rPh>
    <rPh sb="397" eb="399">
      <t>セツビ</t>
    </rPh>
    <rPh sb="399" eb="400">
      <t>ヒ</t>
    </rPh>
    <rPh sb="401" eb="403">
      <t>コウガク</t>
    </rPh>
    <rPh sb="412" eb="414">
      <t>オスイ</t>
    </rPh>
    <rPh sb="414" eb="416">
      <t>ショリ</t>
    </rPh>
    <rPh sb="416" eb="418">
      <t>ゲンカ</t>
    </rPh>
    <rPh sb="419" eb="420">
      <t>タカ</t>
    </rPh>
    <rPh sb="421" eb="423">
      <t>スイジュン</t>
    </rPh>
    <rPh sb="430" eb="433">
      <t>ロウキュウカ</t>
    </rPh>
    <rPh sb="433" eb="435">
      <t>タイサク</t>
    </rPh>
    <rPh sb="436" eb="437">
      <t>フク</t>
    </rPh>
    <rPh sb="438" eb="441">
      <t>ケイカクテキ</t>
    </rPh>
    <rPh sb="442" eb="444">
      <t>シュウゼン</t>
    </rPh>
    <rPh sb="445" eb="447">
      <t>ジッシ</t>
    </rPh>
    <rPh sb="449" eb="451">
      <t>ケイヒ</t>
    </rPh>
    <rPh sb="451" eb="453">
      <t>セツゲン</t>
    </rPh>
    <rPh sb="454" eb="455">
      <t>ツト</t>
    </rPh>
    <rPh sb="460" eb="462">
      <t>シセツ</t>
    </rPh>
    <rPh sb="462" eb="464">
      <t>リヨウ</t>
    </rPh>
    <rPh sb="464" eb="465">
      <t>リツ</t>
    </rPh>
    <rPh sb="471" eb="474">
      <t>チリテキ</t>
    </rPh>
    <rPh sb="475" eb="477">
      <t>ヨウイン</t>
    </rPh>
    <rPh sb="477" eb="478">
      <t>トウ</t>
    </rPh>
    <rPh sb="482" eb="484">
      <t>ジンコウ</t>
    </rPh>
    <rPh sb="484" eb="486">
      <t>ゾウカ</t>
    </rPh>
    <rPh sb="487" eb="489">
      <t>ミコ</t>
    </rPh>
    <rPh sb="500" eb="502">
      <t>シセツ</t>
    </rPh>
    <rPh sb="503" eb="505">
      <t>リヨウ</t>
    </rPh>
    <rPh sb="505" eb="507">
      <t>ジョウキョウ</t>
    </rPh>
    <rPh sb="508" eb="510">
      <t>サイサン</t>
    </rPh>
    <rPh sb="514" eb="516">
      <t>ミア</t>
    </rPh>
    <rPh sb="522" eb="525">
      <t>チリテキ</t>
    </rPh>
    <rPh sb="526" eb="528">
      <t>コウキョウ</t>
    </rPh>
    <rPh sb="528" eb="531">
      <t>ゲスイドウ</t>
    </rPh>
    <rPh sb="533" eb="535">
      <t>トウゴウ</t>
    </rPh>
    <rPh sb="536" eb="538">
      <t>コンナン</t>
    </rPh>
    <rPh sb="542" eb="545">
      <t>ショウライテキ</t>
    </rPh>
    <rPh sb="546" eb="548">
      <t>キボ</t>
    </rPh>
    <rPh sb="548" eb="550">
      <t>シュクショウ</t>
    </rPh>
    <rPh sb="551" eb="553">
      <t>ケントウ</t>
    </rPh>
    <rPh sb="557" eb="559">
      <t>ヒツヨウ</t>
    </rPh>
    <rPh sb="565" eb="568">
      <t>スイセンカ</t>
    </rPh>
    <rPh sb="568" eb="569">
      <t>リツ</t>
    </rPh>
    <rPh sb="575" eb="576">
      <t>スデ</t>
    </rPh>
    <rPh sb="577" eb="579">
      <t>ケイカク</t>
    </rPh>
    <rPh sb="579" eb="582">
      <t>クイキナイ</t>
    </rPh>
    <rPh sb="583" eb="585">
      <t>セイビ</t>
    </rPh>
    <rPh sb="586" eb="587">
      <t>オ</t>
    </rPh>
    <rPh sb="596" eb="598">
      <t>セツゾク</t>
    </rPh>
    <rPh sb="598" eb="599">
      <t>ズ</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</si>
</sst>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b/>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6B-485B-B190-476AD94823F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296B-485B-B190-476AD94823F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42.44</c:v>
                </c:pt>
                <c:pt idx="1">
                  <c:v>41.18</c:v>
                </c:pt>
                <c:pt idx="2">
                  <c:v>36.97</c:v>
                </c:pt>
                <c:pt idx="3">
                  <c:v>39.5</c:v>
                </c:pt>
                <c:pt idx="4">
                  <c:v>39.92</c:v>
                </c:pt>
              </c:numCache>
            </c:numRef>
          </c:val>
          <c:extLst>
            <c:ext xmlns:c16="http://schemas.microsoft.com/office/drawing/2014/chart" uri="{C3380CC4-5D6E-409C-BE32-E72D297353CC}">
              <c16:uniqueId val="{00000000-FDC4-4C99-A2A6-C07A520C97D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FDC4-4C99-A2A6-C07A520C97D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87.56</c:v>
                </c:pt>
                <c:pt idx="1">
                  <c:v>86.6</c:v>
                </c:pt>
                <c:pt idx="2">
                  <c:v>88.83</c:v>
                </c:pt>
                <c:pt idx="3">
                  <c:v>89.53</c:v>
                </c:pt>
                <c:pt idx="4">
                  <c:v>88.92</c:v>
                </c:pt>
              </c:numCache>
            </c:numRef>
          </c:val>
          <c:extLst>
            <c:ext xmlns:c16="http://schemas.microsoft.com/office/drawing/2014/chart" uri="{C3380CC4-5D6E-409C-BE32-E72D297353CC}">
              <c16:uniqueId val="{00000000-C318-4900-9C91-BD0A840DD90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C318-4900-9C91-BD0A840DD90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102.56</c:v>
                </c:pt>
                <c:pt idx="1">
                  <c:v>101.35</c:v>
                </c:pt>
                <c:pt idx="2">
                  <c:v>100.11</c:v>
                </c:pt>
                <c:pt idx="3">
                  <c:v>100.12</c:v>
                </c:pt>
                <c:pt idx="4">
                  <c:v>93.9</c:v>
                </c:pt>
              </c:numCache>
            </c:numRef>
          </c:val>
          <c:extLst>
            <c:ext xmlns:c16="http://schemas.microsoft.com/office/drawing/2014/chart" uri="{C3380CC4-5D6E-409C-BE32-E72D297353CC}">
              <c16:uniqueId val="{00000000-238E-4855-A31A-A29A30EDA6F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8E-4855-A31A-A29A30EDA6F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48-4748-89F9-54BED024D1C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48-4748-89F9-54BED024D1C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17-4CD9-BD67-A3B08794B9F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17-4CD9-BD67-A3B08794B9F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67-4476-A371-FA22B4D178B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67-4476-A371-FA22B4D178B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57-4759-A16F-D89BEE9F05C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57-4759-A16F-D89BEE9F05C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97-4661-B99C-886D00057D0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BB97-4661-B99C-886D00057D0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62.83</c:v>
                </c:pt>
                <c:pt idx="1">
                  <c:v>58.32</c:v>
                </c:pt>
                <c:pt idx="2">
                  <c:v>47.33</c:v>
                </c:pt>
                <c:pt idx="3">
                  <c:v>57.57</c:v>
                </c:pt>
                <c:pt idx="4">
                  <c:v>59.82</c:v>
                </c:pt>
              </c:numCache>
            </c:numRef>
          </c:val>
          <c:extLst>
            <c:ext xmlns:c16="http://schemas.microsoft.com/office/drawing/2014/chart" uri="{C3380CC4-5D6E-409C-BE32-E72D297353CC}">
              <c16:uniqueId val="{00000000-BE2D-493B-AA7A-BC47FFD46F0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BE2D-493B-AA7A-BC47FFD46F0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373.21</c:v>
                </c:pt>
                <c:pt idx="1">
                  <c:v>388.1</c:v>
                </c:pt>
                <c:pt idx="2">
                  <c:v>538.65</c:v>
                </c:pt>
                <c:pt idx="3">
                  <c:v>413.97</c:v>
                </c:pt>
                <c:pt idx="4">
                  <c:v>393.27</c:v>
                </c:pt>
              </c:numCache>
            </c:numRef>
          </c:val>
          <c:extLst>
            <c:ext xmlns:c16="http://schemas.microsoft.com/office/drawing/2014/chart" uri="{C3380CC4-5D6E-409C-BE32-E72D297353CC}">
              <c16:uniqueId val="{00000000-714C-43C3-A3C7-7A045361785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714C-43C3-A3C7-7A045361785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N1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砥部町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20714</v>
      </c>
      <c r="AM8" s="51"/>
      <c r="AN8" s="51"/>
      <c r="AO8" s="51"/>
      <c r="AP8" s="51"/>
      <c r="AQ8" s="51"/>
      <c r="AR8" s="51"/>
      <c r="AS8" s="51"/>
      <c r="AT8" s="46">
        <f>データ!T6</f>
        <v>101.59</v>
      </c>
      <c r="AU8" s="46"/>
      <c r="AV8" s="46"/>
      <c r="AW8" s="46"/>
      <c r="AX8" s="46"/>
      <c r="AY8" s="46"/>
      <c r="AZ8" s="46"/>
      <c r="BA8" s="46"/>
      <c r="BB8" s="46">
        <f>データ!U6</f>
        <v>203.9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1.58</v>
      </c>
      <c r="Q10" s="46"/>
      <c r="R10" s="46"/>
      <c r="S10" s="46"/>
      <c r="T10" s="46"/>
      <c r="U10" s="46"/>
      <c r="V10" s="46"/>
      <c r="W10" s="46">
        <f>データ!Q6</f>
        <v>100</v>
      </c>
      <c r="X10" s="46"/>
      <c r="Y10" s="46"/>
      <c r="Z10" s="46"/>
      <c r="AA10" s="46"/>
      <c r="AB10" s="46"/>
      <c r="AC10" s="46"/>
      <c r="AD10" s="51">
        <f>データ!R6</f>
        <v>3790</v>
      </c>
      <c r="AE10" s="51"/>
      <c r="AF10" s="51"/>
      <c r="AG10" s="51"/>
      <c r="AH10" s="51"/>
      <c r="AI10" s="51"/>
      <c r="AJ10" s="51"/>
      <c r="AK10" s="2"/>
      <c r="AL10" s="51">
        <f>データ!V6</f>
        <v>325</v>
      </c>
      <c r="AM10" s="51"/>
      <c r="AN10" s="51"/>
      <c r="AO10" s="51"/>
      <c r="AP10" s="51"/>
      <c r="AQ10" s="51"/>
      <c r="AR10" s="51"/>
      <c r="AS10" s="51"/>
      <c r="AT10" s="46">
        <f>データ!W6</f>
        <v>0.32</v>
      </c>
      <c r="AU10" s="46"/>
      <c r="AV10" s="46"/>
      <c r="AW10" s="46"/>
      <c r="AX10" s="46"/>
      <c r="AY10" s="46"/>
      <c r="AZ10" s="46"/>
      <c r="BA10" s="46"/>
      <c r="BB10" s="46">
        <f>データ!X6</f>
        <v>1015.63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118</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U9X9sBy2kjH5cNiY8zJpu0Jgo5MfBuC+J7Brzm4xRRKn5HLfFVXbmzNnSGRMu2g5h2OVI4H2DmCv5jpnwZa9BQ==" saltValue="ssXTv+jJjRU+hlugMLXQP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384020</v>
      </c>
      <c r="D6" s="33">
        <f t="shared" si="3"/>
        <v>47</v>
      </c>
      <c r="E6" s="33">
        <f t="shared" si="3"/>
        <v>17</v>
      </c>
      <c r="F6" s="33">
        <f t="shared" si="3"/>
        <v>5</v>
      </c>
      <c r="G6" s="33">
        <f t="shared" si="3"/>
        <v>0</v>
      </c>
      <c r="H6" s="33" t="str">
        <f t="shared" si="3"/>
        <v>愛媛県　砥部町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1.58</v>
      </c>
      <c r="Q6" s="34">
        <f t="shared" si="3"/>
        <v>100</v>
      </c>
      <c r="R6" s="34">
        <f t="shared" si="3"/>
        <v>3790</v>
      </c>
      <c r="S6" s="34">
        <f t="shared" si="3"/>
        <v>20714</v>
      </c>
      <c r="T6" s="34">
        <f t="shared" si="3"/>
        <v>101.59</v>
      </c>
      <c r="U6" s="34">
        <f t="shared" si="3"/>
        <v>203.9</v>
      </c>
      <c r="V6" s="34">
        <f t="shared" si="3"/>
        <v>325</v>
      </c>
      <c r="W6" s="34">
        <f t="shared" si="3"/>
        <v>0.32</v>
      </c>
      <c r="X6" s="34">
        <f t="shared" si="3"/>
        <v>1015.63</v>
      </c>
      <c r="Y6" s="35">
        <f>IF(Y7="",NA(),Y7)</f>
        <v>102.56</v>
      </c>
      <c r="Z6" s="35">
        <f t="shared" ref="Z6:AH6" si="4">IF(Z7="",NA(),Z7)</f>
        <v>101.35</v>
      </c>
      <c r="AA6" s="35">
        <f t="shared" si="4"/>
        <v>100.11</v>
      </c>
      <c r="AB6" s="35">
        <f t="shared" si="4"/>
        <v>100.12</v>
      </c>
      <c r="AC6" s="35">
        <f t="shared" si="4"/>
        <v>93.9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62.83</v>
      </c>
      <c r="BR6" s="35">
        <f t="shared" ref="BR6:BZ6" si="8">IF(BR7="",NA(),BR7)</f>
        <v>58.32</v>
      </c>
      <c r="BS6" s="35">
        <f t="shared" si="8"/>
        <v>47.33</v>
      </c>
      <c r="BT6" s="35">
        <f t="shared" si="8"/>
        <v>57.57</v>
      </c>
      <c r="BU6" s="35">
        <f t="shared" si="8"/>
        <v>59.82</v>
      </c>
      <c r="BV6" s="35">
        <f t="shared" si="8"/>
        <v>55.32</v>
      </c>
      <c r="BW6" s="35">
        <f t="shared" si="8"/>
        <v>59.8</v>
      </c>
      <c r="BX6" s="35">
        <f t="shared" si="8"/>
        <v>57.77</v>
      </c>
      <c r="BY6" s="35">
        <f t="shared" si="8"/>
        <v>57.31</v>
      </c>
      <c r="BZ6" s="35">
        <f t="shared" si="8"/>
        <v>57.08</v>
      </c>
      <c r="CA6" s="34" t="str">
        <f>IF(CA7="","",IF(CA7="-","【-】","【"&amp;SUBSTITUTE(TEXT(CA7,"#,##0.00"),"-","△")&amp;"】"))</f>
        <v>【60.94】</v>
      </c>
      <c r="CB6" s="35">
        <f>IF(CB7="",NA(),CB7)</f>
        <v>373.21</v>
      </c>
      <c r="CC6" s="35">
        <f t="shared" ref="CC6:CK6" si="9">IF(CC7="",NA(),CC7)</f>
        <v>388.1</v>
      </c>
      <c r="CD6" s="35">
        <f t="shared" si="9"/>
        <v>538.65</v>
      </c>
      <c r="CE6" s="35">
        <f t="shared" si="9"/>
        <v>413.97</v>
      </c>
      <c r="CF6" s="35">
        <f t="shared" si="9"/>
        <v>393.27</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42.44</v>
      </c>
      <c r="CN6" s="35">
        <f t="shared" ref="CN6:CV6" si="10">IF(CN7="",NA(),CN7)</f>
        <v>41.18</v>
      </c>
      <c r="CO6" s="35">
        <f t="shared" si="10"/>
        <v>36.97</v>
      </c>
      <c r="CP6" s="35">
        <f t="shared" si="10"/>
        <v>39.5</v>
      </c>
      <c r="CQ6" s="35">
        <f t="shared" si="10"/>
        <v>39.92</v>
      </c>
      <c r="CR6" s="35">
        <f t="shared" si="10"/>
        <v>60.65</v>
      </c>
      <c r="CS6" s="35">
        <f t="shared" si="10"/>
        <v>51.75</v>
      </c>
      <c r="CT6" s="35">
        <f t="shared" si="10"/>
        <v>50.68</v>
      </c>
      <c r="CU6" s="35">
        <f t="shared" si="10"/>
        <v>50.14</v>
      </c>
      <c r="CV6" s="35">
        <f t="shared" si="10"/>
        <v>54.83</v>
      </c>
      <c r="CW6" s="34" t="str">
        <f>IF(CW7="","",IF(CW7="-","【-】","【"&amp;SUBSTITUTE(TEXT(CW7,"#,##0.00"),"-","△")&amp;"】"))</f>
        <v>【54.84】</v>
      </c>
      <c r="CX6" s="35">
        <f>IF(CX7="",NA(),CX7)</f>
        <v>87.56</v>
      </c>
      <c r="CY6" s="35">
        <f t="shared" ref="CY6:DG6" si="11">IF(CY7="",NA(),CY7)</f>
        <v>86.6</v>
      </c>
      <c r="CZ6" s="35">
        <f t="shared" si="11"/>
        <v>88.83</v>
      </c>
      <c r="DA6" s="35">
        <f t="shared" si="11"/>
        <v>89.53</v>
      </c>
      <c r="DB6" s="35">
        <f t="shared" si="11"/>
        <v>88.92</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384020</v>
      </c>
      <c r="D7" s="37">
        <v>47</v>
      </c>
      <c r="E7" s="37">
        <v>17</v>
      </c>
      <c r="F7" s="37">
        <v>5</v>
      </c>
      <c r="G7" s="37">
        <v>0</v>
      </c>
      <c r="H7" s="37" t="s">
        <v>98</v>
      </c>
      <c r="I7" s="37" t="s">
        <v>99</v>
      </c>
      <c r="J7" s="37" t="s">
        <v>100</v>
      </c>
      <c r="K7" s="37" t="s">
        <v>101</v>
      </c>
      <c r="L7" s="37" t="s">
        <v>102</v>
      </c>
      <c r="M7" s="37" t="s">
        <v>103</v>
      </c>
      <c r="N7" s="38" t="s">
        <v>104</v>
      </c>
      <c r="O7" s="38" t="s">
        <v>105</v>
      </c>
      <c r="P7" s="38">
        <v>1.58</v>
      </c>
      <c r="Q7" s="38">
        <v>100</v>
      </c>
      <c r="R7" s="38">
        <v>3790</v>
      </c>
      <c r="S7" s="38">
        <v>20714</v>
      </c>
      <c r="T7" s="38">
        <v>101.59</v>
      </c>
      <c r="U7" s="38">
        <v>203.9</v>
      </c>
      <c r="V7" s="38">
        <v>325</v>
      </c>
      <c r="W7" s="38">
        <v>0.32</v>
      </c>
      <c r="X7" s="38">
        <v>1015.63</v>
      </c>
      <c r="Y7" s="38">
        <v>102.56</v>
      </c>
      <c r="Z7" s="38">
        <v>101.35</v>
      </c>
      <c r="AA7" s="38">
        <v>100.11</v>
      </c>
      <c r="AB7" s="38">
        <v>100.12</v>
      </c>
      <c r="AC7" s="38">
        <v>93.9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62.83</v>
      </c>
      <c r="BR7" s="38">
        <v>58.32</v>
      </c>
      <c r="BS7" s="38">
        <v>47.33</v>
      </c>
      <c r="BT7" s="38">
        <v>57.57</v>
      </c>
      <c r="BU7" s="38">
        <v>59.82</v>
      </c>
      <c r="BV7" s="38">
        <v>55.32</v>
      </c>
      <c r="BW7" s="38">
        <v>59.8</v>
      </c>
      <c r="BX7" s="38">
        <v>57.77</v>
      </c>
      <c r="BY7" s="38">
        <v>57.31</v>
      </c>
      <c r="BZ7" s="38">
        <v>57.08</v>
      </c>
      <c r="CA7" s="38">
        <v>60.94</v>
      </c>
      <c r="CB7" s="38">
        <v>373.21</v>
      </c>
      <c r="CC7" s="38">
        <v>388.1</v>
      </c>
      <c r="CD7" s="38">
        <v>538.65</v>
      </c>
      <c r="CE7" s="38">
        <v>413.97</v>
      </c>
      <c r="CF7" s="38">
        <v>393.27</v>
      </c>
      <c r="CG7" s="38">
        <v>283.17</v>
      </c>
      <c r="CH7" s="38">
        <v>263.76</v>
      </c>
      <c r="CI7" s="38">
        <v>274.35000000000002</v>
      </c>
      <c r="CJ7" s="38">
        <v>273.52</v>
      </c>
      <c r="CK7" s="38">
        <v>274.99</v>
      </c>
      <c r="CL7" s="38">
        <v>253.04</v>
      </c>
      <c r="CM7" s="38">
        <v>42.44</v>
      </c>
      <c r="CN7" s="38">
        <v>41.18</v>
      </c>
      <c r="CO7" s="38">
        <v>36.97</v>
      </c>
      <c r="CP7" s="38">
        <v>39.5</v>
      </c>
      <c r="CQ7" s="38">
        <v>39.92</v>
      </c>
      <c r="CR7" s="38">
        <v>60.65</v>
      </c>
      <c r="CS7" s="38">
        <v>51.75</v>
      </c>
      <c r="CT7" s="38">
        <v>50.68</v>
      </c>
      <c r="CU7" s="38">
        <v>50.14</v>
      </c>
      <c r="CV7" s="38">
        <v>54.83</v>
      </c>
      <c r="CW7" s="38">
        <v>54.84</v>
      </c>
      <c r="CX7" s="38">
        <v>87.56</v>
      </c>
      <c r="CY7" s="38">
        <v>86.6</v>
      </c>
      <c r="CZ7" s="38">
        <v>88.83</v>
      </c>
      <c r="DA7" s="38">
        <v>89.53</v>
      </c>
      <c r="DB7" s="38">
        <v>88.92</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L19004</cp:lastModifiedBy>
  <cp:lastPrinted>2022-01-17T02:21:52Z</cp:lastPrinted>
  <dcterms:created xsi:type="dcterms:W3CDTF">2021-12-03T08:02:02Z</dcterms:created>
  <dcterms:modified xsi:type="dcterms:W3CDTF">2022-01-17T09:46:15Z</dcterms:modified>
  <cp:category/>
</cp:coreProperties>
</file>