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15砥部町\"/>
    </mc:Choice>
  </mc:AlternateContent>
  <workbookProtection workbookAlgorithmName="SHA-512" workbookHashValue="mBZNdyTD2MaCzdjwvDW1vmQym/ULU9C2q4ec7PoTy57BkIWyRhQQELCOQqhk11DbgkE07fy4ujX+aKX9NvsItg==" workbookSaltValue="iZq4zd6YJtSd1mEhr/QEn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L10" i="4"/>
  <c r="AD10" i="4"/>
  <c r="W10" i="4"/>
  <c r="B10" i="4"/>
  <c r="BB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<sst xmlns="http://schemas.openxmlformats.org/spreadsheetml/2006/main" count="231" uniqueCount="116">
  <si>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</si>
  <si>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</si>
  <si>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</si>
  <si>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</si>
  <si>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</si>
  <si>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</si>
  <si>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</si>
  <si>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</si>
  <si>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</si>
  <si>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</si>
  <si>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</si>
  <si>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</si>
  <si>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</si>
  <si>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</si>
  <si>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</si>
  <si>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</si>
  <si>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</si>
  <si>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</si>
  <si>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</si>
  <si>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</si>
  <si>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</si>
  <si>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</si>
  <si>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</si>
  <si>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</si>
  <si>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</si>
  <si>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</si>
  <si>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</si>
  <si>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</si>
  <si>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</si>
  <si>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</si>
  <si>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</si>
  <si>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</si>
  <si>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</si>
  <si>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</si>
  <si>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</si>
  <si>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</si>
  <si>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</si>
  <si>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</si>
  <si>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</si>
  <si>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</si>
  <si>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</si>
  <si>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</si>
  <si>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</si>
  <si>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</si>
  <si>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</si>
  <si>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</si>
  <si>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</si>
  <si>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</si>
  <si>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</si>
  <si>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</si>
  <si>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</si>
  <si>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</si>
  <si>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</si>
  <si>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</si>
  <si>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</si>
  <si>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</si>
  <si>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</si>
  <si>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</si>
  <si>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</si>
  <si>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</si>
  <si>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</si>
  <si>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</si>
  <si>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</si>
  <si>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</si>
  <si>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</si>
  <si>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</si>
  <si>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</si>
  <si>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</si>
  <si>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</si>
  <si>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</si>
  <si>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</si>
  <si>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</si>
  <si>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</si>
  <si>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</si>
  <si>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</si>
  <si>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</si>
  <si>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</si>
  <si>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</si>
  <si>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</si>
  <si>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</si>
  <si>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</si>
  <si>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</si>
  <si>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</si>
  <si>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</si>
  <si>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</si>
  <si>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</si>
  <si>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</si>
  <si>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</si>
  <si>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</si>
  <si>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</si>
  <si>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</si>
  <si>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</si>
  <si>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</si>
  <si>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</si>
  <si>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</si>
  <si>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</si>
  <si>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</si>
  <si>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</si>
  <si>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</si>
  <si>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</si>
  <si>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</si>
  <si>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</si>
  <si>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</si>
  <si>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</si>
  <si>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</si>
  <si>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</si>
  <si>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</si>
  <si>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</si>
  <si>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</si>
  <si>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</si>
  <si>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</si>
  <si>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</si>
  <si>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</si>
  <si>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8"/>
        <color theme="1"/>
        <rFont val="ＭＳ ゴシック"/>
        <family val="3"/>
        <charset val="128"/>
      </rPr>
      <t>①経常収支比率について</t>
    </r>
    <r>
      <rPr>
        <sz val="8"/>
        <color theme="1"/>
        <rFont val="ＭＳ ゴシック"/>
        <family val="3"/>
        <charset val="128"/>
      </rPr>
      <t xml:space="preserve">
　整備途中であり、使用料収入も年々増加している。比率は100％を維持しているが財政部局との協議により、経営不足分（基準外繰入）として一般会計から補填している状況であることから、過剰な繰り入れは行わないこととしている。
</t>
    </r>
    <r>
      <rPr>
        <b/>
        <sz val="8"/>
        <color theme="1"/>
        <rFont val="ＭＳ ゴシック"/>
        <family val="3"/>
        <charset val="128"/>
      </rPr>
      <t>②累積欠損金比率について</t>
    </r>
    <r>
      <rPr>
        <sz val="8"/>
        <color theme="1"/>
        <rFont val="ＭＳ ゴシック"/>
        <family val="3"/>
        <charset val="128"/>
      </rPr>
      <t xml:space="preserve">
　経営費の不足分のみ一般会計から補填しているため、欠損金は発生していない。
</t>
    </r>
    <r>
      <rPr>
        <b/>
        <sz val="8"/>
        <color theme="1"/>
        <rFont val="ＭＳ ゴシック"/>
        <family val="3"/>
        <charset val="128"/>
      </rPr>
      <t>③流動比率について</t>
    </r>
    <r>
      <rPr>
        <sz val="8"/>
        <color theme="1"/>
        <rFont val="ＭＳ ゴシック"/>
        <family val="3"/>
        <charset val="128"/>
      </rPr>
      <t xml:space="preserve">
　流動負債のほとんどが企業債の償還である。現状では一定資金（内部留保資金）を確保することにより、類似団体の平均値を超えているが、償還額は年々増加するため、比率は減少傾向にある。
</t>
    </r>
    <r>
      <rPr>
        <b/>
        <sz val="8"/>
        <color theme="1"/>
        <rFont val="ＭＳ ゴシック"/>
        <family val="3"/>
        <charset val="128"/>
      </rPr>
      <t>④企業債残高対事業規模比率について</t>
    </r>
    <r>
      <rPr>
        <sz val="8"/>
        <color theme="1"/>
        <rFont val="ＭＳ ゴシック"/>
        <family val="3"/>
        <charset val="128"/>
      </rPr>
      <t xml:space="preserve">
　普及率が低いこともあり、料金収入が十分に得られない状況のため、経営不足分は一般会計がすべて負担しているが、料金収入の増加に伴い、負担率が発生する見込みである。
</t>
    </r>
    <r>
      <rPr>
        <b/>
        <sz val="8"/>
        <color theme="1"/>
        <rFont val="ＭＳ ゴシック"/>
        <family val="3"/>
        <charset val="128"/>
      </rPr>
      <t>⑤経費回収率について</t>
    </r>
    <r>
      <rPr>
        <sz val="8"/>
        <color theme="1"/>
        <rFont val="ＭＳ ゴシック"/>
        <family val="3"/>
        <charset val="128"/>
      </rPr>
      <t xml:space="preserve">
　整備区域の拡大及び接続の推進により、有収水量も増加し経費回収率も上昇している。料金単価も類似団体と比較して高い水準にあることから、引続き接続率の向上が重要となる。
</t>
    </r>
    <r>
      <rPr>
        <b/>
        <sz val="8"/>
        <color theme="1"/>
        <rFont val="ＭＳ ゴシック"/>
        <family val="3"/>
        <charset val="128"/>
      </rPr>
      <t>⑥汚水処理原価について</t>
    </r>
    <r>
      <rPr>
        <sz val="8"/>
        <color theme="1"/>
        <rFont val="ＭＳ ゴシック"/>
        <family val="3"/>
        <charset val="128"/>
      </rPr>
      <t xml:space="preserve">
　整備途中であることから、投入コストに見合った収入は見込めないが、普及率の向上により接続件数も増加しており、汚水処理原価も徐々に減少している。
</t>
    </r>
    <r>
      <rPr>
        <b/>
        <sz val="8"/>
        <color theme="1"/>
        <rFont val="ＭＳ ゴシック"/>
        <family val="3"/>
        <charset val="128"/>
      </rPr>
      <t>⑦施設利用率について</t>
    </r>
    <r>
      <rPr>
        <sz val="8"/>
        <color theme="1"/>
        <rFont val="ＭＳ ゴシック"/>
        <family val="3"/>
        <charset val="128"/>
      </rPr>
      <t xml:space="preserve">
　効率的な整備により、接続件数は増加している。利用率はまだまだ低いが松山市との協約により、平成31年度から隣接している松山市上野処理区からの汚水を受け入れるなど汚水処理の効率化を図っている。
</t>
    </r>
    <r>
      <rPr>
        <b/>
        <sz val="8"/>
        <color theme="1"/>
        <rFont val="ＭＳ ゴシック"/>
        <family val="3"/>
        <charset val="128"/>
      </rPr>
      <t>⑧水洗化率について</t>
    </r>
    <r>
      <rPr>
        <sz val="8"/>
        <color theme="1"/>
        <rFont val="ＭＳ ゴシック"/>
        <family val="3"/>
        <charset val="128"/>
      </rPr>
      <t xml:space="preserve">
　処理区域は拡大しているが、浄化槽や汲取りトイレを使用している未接続者がいるため、前年度と同様に「下水道の日」の啓発活動として個別訪問を実施し、接続推進を継続している。</t>
    </r>
    <rPh sb="0" eb="2">
      <t>シュウシ</t>
    </rPh>
    <rPh sb="2" eb="4">
      <t>ヒリツ</t>
    </rPh>
    <rPh sb="10" eb="12">
      <t>セイビ</t>
    </rPh>
    <rPh sb="12" eb="14">
      <t>トチュウ</t>
    </rPh>
    <rPh sb="18" eb="21">
      <t>シヨウリョウ</t>
    </rPh>
    <rPh sb="21" eb="23">
      <t>シュウニュウ</t>
    </rPh>
    <rPh sb="24" eb="26">
      <t>ネンネン</t>
    </rPh>
    <rPh sb="26" eb="28">
      <t>ゾウカ</t>
    </rPh>
    <rPh sb="33" eb="35">
      <t>ヒリツ</t>
    </rPh>
    <rPh sb="41" eb="43">
      <t>イジ</t>
    </rPh>
    <rPh sb="48" eb="50">
      <t>ザイセイ</t>
    </rPh>
    <rPh sb="50" eb="51">
      <t>ブ</t>
    </rPh>
    <rPh sb="51" eb="52">
      <t>キョク</t>
    </rPh>
    <rPh sb="54" eb="56">
      <t>キョウギ</t>
    </rPh>
    <rPh sb="60" eb="62">
      <t>ケイエイ</t>
    </rPh>
    <rPh sb="62" eb="65">
      <t>フソクブン</t>
    </rPh>
    <rPh sb="66" eb="68">
      <t>キジュン</t>
    </rPh>
    <rPh sb="68" eb="69">
      <t>ガイ</t>
    </rPh>
    <rPh sb="69" eb="70">
      <t>ク</t>
    </rPh>
    <rPh sb="70" eb="71">
      <t>イ</t>
    </rPh>
    <rPh sb="75" eb="77">
      <t>イッパン</t>
    </rPh>
    <rPh sb="77" eb="79">
      <t>カイケイ</t>
    </rPh>
    <rPh sb="81" eb="83">
      <t>ホテン</t>
    </rPh>
    <rPh sb="87" eb="89">
      <t>ジョウキョウ</t>
    </rPh>
    <rPh sb="97" eb="99">
      <t>カジョウ</t>
    </rPh>
    <rPh sb="100" eb="101">
      <t>ク</t>
    </rPh>
    <rPh sb="102" eb="103">
      <t>イ</t>
    </rPh>
    <rPh sb="105" eb="106">
      <t>オコナ</t>
    </rPh>
    <rPh sb="119" eb="121">
      <t>ルイセキ</t>
    </rPh>
    <rPh sb="121" eb="123">
      <t>ケッソン</t>
    </rPh>
    <rPh sb="123" eb="124">
      <t>キン</t>
    </rPh>
    <rPh sb="124" eb="126">
      <t>ヒリツ</t>
    </rPh>
    <rPh sb="132" eb="134">
      <t>ケイエイ</t>
    </rPh>
    <rPh sb="134" eb="135">
      <t>ヒ</t>
    </rPh>
    <rPh sb="136" eb="139">
      <t>フソクブン</t>
    </rPh>
    <rPh sb="141" eb="143">
      <t>イッパン</t>
    </rPh>
    <rPh sb="143" eb="145">
      <t>カイケイ</t>
    </rPh>
    <rPh sb="147" eb="149">
      <t>ホテン</t>
    </rPh>
    <rPh sb="156" eb="159">
      <t>ケッソンキン</t>
    </rPh>
    <rPh sb="160" eb="162">
      <t>ハッセイ</t>
    </rPh>
    <rPh sb="170" eb="172">
      <t>リュウドウ</t>
    </rPh>
    <rPh sb="172" eb="174">
      <t>ヒリツ</t>
    </rPh>
    <rPh sb="180" eb="182">
      <t>リュウドウ</t>
    </rPh>
    <rPh sb="182" eb="184">
      <t>フサイ</t>
    </rPh>
    <rPh sb="190" eb="192">
      <t>キギョウ</t>
    </rPh>
    <rPh sb="192" eb="193">
      <t>サイ</t>
    </rPh>
    <rPh sb="194" eb="196">
      <t>ショウカン</t>
    </rPh>
    <rPh sb="200" eb="202">
      <t>ゲンジョウ</t>
    </rPh>
    <rPh sb="204" eb="206">
      <t>イッテイ</t>
    </rPh>
    <rPh sb="206" eb="208">
      <t>シキン</t>
    </rPh>
    <rPh sb="209" eb="211">
      <t>ナイブ</t>
    </rPh>
    <rPh sb="211" eb="213">
      <t>リュウホ</t>
    </rPh>
    <rPh sb="213" eb="215">
      <t>シキン</t>
    </rPh>
    <rPh sb="217" eb="219">
      <t>カクホ</t>
    </rPh>
    <rPh sb="227" eb="229">
      <t>ルイジ</t>
    </rPh>
    <rPh sb="229" eb="231">
      <t>ダンタイ</t>
    </rPh>
    <rPh sb="232" eb="235">
      <t>ヘイキンチ</t>
    </rPh>
    <rPh sb="236" eb="237">
      <t>コ</t>
    </rPh>
    <rPh sb="243" eb="245">
      <t>ショウカン</t>
    </rPh>
    <rPh sb="245" eb="246">
      <t>ガク</t>
    </rPh>
    <rPh sb="247" eb="249">
      <t>ネンネン</t>
    </rPh>
    <rPh sb="249" eb="251">
      <t>ゾウカ</t>
    </rPh>
    <rPh sb="256" eb="258">
      <t>ヒリツ</t>
    </rPh>
    <rPh sb="259" eb="261">
      <t>ゲンショウ</t>
    </rPh>
    <rPh sb="261" eb="263">
      <t>ケイコウ</t>
    </rPh>
    <rPh sb="289" eb="290">
      <t>リツ</t>
    </rPh>
    <rPh sb="291" eb="292">
      <t>ヒク</t>
    </rPh>
    <rPh sb="299" eb="301">
      <t>リョウキン</t>
    </rPh>
    <rPh sb="301" eb="303">
      <t>シュウニュウ</t>
    </rPh>
    <rPh sb="304" eb="306">
      <t>ジュウブン</t>
    </rPh>
    <rPh sb="307" eb="308">
      <t>エ</t>
    </rPh>
    <rPh sb="312" eb="314">
      <t>ジョウキョウ</t>
    </rPh>
    <rPh sb="318" eb="320">
      <t>ケイエイ</t>
    </rPh>
    <rPh sb="320" eb="323">
      <t>フソクブン</t>
    </rPh>
    <rPh sb="324" eb="326">
      <t>イッパン</t>
    </rPh>
    <rPh sb="326" eb="328">
      <t>カイケイ</t>
    </rPh>
    <rPh sb="332" eb="334">
      <t>フタン</t>
    </rPh>
    <rPh sb="340" eb="342">
      <t>リョウキン</t>
    </rPh>
    <rPh sb="342" eb="344">
      <t>シュウニュウ</t>
    </rPh>
    <rPh sb="345" eb="347">
      <t>ゾウカ</t>
    </rPh>
    <rPh sb="348" eb="349">
      <t>トモナ</t>
    </rPh>
    <rPh sb="351" eb="353">
      <t>フタン</t>
    </rPh>
    <rPh sb="353" eb="354">
      <t>リツ</t>
    </rPh>
    <rPh sb="355" eb="357">
      <t>ハッセイ</t>
    </rPh>
    <rPh sb="359" eb="361">
      <t>ミコ</t>
    </rPh>
    <rPh sb="381" eb="383">
      <t>クイキ</t>
    </rPh>
    <rPh sb="384" eb="386">
      <t>カクダイ</t>
    </rPh>
    <rPh sb="386" eb="387">
      <t>オヨ</t>
    </rPh>
    <rPh sb="388" eb="390">
      <t>セツゾク</t>
    </rPh>
    <rPh sb="391" eb="393">
      <t>スイシン</t>
    </rPh>
    <rPh sb="397" eb="399">
      <t>ユウシュウ</t>
    </rPh>
    <rPh sb="399" eb="401">
      <t>スイリョウ</t>
    </rPh>
    <rPh sb="402" eb="404">
      <t>ゾウカ</t>
    </rPh>
    <rPh sb="405" eb="407">
      <t>ケイヒ</t>
    </rPh>
    <rPh sb="407" eb="409">
      <t>カイシュウ</t>
    </rPh>
    <rPh sb="409" eb="410">
      <t>リツ</t>
    </rPh>
    <rPh sb="411" eb="413">
      <t>ジョウショウ</t>
    </rPh>
    <rPh sb="418" eb="420">
      <t>リョウキン</t>
    </rPh>
    <rPh sb="420" eb="422">
      <t>タンカ</t>
    </rPh>
    <rPh sb="423" eb="425">
      <t>ルイジ</t>
    </rPh>
    <rPh sb="425" eb="427">
      <t>ダンタイ</t>
    </rPh>
    <rPh sb="428" eb="430">
      <t>ヒカク</t>
    </rPh>
    <rPh sb="432" eb="433">
      <t>タカ</t>
    </rPh>
    <rPh sb="434" eb="436">
      <t>スイジュン</t>
    </rPh>
    <rPh sb="444" eb="446">
      <t>ヒキツヅ</t>
    </rPh>
    <rPh sb="447" eb="449">
      <t>セツゾク</t>
    </rPh>
    <rPh sb="449" eb="450">
      <t>リツ</t>
    </rPh>
    <rPh sb="451" eb="453">
      <t>コウジョウ</t>
    </rPh>
    <rPh sb="454" eb="456">
      <t>ジュウヨウ</t>
    </rPh>
    <rPh sb="463" eb="465">
      <t>オスイ</t>
    </rPh>
    <rPh sb="465" eb="467">
      <t>ショリ</t>
    </rPh>
    <rPh sb="467" eb="469">
      <t>ゲンカ</t>
    </rPh>
    <rPh sb="475" eb="477">
      <t>セイビ</t>
    </rPh>
    <rPh sb="477" eb="479">
      <t>トチュウ</t>
    </rPh>
    <rPh sb="487" eb="489">
      <t>トウニュウ</t>
    </rPh>
    <rPh sb="493" eb="495">
      <t>ミア</t>
    </rPh>
    <rPh sb="497" eb="499">
      <t>シュウニュウ</t>
    </rPh>
    <rPh sb="500" eb="502">
      <t>ミコ</t>
    </rPh>
    <rPh sb="507" eb="509">
      <t>フキュウ</t>
    </rPh>
    <rPh sb="509" eb="510">
      <t>リツ</t>
    </rPh>
    <rPh sb="511" eb="513">
      <t>コウジョウ</t>
    </rPh>
    <rPh sb="516" eb="518">
      <t>セツゾク</t>
    </rPh>
    <rPh sb="518" eb="520">
      <t>ケンスウ</t>
    </rPh>
    <rPh sb="521" eb="523">
      <t>ゾウカ</t>
    </rPh>
    <rPh sb="528" eb="530">
      <t>オスイ</t>
    </rPh>
    <rPh sb="530" eb="532">
      <t>ショリ</t>
    </rPh>
    <rPh sb="532" eb="534">
      <t>ゲンカ</t>
    </rPh>
    <rPh sb="535" eb="537">
      <t>ジョジョ</t>
    </rPh>
    <rPh sb="538" eb="540">
      <t>ゲンショウ</t>
    </rPh>
    <rPh sb="547" eb="549">
      <t>シセツ</t>
    </rPh>
    <rPh sb="549" eb="551">
      <t>リヨウ</t>
    </rPh>
    <rPh sb="551" eb="552">
      <t>リツ</t>
    </rPh>
    <rPh sb="558" eb="561">
      <t>コウリツテキ</t>
    </rPh>
    <rPh sb="562" eb="564">
      <t>セイビ</t>
    </rPh>
    <rPh sb="568" eb="570">
      <t>セツゾク</t>
    </rPh>
    <rPh sb="570" eb="572">
      <t>ケンスウ</t>
    </rPh>
    <rPh sb="573" eb="575">
      <t>ゾウカ</t>
    </rPh>
    <rPh sb="580" eb="583">
      <t>リヨウリツ</t>
    </rPh>
    <rPh sb="588" eb="589">
      <t>ヒク</t>
    </rPh>
    <rPh sb="591" eb="594">
      <t>マツヤマシ</t>
    </rPh>
    <rPh sb="596" eb="598">
      <t>キョウヤク</t>
    </rPh>
    <rPh sb="602" eb="604">
      <t>ヘイセイ</t>
    </rPh>
    <rPh sb="606" eb="608">
      <t>ネンド</t>
    </rPh>
    <rPh sb="610" eb="612">
      <t>リンセツ</t>
    </rPh>
    <rPh sb="616" eb="619">
      <t>マツヤマシ</t>
    </rPh>
    <rPh sb="655" eb="658">
      <t>スイセンカ</t>
    </rPh>
    <rPh sb="658" eb="659">
      <t>リツ</t>
    </rPh>
    <phoneticPr fontId="4"/>
  </si>
  <si>
    <t>　当町における下水道整備は、未普及地域を中心に管渠整備を実施している。供用開始から10年が経過しているものの目立った老朽もなく、修繕実績もないため、固定資産減価償却率も全国平均と比べ低い数値となっている。引続き腐食の恐れがある箇所の管渠点検を実施し、適正な管理を実施していく。
　また、施設付帯設備は10年が経過したあたりから主要な機器類の劣化による修繕が発生しているため、汚水処理に支障のないよう計画的な修繕を実施していく。</t>
    <rPh sb="1" eb="3">
      <t>トウチョウ</t>
    </rPh>
    <rPh sb="7" eb="10">
      <t>ゲスイドウ</t>
    </rPh>
    <rPh sb="10" eb="12">
      <t>セイビ</t>
    </rPh>
    <rPh sb="14" eb="17">
      <t>ミフキュウ</t>
    </rPh>
    <rPh sb="17" eb="19">
      <t>チイキ</t>
    </rPh>
    <rPh sb="20" eb="22">
      <t>チュウシン</t>
    </rPh>
    <rPh sb="23" eb="25">
      <t>カンキョ</t>
    </rPh>
    <rPh sb="25" eb="27">
      <t>セイビ</t>
    </rPh>
    <rPh sb="28" eb="30">
      <t>ジッシ</t>
    </rPh>
    <rPh sb="35" eb="37">
      <t>キョウヨウ</t>
    </rPh>
    <rPh sb="37" eb="39">
      <t>カイシ</t>
    </rPh>
    <rPh sb="43" eb="44">
      <t>ネン</t>
    </rPh>
    <rPh sb="45" eb="47">
      <t>ケイカ</t>
    </rPh>
    <rPh sb="54" eb="56">
      <t>メダ</t>
    </rPh>
    <rPh sb="58" eb="60">
      <t>ロウキュウ</t>
    </rPh>
    <rPh sb="64" eb="66">
      <t>シュウゼン</t>
    </rPh>
    <rPh sb="66" eb="68">
      <t>ジッセキ</t>
    </rPh>
    <rPh sb="74" eb="76">
      <t>コテイ</t>
    </rPh>
    <rPh sb="76" eb="78">
      <t>シサン</t>
    </rPh>
    <rPh sb="78" eb="80">
      <t>ゲンカ</t>
    </rPh>
    <rPh sb="80" eb="82">
      <t>ショウキャク</t>
    </rPh>
    <rPh sb="82" eb="83">
      <t>リツ</t>
    </rPh>
    <rPh sb="84" eb="86">
      <t>ゼンコク</t>
    </rPh>
    <rPh sb="86" eb="88">
      <t>ヘイキン</t>
    </rPh>
    <rPh sb="89" eb="90">
      <t>クラ</t>
    </rPh>
    <rPh sb="91" eb="92">
      <t>ヒク</t>
    </rPh>
    <rPh sb="93" eb="95">
      <t>スウチ</t>
    </rPh>
    <rPh sb="102" eb="104">
      <t>ヒキツヅ</t>
    </rPh>
    <rPh sb="105" eb="107">
      <t>フショク</t>
    </rPh>
    <rPh sb="108" eb="109">
      <t>オソ</t>
    </rPh>
    <rPh sb="113" eb="115">
      <t>カショ</t>
    </rPh>
    <rPh sb="116" eb="118">
      <t>カンキョ</t>
    </rPh>
    <rPh sb="118" eb="120">
      <t>テンケン</t>
    </rPh>
    <rPh sb="121" eb="123">
      <t>ジッシ</t>
    </rPh>
    <rPh sb="125" eb="127">
      <t>テキセイ</t>
    </rPh>
    <rPh sb="128" eb="130">
      <t>カンリ</t>
    </rPh>
    <rPh sb="131" eb="133">
      <t>ジッシ</t>
    </rPh>
    <rPh sb="143" eb="145">
      <t>シセツ</t>
    </rPh>
    <rPh sb="145" eb="147">
      <t>フタイ</t>
    </rPh>
    <rPh sb="147" eb="149">
      <t>セツビ</t>
    </rPh>
    <rPh sb="152" eb="153">
      <t>ネン</t>
    </rPh>
    <rPh sb="154" eb="156">
      <t>ケイカ</t>
    </rPh>
    <rPh sb="163" eb="165">
      <t>シュヨウ</t>
    </rPh>
    <rPh sb="166" eb="169">
      <t>キキルイ</t>
    </rPh>
    <rPh sb="170" eb="172">
      <t>レッカ</t>
    </rPh>
    <rPh sb="175" eb="177">
      <t>シュウゼン</t>
    </rPh>
    <rPh sb="178" eb="180">
      <t>ハッセイ</t>
    </rPh>
    <rPh sb="187" eb="189">
      <t>オスイ</t>
    </rPh>
    <rPh sb="189" eb="191">
      <t>ショリ</t>
    </rPh>
    <rPh sb="192" eb="194">
      <t>シショウ</t>
    </rPh>
    <rPh sb="199" eb="202">
      <t>ケイカクテキ</t>
    </rPh>
    <rPh sb="203" eb="205">
      <t>シュウゼン</t>
    </rPh>
    <rPh sb="206" eb="208">
      <t>ジッシ</t>
    </rPh>
    <phoneticPr fontId="4"/>
  </si>
  <si>
    <t>　10年概成に向けた効率的な汚水処理整備として、令和8年度までに都市計画区域内の普及を目標に事業を展開している。事業の拡大とともに接続件数も増加しており、一方で汚水処理の共同化により隣接する他市区域の汚水処理も実施しており、効率的な汚水処理整備が着実に進んでいる。
　しかし、整備における財源は社会資本整備総合交付金を原資として行っており、経費回収率の向上に向けて経営改善を行う必要がある。また、都市計画区域外の整備については、令和3年度に経営戦略の見直しを行う過程において、「経営の基本方針」、「投資・財政計画」の長期的な見通しを図り、先行投資が多額となる事業であることから、今後の人口減少も踏まえ、起債の元金償還が後世の負担過多とならないよう全体計画及び事業計画を検証していく必要がある。</t>
    <rPh sb="3" eb="4">
      <t>ネン</t>
    </rPh>
    <rPh sb="4" eb="6">
      <t>ガイセイ</t>
    </rPh>
    <rPh sb="7" eb="8">
      <t>ム</t>
    </rPh>
    <rPh sb="10" eb="13">
      <t>コウリツテキ</t>
    </rPh>
    <rPh sb="14" eb="16">
      <t>オスイ</t>
    </rPh>
    <rPh sb="16" eb="18">
      <t>ショリ</t>
    </rPh>
    <rPh sb="18" eb="20">
      <t>セイビ</t>
    </rPh>
    <rPh sb="24" eb="26">
      <t>レイワ</t>
    </rPh>
    <rPh sb="27" eb="29">
      <t>ネンド</t>
    </rPh>
    <rPh sb="32" eb="34">
      <t>トシ</t>
    </rPh>
    <rPh sb="34" eb="36">
      <t>ケイカク</t>
    </rPh>
    <rPh sb="36" eb="39">
      <t>クイキナイ</t>
    </rPh>
    <rPh sb="40" eb="42">
      <t>フキュウ</t>
    </rPh>
    <rPh sb="43" eb="45">
      <t>モクヒョウ</t>
    </rPh>
    <rPh sb="46" eb="48">
      <t>ジギョウ</t>
    </rPh>
    <rPh sb="49" eb="51">
      <t>テンカイ</t>
    </rPh>
    <rPh sb="56" eb="58">
      <t>ジギョウ</t>
    </rPh>
    <rPh sb="59" eb="61">
      <t>カクダイ</t>
    </rPh>
    <rPh sb="65" eb="67">
      <t>セツゾク</t>
    </rPh>
    <rPh sb="67" eb="69">
      <t>ケンスウ</t>
    </rPh>
    <rPh sb="70" eb="72">
      <t>ゾウカ</t>
    </rPh>
    <rPh sb="77" eb="79">
      <t>イッポウ</t>
    </rPh>
    <rPh sb="80" eb="82">
      <t>オスイ</t>
    </rPh>
    <rPh sb="82" eb="84">
      <t>ショリ</t>
    </rPh>
    <rPh sb="85" eb="88">
      <t>キョウドウカ</t>
    </rPh>
    <rPh sb="91" eb="93">
      <t>リンセツ</t>
    </rPh>
    <rPh sb="95" eb="97">
      <t>タシ</t>
    </rPh>
    <rPh sb="97" eb="99">
      <t>クイキ</t>
    </rPh>
    <rPh sb="100" eb="102">
      <t>オスイ</t>
    </rPh>
    <rPh sb="102" eb="104">
      <t>ショリ</t>
    </rPh>
    <rPh sb="105" eb="107">
      <t>ジッシ</t>
    </rPh>
    <rPh sb="112" eb="115">
      <t>コウリツテキ</t>
    </rPh>
    <rPh sb="116" eb="118">
      <t>オスイ</t>
    </rPh>
    <rPh sb="118" eb="120">
      <t>ショリ</t>
    </rPh>
    <rPh sb="120" eb="122">
      <t>セイビ</t>
    </rPh>
    <rPh sb="123" eb="125">
      <t>チャクジツ</t>
    </rPh>
    <rPh sb="126" eb="127">
      <t>スス</t>
    </rPh>
    <rPh sb="138" eb="140">
      <t>セイビ</t>
    </rPh>
    <rPh sb="144" eb="146">
      <t>ザイゲン</t>
    </rPh>
    <rPh sb="147" eb="158">
      <t>シャカイシホンセイビソウゴウコウフキン</t>
    </rPh>
    <rPh sb="159" eb="161">
      <t>ゲンシ</t>
    </rPh>
    <rPh sb="164" eb="165">
      <t>オコナ</t>
    </rPh>
    <rPh sb="170" eb="172">
      <t>ケイヒ</t>
    </rPh>
    <rPh sb="172" eb="174">
      <t>カイシュウ</t>
    </rPh>
    <rPh sb="174" eb="175">
      <t>リツ</t>
    </rPh>
    <rPh sb="176" eb="178">
      <t>コウジョウ</t>
    </rPh>
    <rPh sb="179" eb="180">
      <t>ム</t>
    </rPh>
    <rPh sb="182" eb="184">
      <t>ケイエイ</t>
    </rPh>
    <rPh sb="184" eb="186">
      <t>カイゼン</t>
    </rPh>
    <rPh sb="187" eb="188">
      <t>オコナ</t>
    </rPh>
    <rPh sb="189" eb="191">
      <t>ヒツヨウ</t>
    </rPh>
    <rPh sb="198" eb="200">
      <t>トシ</t>
    </rPh>
    <rPh sb="200" eb="202">
      <t>ケイカク</t>
    </rPh>
    <rPh sb="202" eb="204">
      <t>クイキ</t>
    </rPh>
    <rPh sb="204" eb="205">
      <t>ガイ</t>
    </rPh>
    <rPh sb="206" eb="208">
      <t>セイビ</t>
    </rPh>
    <rPh sb="214" eb="216">
      <t>レイワ</t>
    </rPh>
    <rPh sb="217" eb="219">
      <t>ネンド</t>
    </rPh>
    <rPh sb="220" eb="222">
      <t>ケイエイ</t>
    </rPh>
    <rPh sb="222" eb="224">
      <t>センリャク</t>
    </rPh>
    <rPh sb="225" eb="227">
      <t>ミナオ</t>
    </rPh>
    <rPh sb="229" eb="230">
      <t>オコナ</t>
    </rPh>
    <rPh sb="231" eb="233">
      <t>カテイ</t>
    </rPh>
    <rPh sb="239" eb="241">
      <t>ケイエイ</t>
    </rPh>
    <rPh sb="242" eb="244">
      <t>キホン</t>
    </rPh>
    <rPh sb="244" eb="246">
      <t>ホウシン</t>
    </rPh>
    <rPh sb="249" eb="251">
      <t>トウシ</t>
    </rPh>
    <rPh sb="252" eb="254">
      <t>ザイセイ</t>
    </rPh>
    <rPh sb="254" eb="256">
      <t>ケイカク</t>
    </rPh>
    <rPh sb="258" eb="261">
      <t>チョウキテキ</t>
    </rPh>
    <rPh sb="262" eb="264">
      <t>ミトオ</t>
    </rPh>
    <rPh sb="266" eb="267">
      <t>ハカ</t>
    </rPh>
    <rPh sb="269" eb="271">
      <t>センコウ</t>
    </rPh>
    <rPh sb="271" eb="273">
      <t>トウシ</t>
    </rPh>
    <rPh sb="274" eb="276">
      <t>タガク</t>
    </rPh>
    <rPh sb="279" eb="281">
      <t>ジギョウ</t>
    </rPh>
    <rPh sb="289" eb="291">
      <t>コンゴ</t>
    </rPh>
    <rPh sb="292" eb="294">
      <t>ジンコウ</t>
    </rPh>
    <rPh sb="294" eb="296">
      <t>ゲンショウ</t>
    </rPh>
    <rPh sb="297" eb="298">
      <t>フ</t>
    </rPh>
    <rPh sb="301" eb="303">
      <t>キサイ</t>
    </rPh>
    <rPh sb="304" eb="306">
      <t>ガンキン</t>
    </rPh>
    <rPh sb="306" eb="308">
      <t>ショウカン</t>
    </rPh>
    <rPh sb="309" eb="311">
      <t>コウセイ</t>
    </rPh>
    <rPh sb="312" eb="314">
      <t>フタン</t>
    </rPh>
    <rPh sb="314" eb="316">
      <t>カタ</t>
    </rPh>
    <rPh sb="323" eb="325">
      <t>ゼンタイ</t>
    </rPh>
    <rPh sb="325" eb="327">
      <t>ケイカク</t>
    </rPh>
    <rPh sb="327" eb="328">
      <t>オヨ</t>
    </rPh>
    <rPh sb="329" eb="331">
      <t>ジギョウ</t>
    </rPh>
    <rPh sb="331" eb="333">
      <t>ケイカク</t>
    </rPh>
    <rPh sb="334" eb="336">
      <t>ケンショウ</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</si>
</sst>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3-40D9-AC42-4C5C4964DA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0.33</c:v>
                </c:pt>
                <c:pt idx="2">
                  <c:v>0.28999999999999998</c:v>
                </c:pt>
                <c:pt idx="3">
                  <c:v>7.0000000000000007E-2</c:v>
                </c:pt>
                <c:pt idx="4">
                  <c:v>0.03</c:v>
                </c:pt>
              </c:numCache>
            </c:numRef>
          </c:val>
          <c:smooth val="0"/>
          <c:extLst>
            <c:ext xmlns:c16="http://schemas.microsoft.com/office/drawing/2014/chart" uri="{C3380CC4-5D6E-409C-BE32-E72D297353CC}">
              <c16:uniqueId val="{00000001-FA03-40D9-AC42-4C5C4964DA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99.97</c:v>
                </c:pt>
                <c:pt idx="1">
                  <c:v>100.02</c:v>
                </c:pt>
                <c:pt idx="2">
                  <c:v>100.19</c:v>
                </c:pt>
                <c:pt idx="3">
                  <c:v>100.16</c:v>
                </c:pt>
                <c:pt idx="4">
                  <c:v>100.43</c:v>
                </c:pt>
              </c:numCache>
            </c:numRef>
          </c:val>
          <c:extLst>
            <c:ext xmlns:c16="http://schemas.microsoft.com/office/drawing/2014/chart" uri="{C3380CC4-5D6E-409C-BE32-E72D297353CC}">
              <c16:uniqueId val="{00000000-8011-4B19-9F98-8D43D06306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
                  <c:v>#N/A</c:v>
                </c:pt>
                <c:pt idx="1">
                  <c:v>114.01</c:v>
                </c:pt>
                <c:pt idx="2">
                  <c:v>111.22</c:v>
                </c:pt>
                <c:pt idx="3">
                  <c:v>101.29</c:v>
                </c:pt>
                <c:pt idx="4">
                  <c:v>105.2</c:v>
                </c:pt>
              </c:numCache>
            </c:numRef>
          </c:val>
          <c:smooth val="0"/>
          <c:extLst>
            <c:ext xmlns:c16="http://schemas.microsoft.com/office/drawing/2014/chart" uri="{C3380CC4-5D6E-409C-BE32-E72D297353CC}">
              <c16:uniqueId val="{00000001-8011-4B19-9F98-8D43D06306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12.33</c:v>
                </c:pt>
                <c:pt idx="1">
                  <c:v>14.01</c:v>
                </c:pt>
                <c:pt idx="2">
                  <c:v>15.62</c:v>
                </c:pt>
                <c:pt idx="3">
                  <c:v>17.37</c:v>
                </c:pt>
                <c:pt idx="4">
                  <c:v>18.850000000000001</c:v>
                </c:pt>
              </c:numCache>
            </c:numRef>
          </c:val>
          <c:extLst>
            <c:ext xmlns:c16="http://schemas.microsoft.com/office/drawing/2014/chart" uri="{C3380CC4-5D6E-409C-BE32-E72D297353CC}">
              <c16:uniqueId val="{00000000-FE93-4A18-B12C-9B6DA50DDA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
                  <c:v>#N/A</c:v>
                </c:pt>
                <c:pt idx="1">
                  <c:v>7.46</c:v>
                </c:pt>
                <c:pt idx="2">
                  <c:v>5.1100000000000003</c:v>
                </c:pt>
                <c:pt idx="3">
                  <c:v>4.83</c:v>
                </c:pt>
                <c:pt idx="4">
                  <c:v>6.42</c:v>
                </c:pt>
              </c:numCache>
            </c:numRef>
          </c:val>
          <c:smooth val="0"/>
          <c:extLst>
            <c:ext xmlns:c16="http://schemas.microsoft.com/office/drawing/2014/chart" uri="{C3380CC4-5D6E-409C-BE32-E72D297353CC}">
              <c16:uniqueId val="{00000001-FE93-4A18-B12C-9B6DA50DDA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3-4DAF-984A-25CA18C932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80C3-4DAF-984A-25CA18C932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5-471A-B7EA-DC434A72C3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0</c:v>
                </c:pt>
                <c:pt idx="2">
                  <c:v>0</c:v>
                </c:pt>
                <c:pt idx="3" formatCode="#,##0.00;&quot;△&quot;#,##0.00;&quot;-&quot;">
                  <c:v>46.03</c:v>
                </c:pt>
                <c:pt idx="4" formatCode="#,##0.00;&quot;△&quot;#,##0.00;&quot;-&quot;">
                  <c:v>47.88</c:v>
                </c:pt>
              </c:numCache>
            </c:numRef>
          </c:val>
          <c:smooth val="0"/>
          <c:extLst>
            <c:ext xmlns:c16="http://schemas.microsoft.com/office/drawing/2014/chart" uri="{C3380CC4-5D6E-409C-BE32-E72D297353CC}">
              <c16:uniqueId val="{00000001-C175-471A-B7EA-DC434A72C3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266.73</c:v>
                </c:pt>
                <c:pt idx="1">
                  <c:v>284.49</c:v>
                </c:pt>
                <c:pt idx="2">
                  <c:v>276.01</c:v>
                </c:pt>
                <c:pt idx="3">
                  <c:v>271.25</c:v>
                </c:pt>
                <c:pt idx="4">
                  <c:v>240.42</c:v>
                </c:pt>
              </c:numCache>
            </c:numRef>
          </c:val>
          <c:extLst>
            <c:ext xmlns:c16="http://schemas.microsoft.com/office/drawing/2014/chart" uri="{C3380CC4-5D6E-409C-BE32-E72D297353CC}">
              <c16:uniqueId val="{00000000-5D17-4177-8356-869B8148ED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
                  <c:v>#N/A</c:v>
                </c:pt>
                <c:pt idx="1">
                  <c:v>385.31</c:v>
                </c:pt>
                <c:pt idx="2">
                  <c:v>143.5</c:v>
                </c:pt>
                <c:pt idx="3">
                  <c:v>159.65</c:v>
                </c:pt>
                <c:pt idx="4">
                  <c:v>151.49</c:v>
                </c:pt>
              </c:numCache>
            </c:numRef>
          </c:val>
          <c:smooth val="0"/>
          <c:extLst>
            <c:ext xmlns:c16="http://schemas.microsoft.com/office/drawing/2014/chart" uri="{C3380CC4-5D6E-409C-BE32-E72D297353CC}">
              <c16:uniqueId val="{00000001-5D17-4177-8356-869B8148ED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F6-4264-89E6-C36619E258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1622.57</c:v>
                </c:pt>
                <c:pt idx="1">
                  <c:v>985.65</c:v>
                </c:pt>
                <c:pt idx="2">
                  <c:v>1677.13</c:v>
                </c:pt>
                <c:pt idx="3">
                  <c:v>2154.8200000000002</c:v>
                </c:pt>
                <c:pt idx="4">
                  <c:v>2103.92</c:v>
                </c:pt>
              </c:numCache>
            </c:numRef>
          </c:val>
          <c:smooth val="0"/>
          <c:extLst>
            <c:ext xmlns:c16="http://schemas.microsoft.com/office/drawing/2014/chart" uri="{C3380CC4-5D6E-409C-BE32-E72D297353CC}">
              <c16:uniqueId val="{00000001-7DF6-4264-89E6-C36619E258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64.45</c:v>
                </c:pt>
                <c:pt idx="1">
                  <c:v>67.48</c:v>
                </c:pt>
                <c:pt idx="2">
                  <c:v>81.78</c:v>
                </c:pt>
                <c:pt idx="3">
                  <c:v>76.06</c:v>
                </c:pt>
                <c:pt idx="4">
                  <c:v>80.45</c:v>
                </c:pt>
              </c:numCache>
            </c:numRef>
          </c:val>
          <c:extLst>
            <c:ext xmlns:c16="http://schemas.microsoft.com/office/drawing/2014/chart" uri="{C3380CC4-5D6E-409C-BE32-E72D297353CC}">
              <c16:uniqueId val="{00000000-5C78-4A30-83BE-AA36E00080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58.32</c:v>
                </c:pt>
                <c:pt idx="1">
                  <c:v>62.11</c:v>
                </c:pt>
                <c:pt idx="2">
                  <c:v>67.37</c:v>
                </c:pt>
                <c:pt idx="3">
                  <c:v>73.63</c:v>
                </c:pt>
                <c:pt idx="4">
                  <c:v>83.47</c:v>
                </c:pt>
              </c:numCache>
            </c:numRef>
          </c:val>
          <c:smooth val="0"/>
          <c:extLst>
            <c:ext xmlns:c16="http://schemas.microsoft.com/office/drawing/2014/chart" uri="{C3380CC4-5D6E-409C-BE32-E72D297353CC}">
              <c16:uniqueId val="{00000001-5C78-4A30-83BE-AA36E00080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291.06</c:v>
                </c:pt>
                <c:pt idx="1">
                  <c:v>278.38</c:v>
                </c:pt>
                <c:pt idx="2">
                  <c:v>228.33</c:v>
                </c:pt>
                <c:pt idx="3">
                  <c:v>246.79</c:v>
                </c:pt>
                <c:pt idx="4">
                  <c:v>233.73</c:v>
                </c:pt>
              </c:numCache>
            </c:numRef>
          </c:val>
          <c:extLst>
            <c:ext xmlns:c16="http://schemas.microsoft.com/office/drawing/2014/chart" uri="{C3380CC4-5D6E-409C-BE32-E72D297353CC}">
              <c16:uniqueId val="{00000000-19FE-4856-AD0E-AD2A8B4975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227.65</c:v>
                </c:pt>
                <c:pt idx="1">
                  <c:v>225.27</c:v>
                </c:pt>
                <c:pt idx="2">
                  <c:v>202.08</c:v>
                </c:pt>
                <c:pt idx="3">
                  <c:v>193.18</c:v>
                </c:pt>
                <c:pt idx="4">
                  <c:v>171.43</c:v>
                </c:pt>
              </c:numCache>
            </c:numRef>
          </c:val>
          <c:smooth val="0"/>
          <c:extLst>
            <c:ext xmlns:c16="http://schemas.microsoft.com/office/drawing/2014/chart" uri="{C3380CC4-5D6E-409C-BE32-E72D297353CC}">
              <c16:uniqueId val="{00000001-19FE-4856-AD0E-AD2A8B4975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32.42</c:v>
                </c:pt>
                <c:pt idx="1">
                  <c:v>35.15</c:v>
                </c:pt>
                <c:pt idx="2">
                  <c:v>38.04</c:v>
                </c:pt>
                <c:pt idx="3">
                  <c:v>41.81</c:v>
                </c:pt>
                <c:pt idx="4">
                  <c:v>44.35</c:v>
                </c:pt>
              </c:numCache>
            </c:numRef>
          </c:val>
          <c:extLst>
            <c:ext xmlns:c16="http://schemas.microsoft.com/office/drawing/2014/chart" uri="{C3380CC4-5D6E-409C-BE32-E72D297353CC}">
              <c16:uniqueId val="{00000000-2205-458E-B6EE-D795D91AF9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32.42</c:v>
                </c:pt>
                <c:pt idx="1">
                  <c:v>35.15</c:v>
                </c:pt>
                <c:pt idx="2">
                  <c:v>38.04</c:v>
                </c:pt>
                <c:pt idx="3">
                  <c:v>41.81</c:v>
                </c:pt>
                <c:pt idx="4">
                  <c:v>44.35</c:v>
                </c:pt>
              </c:numCache>
            </c:numRef>
          </c:val>
          <c:smooth val="0"/>
          <c:extLst>
            <c:ext xmlns:c16="http://schemas.microsoft.com/office/drawing/2014/chart" uri="{C3380CC4-5D6E-409C-BE32-E72D297353CC}">
              <c16:uniqueId val="{00000001-2205-458E-B6EE-D795D91AF9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63.71</c:v>
                </c:pt>
                <c:pt idx="1">
                  <c:v>64.53</c:v>
                </c:pt>
                <c:pt idx="2">
                  <c:v>65.66</c:v>
                </c:pt>
                <c:pt idx="3">
                  <c:v>65.22</c:v>
                </c:pt>
                <c:pt idx="4">
                  <c:v>63.49</c:v>
                </c:pt>
              </c:numCache>
            </c:numRef>
          </c:val>
          <c:extLst>
            <c:ext xmlns:c16="http://schemas.microsoft.com/office/drawing/2014/chart" uri="{C3380CC4-5D6E-409C-BE32-E72D297353CC}">
              <c16:uniqueId val="{00000000-B780-424E-9CA5-8C79643274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60.69</c:v>
                </c:pt>
                <c:pt idx="1">
                  <c:v>61.88</c:v>
                </c:pt>
                <c:pt idx="2">
                  <c:v>62.16</c:v>
                </c:pt>
                <c:pt idx="3">
                  <c:v>63.54</c:v>
                </c:pt>
                <c:pt idx="4">
                  <c:v>63.65</c:v>
                </c:pt>
              </c:numCache>
            </c:numRef>
          </c:val>
          <c:smooth val="0"/>
          <c:extLst>
            <c:ext xmlns:c16="http://schemas.microsoft.com/office/drawing/2014/chart" uri="{C3380CC4-5D6E-409C-BE32-E72D297353CC}">
              <c16:uniqueId val="{00000001-B780-424E-9CA5-8C79643274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砥部町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20714</v>
      </c>
      <c r="AM8" s="51"/>
      <c r="AN8" s="51"/>
      <c r="AO8" s="51"/>
      <c r="AP8" s="51"/>
      <c r="AQ8" s="51"/>
      <c r="AR8" s="51"/>
      <c r="AS8" s="51"/>
      <c r="AT8" s="46">
        <f>データ!T6</f>
        <v>101.59</v>
      </c>
      <c r="AU8" s="46"/>
      <c r="AV8" s="46"/>
      <c r="AW8" s="46"/>
      <c r="AX8" s="46"/>
      <c r="AY8" s="46"/>
      <c r="AZ8" s="46"/>
      <c r="BA8" s="46"/>
      <c r="BB8" s="46">
        <f>データ!U6</f>
        <v>203.9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54.56</v>
      </c>
      <c r="J10" s="46"/>
      <c r="K10" s="46"/>
      <c r="L10" s="46"/>
      <c r="M10" s="46"/>
      <c r="N10" s="46"/>
      <c r="O10" s="46"/>
      <c r="P10" s="46">
        <f>データ!P6</f>
        <v>33.450000000000003</v>
      </c>
      <c r="Q10" s="46"/>
      <c r="R10" s="46"/>
      <c r="S10" s="46"/>
      <c r="T10" s="46"/>
      <c r="U10" s="46"/>
      <c r="V10" s="46"/>
      <c r="W10" s="46">
        <f>データ!Q6</f>
        <v>99.63</v>
      </c>
      <c r="X10" s="46"/>
      <c r="Y10" s="46"/>
      <c r="Z10" s="46"/>
      <c r="AA10" s="46"/>
      <c r="AB10" s="46"/>
      <c r="AC10" s="46"/>
      <c r="AD10" s="51">
        <f>データ!R6</f>
        <v>4070</v>
      </c>
      <c r="AE10" s="51"/>
      <c r="AF10" s="51"/>
      <c r="AG10" s="51"/>
      <c r="AH10" s="51"/>
      <c r="AI10" s="51"/>
      <c r="AJ10" s="51"/>
      <c r="AK10" s="2"/>
      <c r="AL10" s="51">
        <f>データ!V6</f>
        <v>6896</v>
      </c>
      <c r="AM10" s="51"/>
      <c r="AN10" s="51"/>
      <c r="AO10" s="51"/>
      <c r="AP10" s="51"/>
      <c r="AQ10" s="51"/>
      <c r="AR10" s="51"/>
      <c r="AS10" s="51"/>
      <c r="AT10" s="46">
        <f>データ!W6</f>
        <v>1.2</v>
      </c>
      <c r="AU10" s="46"/>
      <c r="AV10" s="46"/>
      <c r="AW10" s="46"/>
      <c r="AX10" s="46"/>
      <c r="AY10" s="46"/>
      <c r="AZ10" s="46"/>
      <c r="BA10" s="46"/>
      <c r="BB10" s="46">
        <f>データ!X6</f>
        <v>5746.67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5"/>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5"/>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5"/>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5"/>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5"/>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5"/>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5"/>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5"/>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5"/>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5"/>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5"/>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5"/>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5"/>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5"/>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5"/>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5"/>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5"/>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5"/>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5"/>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5"/>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5"/>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5"/>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5"/>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5"/>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5"/>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5"/>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5"/>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A4nHFtQB4qB4yZxQVUclobIuECUJ2zglkbIux/rZBwFKAwO1BUm74A5qAGgNyGiMAt7m+a3Zut980z0Oixx8Q==" saltValue="H7FnUjm8yY+I7yseHqsi8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55</v>
      </c>
      <c r="B4" s="30"/>
      <c r="C4" s="30"/>
      <c r="D4" s="30"/>
      <c r="E4" s="30"/>
      <c r="F4" s="30"/>
      <c r="G4" s="30"/>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384020</v>
      </c>
      <c r="D6" s="33">
        <f t="shared" si="3"/>
        <v>46</v>
      </c>
      <c r="E6" s="33">
        <f t="shared" si="3"/>
        <v>17</v>
      </c>
      <c r="F6" s="33">
        <f t="shared" si="3"/>
        <v>1</v>
      </c>
      <c r="G6" s="33">
        <f t="shared" si="3"/>
        <v>0</v>
      </c>
      <c r="H6" s="33" t="str">
        <f t="shared" si="3"/>
        <v>愛媛県　砥部町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54.56</v>
      </c>
      <c r="P6" s="34">
        <f t="shared" si="3"/>
        <v>33.450000000000003</v>
      </c>
      <c r="Q6" s="34">
        <f t="shared" si="3"/>
        <v>99.63</v>
      </c>
      <c r="R6" s="34">
        <f t="shared" si="3"/>
        <v>4070</v>
      </c>
      <c r="S6" s="34">
        <f t="shared" si="3"/>
        <v>20714</v>
      </c>
      <c r="T6" s="34">
        <f t="shared" si="3"/>
        <v>101.59</v>
      </c>
      <c r="U6" s="34">
        <f t="shared" si="3"/>
        <v>203.9</v>
      </c>
      <c r="V6" s="34">
        <f t="shared" si="3"/>
        <v>6896</v>
      </c>
      <c r="W6" s="34">
        <f t="shared" si="3"/>
        <v>1.2</v>
      </c>
      <c r="X6" s="34">
        <f t="shared" si="3"/>
        <v>5746.67</v>
      </c>
      <c r="Y6" s="35">
        <f>IF(Y7="",NA(),Y7)</f>
        <v>99.97</v>
      </c>
      <c r="Z6" s="35">
        <f t="shared" ref="Z6:AH6" si="4">IF(Z7="",NA(),Z7)</f>
        <v>100.02</v>
      </c>
      <c r="AA6" s="35">
        <f t="shared" si="4"/>
        <v>100.19</v>
      </c>
      <c r="AB6" s="35">
        <f t="shared" si="4"/>
        <v>100.16</v>
      </c>
      <c r="AC6" s="35">
        <f t="shared" si="4"/>
        <v>100.43</v>
      </c>
      <c r="AD6" s="34" t="e">
        <f t="shared" si="4"/>
        <v>#N/A</v>
      </c>
      <c r="AE6" s="35">
        <f t="shared" si="4"/>
        <v>114.01</v>
      </c>
      <c r="AF6" s="35">
        <f t="shared" si="4"/>
        <v>111.22</v>
      </c>
      <c r="AG6" s="35">
        <f t="shared" si="4"/>
        <v>101.29</v>
      </c>
      <c r="AH6" s="35">
        <f t="shared" si="4"/>
        <v>105.2</v>
      </c>
      <c r="AI6" s="34" t="str">
        <f>IF(AI7="","",IF(AI7="-","【-】","【"&amp;SUBSTITUTE(TEXT(AI7,"#,##0.00"),"-","△")&amp;"】"))</f>
        <v>【106.67】</v>
      </c>
      <c r="AJ6" s="34">
        <f>IF(AJ7="",NA(),AJ7)</f>
        <v>0</v>
      </c>
      <c r="AK6" s="34">
        <f t="shared" ref="AK6:AS6" si="5">IF(AK7="",NA(),AK7)</f>
        <v>0</v>
      </c>
      <c r="AL6" s="34">
        <f t="shared" si="5"/>
        <v>0</v>
      </c>
      <c r="AM6" s="34">
        <f t="shared" si="5"/>
        <v>0</v>
      </c>
      <c r="AN6" s="34">
        <f t="shared" si="5"/>
        <v>0</v>
      </c>
      <c r="AO6" s="34" t="e">
        <f t="shared" si="5"/>
        <v>#N/A</v>
      </c>
      <c r="AP6" s="34">
        <f t="shared" si="5"/>
        <v>0</v>
      </c>
      <c r="AQ6" s="34">
        <f t="shared" si="5"/>
        <v>0</v>
      </c>
      <c r="AR6" s="35">
        <f t="shared" si="5"/>
        <v>46.03</v>
      </c>
      <c r="AS6" s="35">
        <f t="shared" si="5"/>
        <v>47.88</v>
      </c>
      <c r="AT6" s="34" t="str">
        <f>IF(AT7="","",IF(AT7="-","【-】","【"&amp;SUBSTITUTE(TEXT(AT7,"#,##0.00"),"-","△")&amp;"】"))</f>
        <v>【3.64】</v>
      </c>
      <c r="AU6" s="35">
        <f>IF(AU7="",NA(),AU7)</f>
        <v>266.73</v>
      </c>
      <c r="AV6" s="35">
        <f t="shared" ref="AV6:BD6" si="6">IF(AV7="",NA(),AV7)</f>
        <v>284.49</v>
      </c>
      <c r="AW6" s="35">
        <f t="shared" si="6"/>
        <v>276.01</v>
      </c>
      <c r="AX6" s="35">
        <f t="shared" si="6"/>
        <v>271.25</v>
      </c>
      <c r="AY6" s="35">
        <f t="shared" si="6"/>
        <v>240.42</v>
      </c>
      <c r="AZ6" s="34" t="e">
        <f t="shared" si="6"/>
        <v>#N/A</v>
      </c>
      <c r="BA6" s="35">
        <f t="shared" si="6"/>
        <v>385.31</v>
      </c>
      <c r="BB6" s="35">
        <f t="shared" si="6"/>
        <v>143.5</v>
      </c>
      <c r="BC6" s="35">
        <f t="shared" si="6"/>
        <v>159.65</v>
      </c>
      <c r="BD6" s="35">
        <f t="shared" si="6"/>
        <v>151.49</v>
      </c>
      <c r="BE6" s="34" t="str">
        <f>IF(BE7="","",IF(BE7="-","【-】","【"&amp;SUBSTITUTE(TEXT(BE7,"#,##0.00"),"-","△")&amp;"】"))</f>
        <v>【67.52】</v>
      </c>
      <c r="BF6" s="34">
        <f>IF(BF7="",NA(),BF7)</f>
        <v>0</v>
      </c>
      <c r="BG6" s="34">
        <f t="shared" ref="BG6:BO6" si="7">IF(BG7="",NA(),BG7)</f>
        <v>0</v>
      </c>
      <c r="BH6" s="34">
        <f t="shared" si="7"/>
        <v>0</v>
      </c>
      <c r="BI6" s="34">
        <f t="shared" si="7"/>
        <v>0</v>
      </c>
      <c r="BJ6" s="34">
        <f t="shared" si="7"/>
        <v>0</v>
      </c>
      <c r="BK6" s="35">
        <f t="shared" si="7"/>
        <v>1622.57</v>
      </c>
      <c r="BL6" s="35">
        <f t="shared" si="7"/>
        <v>985.65</v>
      </c>
      <c r="BM6" s="35">
        <f t="shared" si="7"/>
        <v>1677.13</v>
      </c>
      <c r="BN6" s="35">
        <f t="shared" si="7"/>
        <v>2154.8200000000002</v>
      </c>
      <c r="BO6" s="35">
        <f t="shared" si="7"/>
        <v>2103.92</v>
      </c>
      <c r="BP6" s="34" t="str">
        <f>IF(BP7="","",IF(BP7="-","【-】","【"&amp;SUBSTITUTE(TEXT(BP7,"#,##0.00"),"-","△")&amp;"】"))</f>
        <v>【705.21】</v>
      </c>
      <c r="BQ6" s="35">
        <f>IF(BQ7="",NA(),BQ7)</f>
        <v>64.45</v>
      </c>
      <c r="BR6" s="35">
        <f t="shared" ref="BR6:BZ6" si="8">IF(BR7="",NA(),BR7)</f>
        <v>67.48</v>
      </c>
      <c r="BS6" s="35">
        <f t="shared" si="8"/>
        <v>81.78</v>
      </c>
      <c r="BT6" s="35">
        <f t="shared" si="8"/>
        <v>76.06</v>
      </c>
      <c r="BU6" s="35">
        <f t="shared" si="8"/>
        <v>80.45</v>
      </c>
      <c r="BV6" s="35">
        <f t="shared" si="8"/>
        <v>58.32</v>
      </c>
      <c r="BW6" s="35">
        <f t="shared" si="8"/>
        <v>62.11</v>
      </c>
      <c r="BX6" s="35">
        <f t="shared" si="8"/>
        <v>67.37</v>
      </c>
      <c r="BY6" s="35">
        <f t="shared" si="8"/>
        <v>73.63</v>
      </c>
      <c r="BZ6" s="35">
        <f t="shared" si="8"/>
        <v>83.47</v>
      </c>
      <c r="CA6" s="34" t="str">
        <f>IF(CA7="","",IF(CA7="-","【-】","【"&amp;SUBSTITUTE(TEXT(CA7,"#,##0.00"),"-","△")&amp;"】"))</f>
        <v>【98.96】</v>
      </c>
      <c r="CB6" s="35">
        <f>IF(CB7="",NA(),CB7)</f>
        <v>291.06</v>
      </c>
      <c r="CC6" s="35">
        <f t="shared" ref="CC6:CK6" si="9">IF(CC7="",NA(),CC7)</f>
        <v>278.38</v>
      </c>
      <c r="CD6" s="35">
        <f t="shared" si="9"/>
        <v>228.33</v>
      </c>
      <c r="CE6" s="35">
        <f t="shared" si="9"/>
        <v>246.79</v>
      </c>
      <c r="CF6" s="35">
        <f t="shared" si="9"/>
        <v>233.73</v>
      </c>
      <c r="CG6" s="35">
        <f t="shared" si="9"/>
        <v>227.65</v>
      </c>
      <c r="CH6" s="35">
        <f t="shared" si="9"/>
        <v>225.27</v>
      </c>
      <c r="CI6" s="35">
        <f t="shared" si="9"/>
        <v>202.08</v>
      </c>
      <c r="CJ6" s="35">
        <f t="shared" si="9"/>
        <v>193.18</v>
      </c>
      <c r="CK6" s="35">
        <f t="shared" si="9"/>
        <v>171.43</v>
      </c>
      <c r="CL6" s="34" t="str">
        <f>IF(CL7="","",IF(CL7="-","【-】","【"&amp;SUBSTITUTE(TEXT(CL7,"#,##0.00"),"-","△")&amp;"】"))</f>
        <v>【134.52】</v>
      </c>
      <c r="CM6" s="35">
        <f>IF(CM7="",NA(),CM7)</f>
        <v>32.42</v>
      </c>
      <c r="CN6" s="35">
        <f t="shared" ref="CN6:CV6" si="10">IF(CN7="",NA(),CN7)</f>
        <v>35.15</v>
      </c>
      <c r="CO6" s="35">
        <f t="shared" si="10"/>
        <v>38.04</v>
      </c>
      <c r="CP6" s="35">
        <f t="shared" si="10"/>
        <v>41.81</v>
      </c>
      <c r="CQ6" s="35">
        <f t="shared" si="10"/>
        <v>44.35</v>
      </c>
      <c r="CR6" s="35">
        <f t="shared" si="10"/>
        <v>32.42</v>
      </c>
      <c r="CS6" s="35">
        <f t="shared" si="10"/>
        <v>35.15</v>
      </c>
      <c r="CT6" s="35">
        <f t="shared" si="10"/>
        <v>38.04</v>
      </c>
      <c r="CU6" s="35">
        <f t="shared" si="10"/>
        <v>41.81</v>
      </c>
      <c r="CV6" s="35">
        <f t="shared" si="10"/>
        <v>44.35</v>
      </c>
      <c r="CW6" s="34" t="str">
        <f>IF(CW7="","",IF(CW7="-","【-】","【"&amp;SUBSTITUTE(TEXT(CW7,"#,##0.00"),"-","△")&amp;"】"))</f>
        <v>【59.57】</v>
      </c>
      <c r="CX6" s="35">
        <f>IF(CX7="",NA(),CX7)</f>
        <v>63.71</v>
      </c>
      <c r="CY6" s="35">
        <f t="shared" ref="CY6:DG6" si="11">IF(CY7="",NA(),CY7)</f>
        <v>64.53</v>
      </c>
      <c r="CZ6" s="35">
        <f t="shared" si="11"/>
        <v>65.66</v>
      </c>
      <c r="DA6" s="35">
        <f t="shared" si="11"/>
        <v>65.22</v>
      </c>
      <c r="DB6" s="35">
        <f t="shared" si="11"/>
        <v>63.49</v>
      </c>
      <c r="DC6" s="35">
        <f t="shared" si="11"/>
        <v>60.69</v>
      </c>
      <c r="DD6" s="35">
        <f t="shared" si="11"/>
        <v>61.88</v>
      </c>
      <c r="DE6" s="35">
        <f t="shared" si="11"/>
        <v>62.16</v>
      </c>
      <c r="DF6" s="35">
        <f t="shared" si="11"/>
        <v>63.54</v>
      </c>
      <c r="DG6" s="35">
        <f t="shared" si="11"/>
        <v>63.65</v>
      </c>
      <c r="DH6" s="34" t="str">
        <f>IF(DH7="","",IF(DH7="-","【-】","【"&amp;SUBSTITUTE(TEXT(DH7,"#,##0.00"),"-","△")&amp;"】"))</f>
        <v>【95.57】</v>
      </c>
      <c r="DI6" s="35">
        <f>IF(DI7="",NA(),DI7)</f>
        <v>12.33</v>
      </c>
      <c r="DJ6" s="35">
        <f t="shared" ref="DJ6:DR6" si="12">IF(DJ7="",NA(),DJ7)</f>
        <v>14.01</v>
      </c>
      <c r="DK6" s="35">
        <f t="shared" si="12"/>
        <v>15.62</v>
      </c>
      <c r="DL6" s="35">
        <f t="shared" si="12"/>
        <v>17.37</v>
      </c>
      <c r="DM6" s="35">
        <f t="shared" si="12"/>
        <v>18.850000000000001</v>
      </c>
      <c r="DN6" s="34" t="e">
        <f t="shared" si="12"/>
        <v>#N/A</v>
      </c>
      <c r="DO6" s="35">
        <f t="shared" si="12"/>
        <v>7.46</v>
      </c>
      <c r="DP6" s="35">
        <f t="shared" si="12"/>
        <v>5.1100000000000003</v>
      </c>
      <c r="DQ6" s="35">
        <f t="shared" si="12"/>
        <v>4.83</v>
      </c>
      <c r="DR6" s="35">
        <f t="shared" si="12"/>
        <v>6.42</v>
      </c>
      <c r="DS6" s="34" t="str">
        <f>IF(DS7="","",IF(DS7="-","【-】","【"&amp;SUBSTITUTE(TEXT(DS7,"#,##0.00"),"-","△")&amp;"】"))</f>
        <v>【36.52】</v>
      </c>
      <c r="DT6" s="34">
        <f>IF(DT7="",NA(),DT7)</f>
        <v>0</v>
      </c>
      <c r="DU6" s="34">
        <f t="shared" ref="DU6:EC6" si="13">IF(DU7="",NA(),DU7)</f>
        <v>0</v>
      </c>
      <c r="DV6" s="34">
        <f t="shared" si="13"/>
        <v>0</v>
      </c>
      <c r="DW6" s="34">
        <f t="shared" si="13"/>
        <v>0</v>
      </c>
      <c r="DX6" s="34">
        <f t="shared" si="13"/>
        <v>0</v>
      </c>
      <c r="DY6" s="34" t="e">
        <f t="shared" si="13"/>
        <v>#N/A</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0.2</v>
      </c>
      <c r="EK6" s="35">
        <f t="shared" si="14"/>
        <v>0.33</v>
      </c>
      <c r="EL6" s="35">
        <f t="shared" si="14"/>
        <v>0.28999999999999998</v>
      </c>
      <c r="EM6" s="35">
        <f t="shared" si="14"/>
        <v>7.0000000000000007E-2</v>
      </c>
      <c r="EN6" s="35">
        <f t="shared" si="14"/>
        <v>0.03</v>
      </c>
      <c r="EO6" s="34" t="str">
        <f>IF(EO7="","",IF(EO7="-","【-】","【"&amp;SUBSTITUTE(TEXT(EO7,"#,##0.00"),"-","△")&amp;"】"))</f>
        <v>【0.30】</v>
      </c>
    </row>
    <row r="7" spans="1:148" s="36" customFormat="1" x14ac:dyDescent="0.15">
      <c r="A7" s="28"/>
      <c r="B7" s="37">
        <v>2020</v>
      </c>
      <c r="C7" s="37">
        <v>384020</v>
      </c>
      <c r="D7" s="37">
        <v>46</v>
      </c>
      <c r="E7" s="37">
        <v>17</v>
      </c>
      <c r="F7" s="37">
        <v>1</v>
      </c>
      <c r="G7" s="37">
        <v>0</v>
      </c>
      <c r="H7" s="37" t="s">
        <v>96</v>
      </c>
      <c r="I7" s="37" t="s">
        <v>97</v>
      </c>
      <c r="J7" s="37" t="s">
        <v>98</v>
      </c>
      <c r="K7" s="37" t="s">
        <v>99</v>
      </c>
      <c r="L7" s="37" t="s">
        <v>100</v>
      </c>
      <c r="M7" s="37" t="s">
        <v>101</v>
      </c>
      <c r="N7" s="38" t="s">
        <v>102</v>
      </c>
      <c r="O7" s="38">
        <v>54.56</v>
      </c>
      <c r="P7" s="38">
        <v>33.450000000000003</v>
      </c>
      <c r="Q7" s="38">
        <v>99.63</v>
      </c>
      <c r="R7" s="38">
        <v>4070</v>
      </c>
      <c r="S7" s="38">
        <v>20714</v>
      </c>
      <c r="T7" s="38">
        <v>101.59</v>
      </c>
      <c r="U7" s="38">
        <v>203.9</v>
      </c>
      <c r="V7" s="38">
        <v>6896</v>
      </c>
      <c r="W7" s="38">
        <v>1.2</v>
      </c>
      <c r="X7" s="38">
        <v>5746.67</v>
      </c>
      <c r="Y7" s="38">
        <v>99.97</v>
      </c>
      <c r="Z7" s="38">
        <v>100.02</v>
      </c>
      <c r="AA7" s="38">
        <v>100.19</v>
      </c>
      <c r="AB7" s="38">
        <v>100.16</v>
      </c>
      <c r="AC7" s="38">
        <v>100.43</v>
      </c>
      <c r="AD7" s="38"/>
      <c r="AE7" s="38">
        <v>114.01</v>
      </c>
      <c r="AF7" s="38">
        <v>111.22</v>
      </c>
      <c r="AG7" s="38">
        <v>101.29</v>
      </c>
      <c r="AH7" s="38">
        <v>105.2</v>
      </c>
      <c r="AI7" s="38">
        <v>106.67</v>
      </c>
      <c r="AJ7" s="38">
        <v>0</v>
      </c>
      <c r="AK7" s="38">
        <v>0</v>
      </c>
      <c r="AL7" s="38">
        <v>0</v>
      </c>
      <c r="AM7" s="38">
        <v>0</v>
      </c>
      <c r="AN7" s="38">
        <v>0</v>
      </c>
      <c r="AO7" s="38"/>
      <c r="AP7" s="38">
        <v>0</v>
      </c>
      <c r="AQ7" s="38">
        <v>0</v>
      </c>
      <c r="AR7" s="38">
        <v>46.03</v>
      </c>
      <c r="AS7" s="38">
        <v>47.88</v>
      </c>
      <c r="AT7" s="38">
        <v>3.64</v>
      </c>
      <c r="AU7" s="38">
        <v>266.73</v>
      </c>
      <c r="AV7" s="38">
        <v>284.49</v>
      </c>
      <c r="AW7" s="38">
        <v>276.01</v>
      </c>
      <c r="AX7" s="38">
        <v>271.25</v>
      </c>
      <c r="AY7" s="38">
        <v>240.42</v>
      </c>
      <c r="AZ7" s="38"/>
      <c r="BA7" s="38">
        <v>385.31</v>
      </c>
      <c r="BB7" s="38">
        <v>143.5</v>
      </c>
      <c r="BC7" s="38">
        <v>159.65</v>
      </c>
      <c r="BD7" s="38">
        <v>151.49</v>
      </c>
      <c r="BE7" s="38">
        <v>67.52</v>
      </c>
      <c r="BF7" s="38">
        <v>0</v>
      </c>
      <c r="BG7" s="38">
        <v>0</v>
      </c>
      <c r="BH7" s="38">
        <v>0</v>
      </c>
      <c r="BI7" s="38">
        <v>0</v>
      </c>
      <c r="BJ7" s="38">
        <v>0</v>
      </c>
      <c r="BK7" s="38">
        <v>1622.57</v>
      </c>
      <c r="BL7" s="38">
        <v>985.65</v>
      </c>
      <c r="BM7" s="38">
        <v>1677.13</v>
      </c>
      <c r="BN7" s="38">
        <v>2154.8200000000002</v>
      </c>
      <c r="BO7" s="38">
        <v>2103.92</v>
      </c>
      <c r="BP7" s="38">
        <v>705.21</v>
      </c>
      <c r="BQ7" s="38">
        <v>64.45</v>
      </c>
      <c r="BR7" s="38">
        <v>67.48</v>
      </c>
      <c r="BS7" s="38">
        <v>81.78</v>
      </c>
      <c r="BT7" s="38">
        <v>76.06</v>
      </c>
      <c r="BU7" s="38">
        <v>80.45</v>
      </c>
      <c r="BV7" s="38">
        <v>58.32</v>
      </c>
      <c r="BW7" s="38">
        <v>62.11</v>
      </c>
      <c r="BX7" s="38">
        <v>67.37</v>
      </c>
      <c r="BY7" s="38">
        <v>73.63</v>
      </c>
      <c r="BZ7" s="38">
        <v>83.47</v>
      </c>
      <c r="CA7" s="38">
        <v>98.96</v>
      </c>
      <c r="CB7" s="38">
        <v>291.06</v>
      </c>
      <c r="CC7" s="38">
        <v>278.38</v>
      </c>
      <c r="CD7" s="38">
        <v>228.33</v>
      </c>
      <c r="CE7" s="38">
        <v>246.79</v>
      </c>
      <c r="CF7" s="38">
        <v>233.73</v>
      </c>
      <c r="CG7" s="38">
        <v>227.65</v>
      </c>
      <c r="CH7" s="38">
        <v>225.27</v>
      </c>
      <c r="CI7" s="38">
        <v>202.08</v>
      </c>
      <c r="CJ7" s="38">
        <v>193.18</v>
      </c>
      <c r="CK7" s="38">
        <v>171.43</v>
      </c>
      <c r="CL7" s="38">
        <v>134.52000000000001</v>
      </c>
      <c r="CM7" s="38">
        <v>32.42</v>
      </c>
      <c r="CN7" s="38">
        <v>35.15</v>
      </c>
      <c r="CO7" s="38">
        <v>38.04</v>
      </c>
      <c r="CP7" s="38">
        <v>41.81</v>
      </c>
      <c r="CQ7" s="38">
        <v>44.35</v>
      </c>
      <c r="CR7" s="38">
        <v>32.42</v>
      </c>
      <c r="CS7" s="38">
        <v>35.15</v>
      </c>
      <c r="CT7" s="38">
        <v>38.04</v>
      </c>
      <c r="CU7" s="38">
        <v>41.81</v>
      </c>
      <c r="CV7" s="38">
        <v>44.35</v>
      </c>
      <c r="CW7" s="38">
        <v>59.57</v>
      </c>
      <c r="CX7" s="38">
        <v>63.71</v>
      </c>
      <c r="CY7" s="38">
        <v>64.53</v>
      </c>
      <c r="CZ7" s="38">
        <v>65.66</v>
      </c>
      <c r="DA7" s="38">
        <v>65.22</v>
      </c>
      <c r="DB7" s="38">
        <v>63.49</v>
      </c>
      <c r="DC7" s="38">
        <v>60.69</v>
      </c>
      <c r="DD7" s="38">
        <v>61.88</v>
      </c>
      <c r="DE7" s="38">
        <v>62.16</v>
      </c>
      <c r="DF7" s="38">
        <v>63.54</v>
      </c>
      <c r="DG7" s="38">
        <v>63.65</v>
      </c>
      <c r="DH7" s="38">
        <v>95.57</v>
      </c>
      <c r="DI7" s="38">
        <v>12.33</v>
      </c>
      <c r="DJ7" s="38">
        <v>14.01</v>
      </c>
      <c r="DK7" s="38">
        <v>15.62</v>
      </c>
      <c r="DL7" s="38">
        <v>17.37</v>
      </c>
      <c r="DM7" s="38">
        <v>18.850000000000001</v>
      </c>
      <c r="DN7" s="38"/>
      <c r="DO7" s="38">
        <v>7.46</v>
      </c>
      <c r="DP7" s="38">
        <v>5.1100000000000003</v>
      </c>
      <c r="DQ7" s="38">
        <v>4.83</v>
      </c>
      <c r="DR7" s="38">
        <v>6.42</v>
      </c>
      <c r="DS7" s="38">
        <v>36.520000000000003</v>
      </c>
      <c r="DT7" s="38">
        <v>0</v>
      </c>
      <c r="DU7" s="38">
        <v>0</v>
      </c>
      <c r="DV7" s="38">
        <v>0</v>
      </c>
      <c r="DW7" s="38">
        <v>0</v>
      </c>
      <c r="DX7" s="38">
        <v>0</v>
      </c>
      <c r="DY7" s="38"/>
      <c r="DZ7" s="38">
        <v>0</v>
      </c>
      <c r="EA7" s="38">
        <v>0</v>
      </c>
      <c r="EB7" s="38">
        <v>0</v>
      </c>
      <c r="EC7" s="38">
        <v>0</v>
      </c>
      <c r="ED7" s="38">
        <v>5.72</v>
      </c>
      <c r="EE7" s="38">
        <v>0</v>
      </c>
      <c r="EF7" s="38">
        <v>0</v>
      </c>
      <c r="EG7" s="38">
        <v>0</v>
      </c>
      <c r="EH7" s="38">
        <v>0</v>
      </c>
      <c r="EI7" s="38">
        <v>0</v>
      </c>
      <c r="EJ7" s="38">
        <v>0.2</v>
      </c>
      <c r="EK7" s="38">
        <v>0.33</v>
      </c>
      <c r="EL7" s="38">
        <v>0.28999999999999998</v>
      </c>
      <c r="EM7" s="38">
        <v>7.0000000000000007E-2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2022-02-14T04:22:03Z</cp:lastPrinted>
  <dcterms:created xsi:type="dcterms:W3CDTF">2021-12-03T07:18:11Z</dcterms:created>
  <dcterms:modified xsi:type="dcterms:W3CDTF">2022-02-14T04:22:06Z</dcterms:modified>
  <cp:category/>
</cp:coreProperties>
</file>