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0.1.3.21\22.環境整備課\04.上下水道班\02.水道係\経営分析\R3\"/>
    </mc:Choice>
  </mc:AlternateContent>
  <xr:revisionPtr revIDLastSave="0" documentId="13_ncr:1_{9502BEDF-0578-4C4D-9FF4-383BD8EBF42F}" xr6:coauthVersionLast="36" xr6:coauthVersionMax="36" xr10:uidLastSave="{00000000-0000-0000-0000-000000000000}"/>
  <workbookProtection workbookAlgorithmName="SHA-512" workbookHashValue="Bru88BiOl8xm21CoGgJvk9XwK8YbSP1pf9rFXjadyQjNsAVCYjEWYny4XEfr7T81F6j4X82qQ1+J6bAz3KwX3Q==" workbookSaltValue="rJ2nCn2dhS35zpoGqj983g=="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<sst xmlns="http://schemas.openxmlformats.org/spreadsheetml/2006/main" count="228" uniqueCount="113">
  <si>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</si>
  <si>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</si>
  <si>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</si>
  <si>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</si>
  <si>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</si>
  <si>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</si>
  <si>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</si>
  <si>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</si>
  <si>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</si>
  <si>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</si>
  <si>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</si>
  <si>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</si>
  <si>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</si>
  <si>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</si>
  <si>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</si>
  <si>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</si>
  <si>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</si>
  <si>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</si>
  <si>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</si>
  <si>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</si>
  <si>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</si>
  <si>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</si>
  <si>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</si>
  <si>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</si>
  <si>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</si>
  <si>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</si>
  <si>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</si>
  <si>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</si>
  <si>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</si>
  <si>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</si>
  <si>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</si>
  <si>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</si>
  <si>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</si>
  <si>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</si>
  <si>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</si>
  <si>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</si>
  <si>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</si>
  <si>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</si>
  <si>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</si>
  <si>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</si>
  <si>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</si>
  <si>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</si>
  <si>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</si>
  <si>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</si>
  <si>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</si>
  <si>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</si>
  <si>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</si>
  <si>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</si>
  <si>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</si>
  <si>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</si>
  <si>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</si>
  <si>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</si>
  <si>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</si>
  <si>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</si>
  <si>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</si>
  <si>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</si>
  <si>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</si>
  <si>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</si>
  <si>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</si>
  <si>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</si>
  <si>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</si>
  <si>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</si>
  <si>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</si>
  <si>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</si>
  <si>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</si>
  <si>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</si>
  <si>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</si>
  <si>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</si>
  <si>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</si>
  <si>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</si>
  <si>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</si>
  <si>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</si>
  <si>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</si>
  <si>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</si>
  <si>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</si>
  <si>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</si>
  <si>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</si>
  <si>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</si>
  <si>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</si>
  <si>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</si>
  <si>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</si>
  <si>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</si>
  <si>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</si>
  <si>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</si>
  <si>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</si>
  <si>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</si>
  <si>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</si>
  <si>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</si>
  <si>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</si>
  <si>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</si>
  <si>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</si>
  <si>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</si>
  <si>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</si>
  <si>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</si>
  <si>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</si>
  <si>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</si>
  <si>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</si>
  <si>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</si>
  <si>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</si>
  <si>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</si>
  <si>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</si>
  <si>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</si>
  <si>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</si>
  <si>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</si>
  <si>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</si>
  <si>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</si>
  <si>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</si>
  <si>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</si>
  <si>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</si>
  <si>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</si>
  <si>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数が68箇所と多く、施設整備後相当年数が経過した小規模施設がほとんどのため、有形固定資産減価償却率は類似団体平均値の1.9倍となっている。また、1給水区域内でも集落や人家が点在しているため、1給水区域あたりの管路が長く、管路更新率が低いが、管路の更新については不具合個所から優先的に行うことにより、住民生活に支障が出ないようにしている。また、重要度に応じて施設の耐震化や基幹管路の耐震化を検討したうえでの改良を行っているが、施設統合については、施設間の距離が遠いので、多額の経費を要するため非常に難しい。</t>
    <phoneticPr fontId="4"/>
  </si>
  <si>
    <t>　給水原価及び料金回収率を維持し、有収率を上げる必要があるが、施設の改良更新には企業債に頼らざるを得ないし、高齢化・過疎化による給水人口の減少や、節水意識の浸透による水需要の減少などによる、料金収入の減少が予想される。しかし、料金設定そのものが近隣市町よりも高く、安易な料金値上げは行えないのも現状である。
　累積欠損金比率、流動比率、有形固定資産減価償却率、経営戦略を踏まえ、健全な事業経営や適正な料金設定等についても検討していく。
　また、給水区域ごとに異なる高齢化・過疎化に対応するため、ろ過方式の変更による維持管理作業負担の軽減を実施しており、今後は、浄水施設の閉鎖等に伴う給水方法の変更なども検討が必要不可欠である。</t>
    <phoneticPr fontId="4"/>
  </si>
  <si>
    <t>　北西部の久万地区は渓流沿いに水田を有した盆地であるが、他の地区は標高200～800ｍの山地に集落が点在しており、簡易水道施設15箇所、条例水道施設9箇所、共同給水施設44箇所の合計68箇所の水道施設が点在している。そのため、設備投資に多額の費用を要した。
　経常収支比率は100％を上回っており、料金回収率は6割程度なため、施設更新には企業債に頼らなければならない。累積欠損金はなく、給水原価も下がってきているので、現状の経営方針を継続していきたい。また、企業債の償還が進んだため、企業債残高対給水収益比率は下がってきており、計画的に少額の施設更新を進めているので、起債残高の大幅な上昇はない。
　過疎は進んでいくが施設数はほとんど減らないため、施設利用率は類似団体平均値を上回っているが、管路の管理もほぼ適正に行えているので、有収率が類似団体平均値を下回っていても問題ないと思わ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</si>
</sst>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0.18</c:v>
                </c:pt>
                <c:pt idx="1">
                  <c:v>0.05</c:v>
                </c:pt>
                <c:pt idx="2">
                  <c:v>0.08</c:v>
                </c:pt>
                <c:pt idx="3" formatCode="#,##0.00;&quot;△&quot;#,##0.00">
                  <c:v>0</c:v>
                </c:pt>
                <c:pt idx="4" formatCode="#,##0.00;&quot;△&quot;#,##0.00">
                  <c:v>0</c:v>
                </c:pt>
              </c:numCache>
            </c:numRef>
          </c:val>
          <c:extLst>
            <c:ext xmlns:c16="http://schemas.microsoft.com/office/drawing/2014/chart" uri="{C3380CC4-5D6E-409C-BE32-E72D297353CC}">
              <c16:uniqueId val="{00000000-7A8F-49D9-B8DC-338B53EA38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0.01</c:v>
                </c:pt>
                <c:pt idx="2">
                  <c:v>0.04</c:v>
                </c:pt>
                <c:pt idx="3">
                  <c:v>0.19</c:v>
                </c:pt>
                <c:pt idx="4">
                  <c:v>0.26</c:v>
                </c:pt>
              </c:numCache>
            </c:numRef>
          </c:val>
          <c:smooth val="0"/>
          <c:extLst>
            <c:ext xmlns:c16="http://schemas.microsoft.com/office/drawing/2014/chart" uri="{C3380CC4-5D6E-409C-BE32-E72D297353CC}">
              <c16:uniqueId val="{00000001-7A8F-49D9-B8DC-338B53EA38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57.13</c:v>
                </c:pt>
                <c:pt idx="1">
                  <c:v>59.6</c:v>
                </c:pt>
                <c:pt idx="2">
                  <c:v>57.99</c:v>
                </c:pt>
                <c:pt idx="3">
                  <c:v>55.35</c:v>
                </c:pt>
                <c:pt idx="4">
                  <c:v>56.54</c:v>
                </c:pt>
              </c:numCache>
            </c:numRef>
          </c:val>
          <c:extLst>
            <c:ext xmlns:c16="http://schemas.microsoft.com/office/drawing/2014/chart" uri="{C3380CC4-5D6E-409C-BE32-E72D297353CC}">
              <c16:uniqueId val="{00000000-A855-47CA-99D2-4E1BE6158B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59.85</c:v>
                </c:pt>
                <c:pt idx="1">
                  <c:v>63.01</c:v>
                </c:pt>
                <c:pt idx="2">
                  <c:v>52.63</c:v>
                </c:pt>
                <c:pt idx="3">
                  <c:v>55.3</c:v>
                </c:pt>
                <c:pt idx="4">
                  <c:v>54.14</c:v>
                </c:pt>
              </c:numCache>
            </c:numRef>
          </c:val>
          <c:smooth val="0"/>
          <c:extLst>
            <c:ext xmlns:c16="http://schemas.microsoft.com/office/drawing/2014/chart" uri="{C3380CC4-5D6E-409C-BE32-E72D297353CC}">
              <c16:uniqueId val="{00000001-A855-47CA-99D2-4E1BE6158B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72.540000000000006</c:v>
                </c:pt>
                <c:pt idx="1">
                  <c:v>69.260000000000005</c:v>
                </c:pt>
                <c:pt idx="2">
                  <c:v>68.89</c:v>
                </c:pt>
                <c:pt idx="3">
                  <c:v>69.89</c:v>
                </c:pt>
                <c:pt idx="4">
                  <c:v>69.47</c:v>
                </c:pt>
              </c:numCache>
            </c:numRef>
          </c:val>
          <c:extLst>
            <c:ext xmlns:c16="http://schemas.microsoft.com/office/drawing/2014/chart" uri="{C3380CC4-5D6E-409C-BE32-E72D297353CC}">
              <c16:uniqueId val="{00000000-E2C4-4733-BC4C-59C702DBE6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83.85</c:v>
                </c:pt>
                <c:pt idx="1">
                  <c:v>77.489999999999995</c:v>
                </c:pt>
                <c:pt idx="2">
                  <c:v>78.83</c:v>
                </c:pt>
                <c:pt idx="3">
                  <c:v>78.319999999999993</c:v>
                </c:pt>
                <c:pt idx="4">
                  <c:v>76.239999999999995</c:v>
                </c:pt>
              </c:numCache>
            </c:numRef>
          </c:val>
          <c:smooth val="0"/>
          <c:extLst>
            <c:ext xmlns:c16="http://schemas.microsoft.com/office/drawing/2014/chart" uri="{C3380CC4-5D6E-409C-BE32-E72D297353CC}">
              <c16:uniqueId val="{00000001-E2C4-4733-BC4C-59C702DBE6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101.47</c:v>
                </c:pt>
                <c:pt idx="1">
                  <c:v>104.94</c:v>
                </c:pt>
                <c:pt idx="2">
                  <c:v>101.87</c:v>
                </c:pt>
                <c:pt idx="3">
                  <c:v>103.96</c:v>
                </c:pt>
                <c:pt idx="4">
                  <c:v>104.53</c:v>
                </c:pt>
              </c:numCache>
            </c:numRef>
          </c:val>
          <c:extLst>
            <c:ext xmlns:c16="http://schemas.microsoft.com/office/drawing/2014/chart" uri="{C3380CC4-5D6E-409C-BE32-E72D297353CC}">
              <c16:uniqueId val="{00000000-B32B-466D-8F97-C83F482CD8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95.61</c:v>
                </c:pt>
                <c:pt idx="1">
                  <c:v>105.17</c:v>
                </c:pt>
                <c:pt idx="2">
                  <c:v>99.53</c:v>
                </c:pt>
                <c:pt idx="3">
                  <c:v>100.27</c:v>
                </c:pt>
                <c:pt idx="4">
                  <c:v>103.57</c:v>
                </c:pt>
              </c:numCache>
            </c:numRef>
          </c:val>
          <c:smooth val="0"/>
          <c:extLst>
            <c:ext xmlns:c16="http://schemas.microsoft.com/office/drawing/2014/chart" uri="{C3380CC4-5D6E-409C-BE32-E72D297353CC}">
              <c16:uniqueId val="{00000001-B32B-466D-8F97-C83F482CD8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52.03</c:v>
                </c:pt>
                <c:pt idx="1">
                  <c:v>54.12</c:v>
                </c:pt>
                <c:pt idx="2">
                  <c:v>56.2</c:v>
                </c:pt>
                <c:pt idx="3">
                  <c:v>60.6</c:v>
                </c:pt>
                <c:pt idx="4">
                  <c:v>60.07</c:v>
                </c:pt>
              </c:numCache>
            </c:numRef>
          </c:val>
          <c:extLst>
            <c:ext xmlns:c16="http://schemas.microsoft.com/office/drawing/2014/chart" uri="{C3380CC4-5D6E-409C-BE32-E72D297353CC}">
              <c16:uniqueId val="{00000000-E0C0-4107-982C-149A38930C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37.21</c:v>
                </c:pt>
                <c:pt idx="1">
                  <c:v>49.75</c:v>
                </c:pt>
                <c:pt idx="2">
                  <c:v>41.07</c:v>
                </c:pt>
                <c:pt idx="3">
                  <c:v>34.83</c:v>
                </c:pt>
                <c:pt idx="4">
                  <c:v>31.44</c:v>
                </c:pt>
              </c:numCache>
            </c:numRef>
          </c:val>
          <c:smooth val="0"/>
          <c:extLst>
            <c:ext xmlns:c16="http://schemas.microsoft.com/office/drawing/2014/chart" uri="{C3380CC4-5D6E-409C-BE32-E72D297353CC}">
              <c16:uniqueId val="{00000001-E0C0-4107-982C-149A38930C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58-4F2D-A37D-FA591A6AD6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7.64</c:v>
                </c:pt>
                <c:pt idx="1">
                  <c:v>6.45</c:v>
                </c:pt>
                <c:pt idx="2">
                  <c:v>5.94</c:v>
                </c:pt>
                <c:pt idx="3">
                  <c:v>10.050000000000001</c:v>
                </c:pt>
                <c:pt idx="4">
                  <c:v>10.78</c:v>
                </c:pt>
              </c:numCache>
            </c:numRef>
          </c:val>
          <c:smooth val="0"/>
          <c:extLst>
            <c:ext xmlns:c16="http://schemas.microsoft.com/office/drawing/2014/chart" uri="{C3380CC4-5D6E-409C-BE32-E72D297353CC}">
              <c16:uniqueId val="{00000001-7058-4F2D-A37D-FA591A6AD6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4.72</c:v>
                </c:pt>
                <c:pt idx="1">
                  <c:v>0</c:v>
                </c:pt>
                <c:pt idx="2">
                  <c:v>0</c:v>
                </c:pt>
                <c:pt idx="3">
                  <c:v>0</c:v>
                </c:pt>
                <c:pt idx="4">
                  <c:v>0</c:v>
                </c:pt>
              </c:numCache>
            </c:numRef>
          </c:val>
          <c:extLst>
            <c:ext xmlns:c16="http://schemas.microsoft.com/office/drawing/2014/chart" uri="{C3380CC4-5D6E-409C-BE32-E72D297353CC}">
              <c16:uniqueId val="{00000000-88A6-4380-82BA-632BA657A3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58.42</c:v>
                </c:pt>
                <c:pt idx="1">
                  <c:v>0</c:v>
                </c:pt>
                <c:pt idx="2" formatCode="#,##0.00;&quot;△&quot;#,##0.00;&quot;-&quot;">
                  <c:v>4.53</c:v>
                </c:pt>
                <c:pt idx="3" formatCode="#,##0.00;&quot;△&quot;#,##0.00;&quot;-&quot;">
                  <c:v>8.57</c:v>
                </c:pt>
                <c:pt idx="4" formatCode="#,##0.00;&quot;△&quot;#,##0.00;&quot;-&quot;">
                  <c:v>5.78</c:v>
                </c:pt>
              </c:numCache>
            </c:numRef>
          </c:val>
          <c:smooth val="0"/>
          <c:extLst>
            <c:ext xmlns:c16="http://schemas.microsoft.com/office/drawing/2014/chart" uri="{C3380CC4-5D6E-409C-BE32-E72D297353CC}">
              <c16:uniqueId val="{00000001-88A6-4380-82BA-632BA657A3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10.91</c:v>
                </c:pt>
                <c:pt idx="1">
                  <c:v>24.33</c:v>
                </c:pt>
                <c:pt idx="2">
                  <c:v>30.65</c:v>
                </c:pt>
                <c:pt idx="3">
                  <c:v>29.17</c:v>
                </c:pt>
                <c:pt idx="4">
                  <c:v>41.06</c:v>
                </c:pt>
              </c:numCache>
            </c:numRef>
          </c:val>
          <c:extLst>
            <c:ext xmlns:c16="http://schemas.microsoft.com/office/drawing/2014/chart" uri="{C3380CC4-5D6E-409C-BE32-E72D297353CC}">
              <c16:uniqueId val="{00000000-7249-4797-998E-C3F8CB742C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135.68</c:v>
                </c:pt>
                <c:pt idx="1">
                  <c:v>155.44999999999999</c:v>
                </c:pt>
                <c:pt idx="2">
                  <c:v>183.95</c:v>
                </c:pt>
                <c:pt idx="3">
                  <c:v>139.66999999999999</c:v>
                </c:pt>
                <c:pt idx="4">
                  <c:v>92.24</c:v>
                </c:pt>
              </c:numCache>
            </c:numRef>
          </c:val>
          <c:smooth val="0"/>
          <c:extLst>
            <c:ext xmlns:c16="http://schemas.microsoft.com/office/drawing/2014/chart" uri="{C3380CC4-5D6E-409C-BE32-E72D297353CC}">
              <c16:uniqueId val="{00000001-7249-4797-998E-C3F8CB742C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2499.35</c:v>
                </c:pt>
                <c:pt idx="1">
                  <c:v>2251.9499999999998</c:v>
                </c:pt>
                <c:pt idx="2">
                  <c:v>2078.2399999999998</c:v>
                </c:pt>
                <c:pt idx="3">
                  <c:v>2097.15</c:v>
                </c:pt>
                <c:pt idx="4">
                  <c:v>1657.06</c:v>
                </c:pt>
              </c:numCache>
            </c:numRef>
          </c:val>
          <c:extLst>
            <c:ext xmlns:c16="http://schemas.microsoft.com/office/drawing/2014/chart" uri="{C3380CC4-5D6E-409C-BE32-E72D297353CC}">
              <c16:uniqueId val="{00000000-D48B-4F53-95C4-0B4A1B3BAB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1067.1500000000001</c:v>
                </c:pt>
                <c:pt idx="1">
                  <c:v>1039.78</c:v>
                </c:pt>
                <c:pt idx="2">
                  <c:v>1272.18</c:v>
                </c:pt>
                <c:pt idx="3">
                  <c:v>1390.57</c:v>
                </c:pt>
                <c:pt idx="4">
                  <c:v>1546.97</c:v>
                </c:pt>
              </c:numCache>
            </c:numRef>
          </c:val>
          <c:smooth val="0"/>
          <c:extLst>
            <c:ext xmlns:c16="http://schemas.microsoft.com/office/drawing/2014/chart" uri="{C3380CC4-5D6E-409C-BE32-E72D297353CC}">
              <c16:uniqueId val="{00000001-D48B-4F53-95C4-0B4A1B3BAB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52.61</c:v>
                </c:pt>
                <c:pt idx="1">
                  <c:v>60.77</c:v>
                </c:pt>
                <c:pt idx="2">
                  <c:v>60.38</c:v>
                </c:pt>
                <c:pt idx="3">
                  <c:v>61.56</c:v>
                </c:pt>
                <c:pt idx="4">
                  <c:v>69.7</c:v>
                </c:pt>
              </c:numCache>
            </c:numRef>
          </c:val>
          <c:extLst>
            <c:ext xmlns:c16="http://schemas.microsoft.com/office/drawing/2014/chart" uri="{C3380CC4-5D6E-409C-BE32-E72D297353CC}">
              <c16:uniqueId val="{00000000-1A5F-485B-93B6-E030044396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76.23</c:v>
                </c:pt>
                <c:pt idx="1">
                  <c:v>82.35</c:v>
                </c:pt>
                <c:pt idx="2">
                  <c:v>75.83</c:v>
                </c:pt>
                <c:pt idx="3">
                  <c:v>62.43</c:v>
                </c:pt>
                <c:pt idx="4">
                  <c:v>51.1</c:v>
                </c:pt>
              </c:numCache>
            </c:numRef>
          </c:val>
          <c:smooth val="0"/>
          <c:extLst>
            <c:ext xmlns:c16="http://schemas.microsoft.com/office/drawing/2014/chart" uri="{C3380CC4-5D6E-409C-BE32-E72D297353CC}">
              <c16:uniqueId val="{00000001-1A5F-485B-93B6-E030044396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309.91000000000003</c:v>
                </c:pt>
                <c:pt idx="1">
                  <c:v>270.92</c:v>
                </c:pt>
                <c:pt idx="2">
                  <c:v>273.77</c:v>
                </c:pt>
                <c:pt idx="3">
                  <c:v>244.8</c:v>
                </c:pt>
                <c:pt idx="4">
                  <c:v>238.54</c:v>
                </c:pt>
              </c:numCache>
            </c:numRef>
          </c:val>
          <c:extLst>
            <c:ext xmlns:c16="http://schemas.microsoft.com/office/drawing/2014/chart" uri="{C3380CC4-5D6E-409C-BE32-E72D297353CC}">
              <c16:uniqueId val="{00000000-4142-4568-836C-1F6EDD6076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235.02</c:v>
                </c:pt>
                <c:pt idx="1">
                  <c:v>181.75</c:v>
                </c:pt>
                <c:pt idx="2">
                  <c:v>181.94</c:v>
                </c:pt>
                <c:pt idx="3">
                  <c:v>224.51</c:v>
                </c:pt>
                <c:pt idx="4">
                  <c:v>269.64</c:v>
                </c:pt>
              </c:numCache>
            </c:numRef>
          </c:val>
          <c:smooth val="0"/>
          <c:extLst>
            <c:ext xmlns:c16="http://schemas.microsoft.com/office/drawing/2014/chart" uri="{C3380CC4-5D6E-409C-BE32-E72D297353CC}">
              <c16:uniqueId val="{00000001-4142-4568-836C-1F6EDD6076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2" zoomScale="112" zoomScaleNormal="112"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愛媛県　久万高原町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C2</v>
      </c>
      <c r="X8" s="83"/>
      <c r="Y8" s="83"/>
      <c r="Z8" s="83"/>
      <c r="AA8" s="83"/>
      <c r="AB8" s="83"/>
      <c r="AC8" s="83"/>
      <c r="AD8" s="83" t="str">
        <f>データ!$M$6</f>
        <v>非設置</v>
      </c>
      <c r="AE8" s="83"/>
      <c r="AF8" s="83"/>
      <c r="AG8" s="83"/>
      <c r="AH8" s="83"/>
      <c r="AI8" s="83"/>
      <c r="AJ8" s="83"/>
      <c r="AK8" s="4"/>
      <c r="AL8" s="71">
        <f>データ!$R$6</f>
        <v>7924</v>
      </c>
      <c r="AM8" s="71"/>
      <c r="AN8" s="71"/>
      <c r="AO8" s="71"/>
      <c r="AP8" s="71"/>
      <c r="AQ8" s="71"/>
      <c r="AR8" s="71"/>
      <c r="AS8" s="71"/>
      <c r="AT8" s="67">
        <f>データ!$S$6</f>
        <v>583.69000000000005</v>
      </c>
      <c r="AU8" s="68"/>
      <c r="AV8" s="68"/>
      <c r="AW8" s="68"/>
      <c r="AX8" s="68"/>
      <c r="AY8" s="68"/>
      <c r="AZ8" s="68"/>
      <c r="BA8" s="68"/>
      <c r="BB8" s="70">
        <f>データ!$T$6</f>
        <v>13.58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59.95</v>
      </c>
      <c r="J10" s="68"/>
      <c r="K10" s="68"/>
      <c r="L10" s="68"/>
      <c r="M10" s="68"/>
      <c r="N10" s="68"/>
      <c r="O10" s="69"/>
      <c r="P10" s="70">
        <f>データ!$P$6</f>
        <v>92.31</v>
      </c>
      <c r="Q10" s="70"/>
      <c r="R10" s="70"/>
      <c r="S10" s="70"/>
      <c r="T10" s="70"/>
      <c r="U10" s="70"/>
      <c r="V10" s="70"/>
      <c r="W10" s="71">
        <f>データ!$Q$6</f>
        <v>3351</v>
      </c>
      <c r="X10" s="71"/>
      <c r="Y10" s="71"/>
      <c r="Z10" s="71"/>
      <c r="AA10" s="71"/>
      <c r="AB10" s="71"/>
      <c r="AC10" s="71"/>
      <c r="AD10" s="2"/>
      <c r="AE10" s="2"/>
      <c r="AF10" s="2"/>
      <c r="AG10" s="2"/>
      <c r="AH10" s="4"/>
      <c r="AI10" s="4"/>
      <c r="AJ10" s="4"/>
      <c r="AK10" s="4"/>
      <c r="AL10" s="71">
        <f>データ!$U$6</f>
        <v>7226</v>
      </c>
      <c r="AM10" s="71"/>
      <c r="AN10" s="71"/>
      <c r="AO10" s="71"/>
      <c r="AP10" s="71"/>
      <c r="AQ10" s="71"/>
      <c r="AR10" s="71"/>
      <c r="AS10" s="71"/>
      <c r="AT10" s="67">
        <f>データ!$V$6</f>
        <v>38.159999999999997</v>
      </c>
      <c r="AU10" s="68"/>
      <c r="AV10" s="68"/>
      <c r="AW10" s="68"/>
      <c r="AX10" s="68"/>
      <c r="AY10" s="68"/>
      <c r="AZ10" s="68"/>
      <c r="BA10" s="68"/>
      <c r="BB10" s="70">
        <f>データ!$W$6</f>
        <v>189.36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MIiCXbtyNOqdDv8kxmG+ignpUeKznRPpK9MVb4v5cZ+HqAx9tyPFcPuGviUjC1xG+QYW7JPT5sZA+umfXLf8jA==" saltValue="JoN2X+VGZkWHkxdx4OAn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383864</v>
      </c>
      <c r="D6" s="34">
        <f t="shared" si="3"/>
        <v>46</v>
      </c>
      <c r="E6" s="34">
        <f t="shared" si="3"/>
        <v>1</v>
      </c>
      <c r="F6" s="34">
        <f t="shared" si="3"/>
        <v>0</v>
      </c>
      <c r="G6" s="34">
        <f t="shared" si="3"/>
        <v>5</v>
      </c>
      <c r="H6" s="34" t="str">
        <f t="shared" si="3"/>
        <v>愛媛県　久万高原町</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59.95</v>
      </c>
      <c r="P6" s="35">
        <f t="shared" si="3"/>
        <v>92.31</v>
      </c>
      <c r="Q6" s="35">
        <f t="shared" si="3"/>
        <v>3351</v>
      </c>
      <c r="R6" s="35">
        <f t="shared" si="3"/>
        <v>7924</v>
      </c>
      <c r="S6" s="35">
        <f t="shared" si="3"/>
        <v>583.69000000000005</v>
      </c>
      <c r="T6" s="35">
        <f t="shared" si="3"/>
        <v>13.58</v>
      </c>
      <c r="U6" s="35">
        <f t="shared" si="3"/>
        <v>7226</v>
      </c>
      <c r="V6" s="35">
        <f t="shared" si="3"/>
        <v>38.159999999999997</v>
      </c>
      <c r="W6" s="35">
        <f t="shared" si="3"/>
        <v>189.36</v>
      </c>
      <c r="X6" s="36">
        <f>IF(X7="",NA(),X7)</f>
        <v>101.47</v>
      </c>
      <c r="Y6" s="36">
        <f t="shared" ref="Y6:AG6" si="4">IF(Y7="",NA(),Y7)</f>
        <v>104.94</v>
      </c>
      <c r="Z6" s="36">
        <f t="shared" si="4"/>
        <v>101.87</v>
      </c>
      <c r="AA6" s="36">
        <f t="shared" si="4"/>
        <v>103.96</v>
      </c>
      <c r="AB6" s="36">
        <f t="shared" si="4"/>
        <v>104.53</v>
      </c>
      <c r="AC6" s="36">
        <f t="shared" si="4"/>
        <v>95.61</v>
      </c>
      <c r="AD6" s="36">
        <f t="shared" si="4"/>
        <v>105.17</v>
      </c>
      <c r="AE6" s="36">
        <f t="shared" si="4"/>
        <v>99.53</v>
      </c>
      <c r="AF6" s="36">
        <f t="shared" si="4"/>
        <v>100.27</v>
      </c>
      <c r="AG6" s="36">
        <f t="shared" si="4"/>
        <v>103.57</v>
      </c>
      <c r="AH6" s="35" t="str">
        <f>IF(AH7="","",IF(AH7="-","【-】","【"&amp;SUBSTITUTE(TEXT(AH7,"#,##0.00"),"-","△")&amp;"】"))</f>
        <v>【102.33】</v>
      </c>
      <c r="AI6" s="36">
        <f>IF(AI7="",NA(),AI7)</f>
        <v>4.72</v>
      </c>
      <c r="AJ6" s="35">
        <f t="shared" ref="AJ6:AR6" si="5">IF(AJ7="",NA(),AJ7)</f>
        <v>0</v>
      </c>
      <c r="AK6" s="35">
        <f t="shared" si="5"/>
        <v>0</v>
      </c>
      <c r="AL6" s="35">
        <f t="shared" si="5"/>
        <v>0</v>
      </c>
      <c r="AM6" s="35">
        <f t="shared" si="5"/>
        <v>0</v>
      </c>
      <c r="AN6" s="36">
        <f t="shared" si="5"/>
        <v>58.42</v>
      </c>
      <c r="AO6" s="35">
        <f t="shared" si="5"/>
        <v>0</v>
      </c>
      <c r="AP6" s="36">
        <f t="shared" si="5"/>
        <v>4.53</v>
      </c>
      <c r="AQ6" s="36">
        <f t="shared" si="5"/>
        <v>8.57</v>
      </c>
      <c r="AR6" s="36">
        <f t="shared" si="5"/>
        <v>5.78</v>
      </c>
      <c r="AS6" s="35" t="str">
        <f>IF(AS7="","",IF(AS7="-","【-】","【"&amp;SUBSTITUTE(TEXT(AS7,"#,##0.00"),"-","△")&amp;"】"))</f>
        <v>【31.02】</v>
      </c>
      <c r="AT6" s="36">
        <f>IF(AT7="",NA(),AT7)</f>
        <v>10.91</v>
      </c>
      <c r="AU6" s="36">
        <f t="shared" ref="AU6:BC6" si="6">IF(AU7="",NA(),AU7)</f>
        <v>24.33</v>
      </c>
      <c r="AV6" s="36">
        <f t="shared" si="6"/>
        <v>30.65</v>
      </c>
      <c r="AW6" s="36">
        <f t="shared" si="6"/>
        <v>29.17</v>
      </c>
      <c r="AX6" s="36">
        <f t="shared" si="6"/>
        <v>41.06</v>
      </c>
      <c r="AY6" s="36">
        <f t="shared" si="6"/>
        <v>135.68</v>
      </c>
      <c r="AZ6" s="36">
        <f t="shared" si="6"/>
        <v>155.44999999999999</v>
      </c>
      <c r="BA6" s="36">
        <f t="shared" si="6"/>
        <v>183.95</v>
      </c>
      <c r="BB6" s="36">
        <f t="shared" si="6"/>
        <v>139.66999999999999</v>
      </c>
      <c r="BC6" s="36">
        <f t="shared" si="6"/>
        <v>92.24</v>
      </c>
      <c r="BD6" s="35" t="str">
        <f>IF(BD7="","",IF(BD7="-","【-】","【"&amp;SUBSTITUTE(TEXT(BD7,"#,##0.00"),"-","△")&amp;"】"))</f>
        <v>【186.73】</v>
      </c>
      <c r="BE6" s="36">
        <f>IF(BE7="",NA(),BE7)</f>
        <v>2499.35</v>
      </c>
      <c r="BF6" s="36">
        <f t="shared" ref="BF6:BN6" si="7">IF(BF7="",NA(),BF7)</f>
        <v>2251.9499999999998</v>
      </c>
      <c r="BG6" s="36">
        <f t="shared" si="7"/>
        <v>2078.2399999999998</v>
      </c>
      <c r="BH6" s="36">
        <f t="shared" si="7"/>
        <v>2097.15</v>
      </c>
      <c r="BI6" s="36">
        <f t="shared" si="7"/>
        <v>1657.06</v>
      </c>
      <c r="BJ6" s="36">
        <f t="shared" si="7"/>
        <v>1067.1500000000001</v>
      </c>
      <c r="BK6" s="36">
        <f t="shared" si="7"/>
        <v>1039.78</v>
      </c>
      <c r="BL6" s="36">
        <f t="shared" si="7"/>
        <v>1272.18</v>
      </c>
      <c r="BM6" s="36">
        <f t="shared" si="7"/>
        <v>1390.57</v>
      </c>
      <c r="BN6" s="36">
        <f t="shared" si="7"/>
        <v>1546.97</v>
      </c>
      <c r="BO6" s="35" t="str">
        <f>IF(BO7="","",IF(BO7="-","【-】","【"&amp;SUBSTITUTE(TEXT(BO7,"#,##0.00"),"-","△")&amp;"】"))</f>
        <v>【1,187.50】</v>
      </c>
      <c r="BP6" s="36">
        <f>IF(BP7="",NA(),BP7)</f>
        <v>52.61</v>
      </c>
      <c r="BQ6" s="36">
        <f t="shared" ref="BQ6:BY6" si="8">IF(BQ7="",NA(),BQ7)</f>
        <v>60.77</v>
      </c>
      <c r="BR6" s="36">
        <f t="shared" si="8"/>
        <v>60.38</v>
      </c>
      <c r="BS6" s="36">
        <f t="shared" si="8"/>
        <v>61.56</v>
      </c>
      <c r="BT6" s="36">
        <f t="shared" si="8"/>
        <v>69.7</v>
      </c>
      <c r="BU6" s="36">
        <f t="shared" si="8"/>
        <v>76.23</v>
      </c>
      <c r="BV6" s="36">
        <f t="shared" si="8"/>
        <v>82.35</v>
      </c>
      <c r="BW6" s="36">
        <f t="shared" si="8"/>
        <v>75.83</v>
      </c>
      <c r="BX6" s="36">
        <f t="shared" si="8"/>
        <v>62.43</v>
      </c>
      <c r="BY6" s="36">
        <f t="shared" si="8"/>
        <v>51.1</v>
      </c>
      <c r="BZ6" s="35" t="str">
        <f>IF(BZ7="","",IF(BZ7="-","【-】","【"&amp;SUBSTITUTE(TEXT(BZ7,"#,##0.00"),"-","△")&amp;"】"))</f>
        <v>【58.90】</v>
      </c>
      <c r="CA6" s="36">
        <f>IF(CA7="",NA(),CA7)</f>
        <v>309.91000000000003</v>
      </c>
      <c r="CB6" s="36">
        <f t="shared" ref="CB6:CJ6" si="9">IF(CB7="",NA(),CB7)</f>
        <v>270.92</v>
      </c>
      <c r="CC6" s="36">
        <f t="shared" si="9"/>
        <v>273.77</v>
      </c>
      <c r="CD6" s="36">
        <f t="shared" si="9"/>
        <v>244.8</v>
      </c>
      <c r="CE6" s="36">
        <f t="shared" si="9"/>
        <v>238.54</v>
      </c>
      <c r="CF6" s="36">
        <f t="shared" si="9"/>
        <v>235.02</v>
      </c>
      <c r="CG6" s="36">
        <f t="shared" si="9"/>
        <v>181.75</v>
      </c>
      <c r="CH6" s="36">
        <f t="shared" si="9"/>
        <v>181.94</v>
      </c>
      <c r="CI6" s="36">
        <f t="shared" si="9"/>
        <v>224.51</v>
      </c>
      <c r="CJ6" s="36">
        <f t="shared" si="9"/>
        <v>269.64</v>
      </c>
      <c r="CK6" s="35" t="str">
        <f>IF(CK7="","",IF(CK7="-","【-】","【"&amp;SUBSTITUTE(TEXT(CK7,"#,##0.00"),"-","△")&amp;"】"))</f>
        <v>【281.77】</v>
      </c>
      <c r="CL6" s="36">
        <f>IF(CL7="",NA(),CL7)</f>
        <v>57.13</v>
      </c>
      <c r="CM6" s="36">
        <f t="shared" ref="CM6:CU6" si="10">IF(CM7="",NA(),CM7)</f>
        <v>59.6</v>
      </c>
      <c r="CN6" s="36">
        <f t="shared" si="10"/>
        <v>57.99</v>
      </c>
      <c r="CO6" s="36">
        <f t="shared" si="10"/>
        <v>55.35</v>
      </c>
      <c r="CP6" s="36">
        <f t="shared" si="10"/>
        <v>56.54</v>
      </c>
      <c r="CQ6" s="36">
        <f t="shared" si="10"/>
        <v>59.85</v>
      </c>
      <c r="CR6" s="36">
        <f t="shared" si="10"/>
        <v>63.01</v>
      </c>
      <c r="CS6" s="36">
        <f t="shared" si="10"/>
        <v>52.63</v>
      </c>
      <c r="CT6" s="36">
        <f t="shared" si="10"/>
        <v>55.3</v>
      </c>
      <c r="CU6" s="36">
        <f t="shared" si="10"/>
        <v>54.14</v>
      </c>
      <c r="CV6" s="35" t="str">
        <f>IF(CV7="","",IF(CV7="-","【-】","【"&amp;SUBSTITUTE(TEXT(CV7,"#,##0.00"),"-","△")&amp;"】"))</f>
        <v>【50.55】</v>
      </c>
      <c r="CW6" s="36">
        <f>IF(CW7="",NA(),CW7)</f>
        <v>72.540000000000006</v>
      </c>
      <c r="CX6" s="36">
        <f t="shared" ref="CX6:DF6" si="11">IF(CX7="",NA(),CX7)</f>
        <v>69.260000000000005</v>
      </c>
      <c r="CY6" s="36">
        <f t="shared" si="11"/>
        <v>68.89</v>
      </c>
      <c r="CZ6" s="36">
        <f t="shared" si="11"/>
        <v>69.89</v>
      </c>
      <c r="DA6" s="36">
        <f t="shared" si="11"/>
        <v>69.47</v>
      </c>
      <c r="DB6" s="36">
        <f t="shared" si="11"/>
        <v>83.85</v>
      </c>
      <c r="DC6" s="36">
        <f t="shared" si="11"/>
        <v>77.489999999999995</v>
      </c>
      <c r="DD6" s="36">
        <f t="shared" si="11"/>
        <v>78.83</v>
      </c>
      <c r="DE6" s="36">
        <f t="shared" si="11"/>
        <v>78.319999999999993</v>
      </c>
      <c r="DF6" s="36">
        <f t="shared" si="11"/>
        <v>76.239999999999995</v>
      </c>
      <c r="DG6" s="35" t="str">
        <f>IF(DG7="","",IF(DG7="-","【-】","【"&amp;SUBSTITUTE(TEXT(DG7,"#,##0.00"),"-","△")&amp;"】"))</f>
        <v>【75.11】</v>
      </c>
      <c r="DH6" s="36">
        <f>IF(DH7="",NA(),DH7)</f>
        <v>52.03</v>
      </c>
      <c r="DI6" s="36">
        <f t="shared" ref="DI6:DQ6" si="12">IF(DI7="",NA(),DI7)</f>
        <v>54.12</v>
      </c>
      <c r="DJ6" s="36">
        <f t="shared" si="12"/>
        <v>56.2</v>
      </c>
      <c r="DK6" s="36">
        <f t="shared" si="12"/>
        <v>60.6</v>
      </c>
      <c r="DL6" s="36">
        <f t="shared" si="12"/>
        <v>60.07</v>
      </c>
      <c r="DM6" s="36">
        <f t="shared" si="12"/>
        <v>37.21</v>
      </c>
      <c r="DN6" s="36">
        <f t="shared" si="12"/>
        <v>49.75</v>
      </c>
      <c r="DO6" s="36">
        <f t="shared" si="12"/>
        <v>41.07</v>
      </c>
      <c r="DP6" s="36">
        <f t="shared" si="12"/>
        <v>34.83</v>
      </c>
      <c r="DQ6" s="36">
        <f t="shared" si="12"/>
        <v>31.44</v>
      </c>
      <c r="DR6" s="35" t="str">
        <f>IF(DR7="","",IF(DR7="-","【-】","【"&amp;SUBSTITUTE(TEXT(DR7,"#,##0.00"),"-","△")&amp;"】"))</f>
        <v>【33.25】</v>
      </c>
      <c r="DS6" s="35">
        <f>IF(DS7="",NA(),DS7)</f>
        <v>0</v>
      </c>
      <c r="DT6" s="35">
        <f t="shared" ref="DT6:EB6" si="13">IF(DT7="",NA(),DT7)</f>
        <v>0</v>
      </c>
      <c r="DU6" s="35">
        <f t="shared" si="13"/>
        <v>0</v>
      </c>
      <c r="DV6" s="35">
        <f t="shared" si="13"/>
        <v>0</v>
      </c>
      <c r="DW6" s="35">
        <f t="shared" si="13"/>
        <v>0</v>
      </c>
      <c r="DX6" s="36">
        <f t="shared" si="13"/>
        <v>7.64</v>
      </c>
      <c r="DY6" s="36">
        <f t="shared" si="13"/>
        <v>6.45</v>
      </c>
      <c r="DZ6" s="36">
        <f t="shared" si="13"/>
        <v>5.94</v>
      </c>
      <c r="EA6" s="36">
        <f t="shared" si="13"/>
        <v>10.050000000000001</v>
      </c>
      <c r="EB6" s="36">
        <f t="shared" si="13"/>
        <v>10.78</v>
      </c>
      <c r="EC6" s="35" t="str">
        <f>IF(EC7="","",IF(EC7="-","【-】","【"&amp;SUBSTITUTE(TEXT(EC7,"#,##0.00"),"-","△")&amp;"】"))</f>
        <v>【17.19】</v>
      </c>
      <c r="ED6" s="36">
        <f>IF(ED7="",NA(),ED7)</f>
        <v>0.18</v>
      </c>
      <c r="EE6" s="36">
        <f t="shared" ref="EE6:EM6" si="14">IF(EE7="",NA(),EE7)</f>
        <v>0.05</v>
      </c>
      <c r="EF6" s="36">
        <f t="shared" si="14"/>
        <v>0.08</v>
      </c>
      <c r="EG6" s="35">
        <f t="shared" si="14"/>
        <v>0</v>
      </c>
      <c r="EH6" s="35">
        <f t="shared" si="14"/>
        <v>0</v>
      </c>
      <c r="EI6" s="36">
        <f t="shared" si="14"/>
        <v>0.63</v>
      </c>
      <c r="EJ6" s="36">
        <f t="shared" si="14"/>
        <v>0.01</v>
      </c>
      <c r="EK6" s="36">
        <f t="shared" si="14"/>
        <v>0.04</v>
      </c>
      <c r="EL6" s="36">
        <f t="shared" si="14"/>
        <v>0.19</v>
      </c>
      <c r="EM6" s="36">
        <f t="shared" si="14"/>
        <v>0.26</v>
      </c>
      <c r="EN6" s="35" t="str">
        <f>IF(EN7="","",IF(EN7="-","【-】","【"&amp;SUBSTITUTE(TEXT(EN7,"#,##0.00"),"-","△")&amp;"】"))</f>
        <v>【0.79】</v>
      </c>
    </row>
    <row r="7" spans="1:144" s="37" customFormat="1" x14ac:dyDescent="0.15">
      <c r="A7" s="29"/>
      <c r="B7" s="38">
        <v>2020</v>
      </c>
      <c r="C7" s="38">
        <v>383864</v>
      </c>
      <c r="D7" s="38">
        <v>46</v>
      </c>
      <c r="E7" s="38">
        <v>1</v>
      </c>
      <c r="F7" s="38">
        <v>0</v>
      </c>
      <c r="G7" s="38">
        <v>5</v>
      </c>
      <c r="H7" s="38" t="s">
        <v>92</v>
      </c>
      <c r="I7" s="38" t="s">
        <v>93</v>
      </c>
      <c r="J7" s="38" t="s">
        <v>94</v>
      </c>
      <c r="K7" s="38" t="s">
        <v>95</v>
      </c>
      <c r="L7" s="38" t="s">
        <v>96</v>
      </c>
      <c r="M7" s="38" t="s">
        <v>97</v>
      </c>
      <c r="N7" s="39" t="s">
        <v>98</v>
      </c>
      <c r="O7" s="39">
        <v>59.95</v>
      </c>
      <c r="P7" s="39">
        <v>92.31</v>
      </c>
      <c r="Q7" s="39">
        <v>3351</v>
      </c>
      <c r="R7" s="39">
        <v>7924</v>
      </c>
      <c r="S7" s="39">
        <v>583.69000000000005</v>
      </c>
      <c r="T7" s="39">
        <v>13.58</v>
      </c>
      <c r="U7" s="39">
        <v>7226</v>
      </c>
      <c r="V7" s="39">
        <v>38.159999999999997</v>
      </c>
      <c r="W7" s="39">
        <v>189.36</v>
      </c>
      <c r="X7" s="39">
        <v>101.47</v>
      </c>
      <c r="Y7" s="39">
        <v>104.94</v>
      </c>
      <c r="Z7" s="39">
        <v>101.87</v>
      </c>
      <c r="AA7" s="39">
        <v>103.96</v>
      </c>
      <c r="AB7" s="39">
        <v>104.53</v>
      </c>
      <c r="AC7" s="39">
        <v>95.61</v>
      </c>
      <c r="AD7" s="39">
        <v>105.17</v>
      </c>
      <c r="AE7" s="39">
        <v>99.53</v>
      </c>
      <c r="AF7" s="39">
        <v>100.27</v>
      </c>
      <c r="AG7" s="39">
        <v>103.57</v>
      </c>
      <c r="AH7" s="39">
        <v>102.33</v>
      </c>
      <c r="AI7" s="39">
        <v>4.72</v>
      </c>
      <c r="AJ7" s="39">
        <v>0</v>
      </c>
      <c r="AK7" s="39">
        <v>0</v>
      </c>
      <c r="AL7" s="39">
        <v>0</v>
      </c>
      <c r="AM7" s="39">
        <v>0</v>
      </c>
      <c r="AN7" s="39">
        <v>58.42</v>
      </c>
      <c r="AO7" s="39">
        <v>0</v>
      </c>
      <c r="AP7" s="39">
        <v>4.53</v>
      </c>
      <c r="AQ7" s="39">
        <v>8.57</v>
      </c>
      <c r="AR7" s="39">
        <v>5.78</v>
      </c>
      <c r="AS7" s="39">
        <v>31.02</v>
      </c>
      <c r="AT7" s="39">
        <v>10.91</v>
      </c>
      <c r="AU7" s="39">
        <v>24.33</v>
      </c>
      <c r="AV7" s="39">
        <v>30.65</v>
      </c>
      <c r="AW7" s="39">
        <v>29.17</v>
      </c>
      <c r="AX7" s="39">
        <v>41.06</v>
      </c>
      <c r="AY7" s="39">
        <v>135.68</v>
      </c>
      <c r="AZ7" s="39">
        <v>155.44999999999999</v>
      </c>
      <c r="BA7" s="39">
        <v>183.95</v>
      </c>
      <c r="BB7" s="39">
        <v>139.66999999999999</v>
      </c>
      <c r="BC7" s="39">
        <v>92.24</v>
      </c>
      <c r="BD7" s="39">
        <v>186.73</v>
      </c>
      <c r="BE7" s="39">
        <v>2499.35</v>
      </c>
      <c r="BF7" s="39">
        <v>2251.9499999999998</v>
      </c>
      <c r="BG7" s="39">
        <v>2078.2399999999998</v>
      </c>
      <c r="BH7" s="39">
        <v>2097.15</v>
      </c>
      <c r="BI7" s="39">
        <v>1657.06</v>
      </c>
      <c r="BJ7" s="39">
        <v>1067.1500000000001</v>
      </c>
      <c r="BK7" s="39">
        <v>1039.78</v>
      </c>
      <c r="BL7" s="39">
        <v>1272.18</v>
      </c>
      <c r="BM7" s="39">
        <v>1390.57</v>
      </c>
      <c r="BN7" s="39">
        <v>1546.97</v>
      </c>
      <c r="BO7" s="39">
        <v>1187.5</v>
      </c>
      <c r="BP7" s="39">
        <v>52.61</v>
      </c>
      <c r="BQ7" s="39">
        <v>60.77</v>
      </c>
      <c r="BR7" s="39">
        <v>60.38</v>
      </c>
      <c r="BS7" s="39">
        <v>61.56</v>
      </c>
      <c r="BT7" s="39">
        <v>69.7</v>
      </c>
      <c r="BU7" s="39">
        <v>76.23</v>
      </c>
      <c r="BV7" s="39">
        <v>82.35</v>
      </c>
      <c r="BW7" s="39">
        <v>75.83</v>
      </c>
      <c r="BX7" s="39">
        <v>62.43</v>
      </c>
      <c r="BY7" s="39">
        <v>51.1</v>
      </c>
      <c r="BZ7" s="39">
        <v>58.9</v>
      </c>
      <c r="CA7" s="39">
        <v>309.91000000000003</v>
      </c>
      <c r="CB7" s="39">
        <v>270.92</v>
      </c>
      <c r="CC7" s="39">
        <v>273.77</v>
      </c>
      <c r="CD7" s="39">
        <v>244.8</v>
      </c>
      <c r="CE7" s="39">
        <v>238.54</v>
      </c>
      <c r="CF7" s="39">
        <v>235.02</v>
      </c>
      <c r="CG7" s="39">
        <v>181.75</v>
      </c>
      <c r="CH7" s="39">
        <v>181.94</v>
      </c>
      <c r="CI7" s="39">
        <v>224.51</v>
      </c>
      <c r="CJ7" s="39">
        <v>269.64</v>
      </c>
      <c r="CK7" s="39">
        <v>281.77</v>
      </c>
      <c r="CL7" s="39">
        <v>57.13</v>
      </c>
      <c r="CM7" s="39">
        <v>59.6</v>
      </c>
      <c r="CN7" s="39">
        <v>57.99</v>
      </c>
      <c r="CO7" s="39">
        <v>55.35</v>
      </c>
      <c r="CP7" s="39">
        <v>56.54</v>
      </c>
      <c r="CQ7" s="39">
        <v>59.85</v>
      </c>
      <c r="CR7" s="39">
        <v>63.01</v>
      </c>
      <c r="CS7" s="39">
        <v>52.63</v>
      </c>
      <c r="CT7" s="39">
        <v>55.3</v>
      </c>
      <c r="CU7" s="39">
        <v>54.14</v>
      </c>
      <c r="CV7" s="39">
        <v>50.55</v>
      </c>
      <c r="CW7" s="39">
        <v>72.540000000000006</v>
      </c>
      <c r="CX7" s="39">
        <v>69.260000000000005</v>
      </c>
      <c r="CY7" s="39">
        <v>68.89</v>
      </c>
      <c r="CZ7" s="39">
        <v>69.89</v>
      </c>
      <c r="DA7" s="39">
        <v>69.47</v>
      </c>
      <c r="DB7" s="39">
        <v>83.85</v>
      </c>
      <c r="DC7" s="39">
        <v>77.489999999999995</v>
      </c>
      <c r="DD7" s="39">
        <v>78.83</v>
      </c>
      <c r="DE7" s="39">
        <v>78.319999999999993</v>
      </c>
      <c r="DF7" s="39">
        <v>76.239999999999995</v>
      </c>
      <c r="DG7" s="39">
        <v>75.11</v>
      </c>
      <c r="DH7" s="39">
        <v>52.03</v>
      </c>
      <c r="DI7" s="39">
        <v>54.12</v>
      </c>
      <c r="DJ7" s="39">
        <v>56.2</v>
      </c>
      <c r="DK7" s="39">
        <v>60.6</v>
      </c>
      <c r="DL7" s="39">
        <v>60.07</v>
      </c>
      <c r="DM7" s="39">
        <v>37.21</v>
      </c>
      <c r="DN7" s="39">
        <v>49.75</v>
      </c>
      <c r="DO7" s="39">
        <v>41.07</v>
      </c>
      <c r="DP7" s="39">
        <v>34.83</v>
      </c>
      <c r="DQ7" s="39">
        <v>31.44</v>
      </c>
      <c r="DR7" s="39">
        <v>33.25</v>
      </c>
      <c r="DS7" s="39">
        <v>0</v>
      </c>
      <c r="DT7" s="39">
        <v>0</v>
      </c>
      <c r="DU7" s="39">
        <v>0</v>
      </c>
      <c r="DV7" s="39">
        <v>0</v>
      </c>
      <c r="DW7" s="39">
        <v>0</v>
      </c>
      <c r="DX7" s="39">
        <v>7.64</v>
      </c>
      <c r="DY7" s="39">
        <v>6.45</v>
      </c>
      <c r="DZ7" s="39">
        <v>5.94</v>
      </c>
      <c r="EA7" s="39">
        <v>10.050000000000001</v>
      </c>
      <c r="EB7" s="39">
        <v>10.78</v>
      </c>
      <c r="EC7" s="39">
        <v>17.190000000000001</v>
      </c>
      <c r="ED7" s="39">
        <v>0.18</v>
      </c>
      <c r="EE7" s="39">
        <v>0.05</v>
      </c>
      <c r="EF7" s="39">
        <v>0.08</v>
      </c>
      <c r="EG7" s="39">
        <v>0</v>
      </c>
      <c r="EH7" s="39">
        <v>0</v>
      </c>
      <c r="EI7" s="39">
        <v>0.63</v>
      </c>
      <c r="EJ7" s="39">
        <v>0.01</v>
      </c>
      <c r="EK7" s="39">
        <v>0.04</v>
      </c>
      <c r="EL7" s="39">
        <v>0.19</v>
      </c>
      <c r="EM7" s="39">
        <v>0.26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近藤康明</cp:lastModifiedBy>
  <cp:lastPrinted>2022-02-01T23:48:18Z</cp:lastPrinted>
  <dcterms:created xsi:type="dcterms:W3CDTF">2021-12-03T06:56:47Z</dcterms:created>
  <dcterms:modified xsi:type="dcterms:W3CDTF">2022-02-02T07:18:07Z</dcterms:modified>
  <cp:category/>
</cp:coreProperties>
</file>