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6000.下水道\0000_情報共有フォルダ\下水道係\令和3年度\他課事業\財政課\20220114_（2.2〆）公営企業に係る経営比較分析表（令和2年度決算）の分析等について（依頼）\提出フォルダ\"/>
    </mc:Choice>
  </mc:AlternateContent>
  <workbookProtection workbookAlgorithmName="SHA-512" workbookHashValue="Rz+qYpmvvnRn33m3QfL3mtyMqvbpN5rwITsIOrhcsMmGCrxrIkG6iBOugKXgrw02LbouB64LPaGkeotASPK+uw==" workbookSaltValue="fMRzNpXQ+iH+iAdTN9fp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<sst xmlns="http://schemas.openxmlformats.org/spreadsheetml/2006/main" count="252" uniqueCount="120">
  <si>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</si>
  <si>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</si>
  <si>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</si>
  <si>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</si>
  <si>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</si>
  <si>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</si>
  <si>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</si>
  <si>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</si>
  <si>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</si>
  <si>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</si>
  <si>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</si>
  <si>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</si>
  <si>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</si>
  <si>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</si>
  <si>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</si>
  <si>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</si>
  <si>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</si>
  <si>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</si>
  <si>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</si>
  <si>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</si>
  <si>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</si>
  <si>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</si>
  <si>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</si>
  <si>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</si>
  <si>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</si>
  <si>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</si>
  <si>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</si>
  <si>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</si>
  <si>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</si>
  <si>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</si>
  <si>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</si>
  <si>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</si>
  <si>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</si>
  <si>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</si>
  <si>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</si>
  <si>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</si>
  <si>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</si>
  <si>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</si>
  <si>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</si>
  <si>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</si>
  <si>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</si>
  <si>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</si>
  <si>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</si>
  <si>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</si>
  <si>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</si>
  <si>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</si>
  <si>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</si>
  <si>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</si>
  <si>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</si>
  <si>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</si>
  <si>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</si>
  <si>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</si>
  <si>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</si>
  <si>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</si>
  <si>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</si>
  <si>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</si>
  <si>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</si>
  <si>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</si>
  <si>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</si>
  <si>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</si>
  <si>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</si>
  <si>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</si>
  <si>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</si>
  <si>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</si>
  <si>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</si>
  <si>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</si>
  <si>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</si>
  <si>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</si>
  <si>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</si>
  <si>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</si>
  <si>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</si>
  <si>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</si>
  <si>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</si>
  <si>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</si>
  <si>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</si>
  <si>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</si>
  <si>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</si>
  <si>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</si>
  <si>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</si>
  <si>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</si>
  <si>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</si>
  <si>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</si>
  <si>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</si>
  <si>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</si>
  <si>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</si>
  <si>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</si>
  <si>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</si>
  <si>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</si>
  <si>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</si>
  <si>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</si>
  <si>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</si>
  <si>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</si>
  <si>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</si>
  <si>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</si>
  <si>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</si>
  <si>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</si>
  <si>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</si>
  <si>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</si>
  <si>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</si>
  <si>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</si>
  <si>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</si>
  <si>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</si>
  <si>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</si>
  <si>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</si>
  <si>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</si>
  <si>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</si>
  <si>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</si>
  <si>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</si>
  <si>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</si>
  <si>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</si>
  <si>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</si>
  <si>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</si>
  <si>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</si>
  <si>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</si>
  <si>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</si>
  <si>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</si>
  <si>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</si>
  <si>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特定地域生活排水処理事業については、小型合併浄化槽での整備となっていることから、管渠修繕がない。しかしながら、経年劣化による設備等の修繕が今後増加していくことが予想される。</t>
    <rPh sb="1" eb="3">
      <t>トクテイ</t>
    </rPh>
    <rPh sb="3" eb="5">
      <t>チイキ</t>
    </rPh>
    <rPh sb="5" eb="7">
      <t>セイカツ</t>
    </rPh>
    <rPh sb="7" eb="9">
      <t>ハイスイ</t>
    </rPh>
    <rPh sb="9" eb="11">
      <t>ショリ</t>
    </rPh>
    <rPh sb="11" eb="13">
      <t>ジギョウ</t>
    </rPh>
    <rPh sb="19" eb="21">
      <t>コガタ</t>
    </rPh>
    <rPh sb="21" eb="23">
      <t>ガッペイ</t>
    </rPh>
    <rPh sb="23" eb="26">
      <t>ジョウカソウ</t>
    </rPh>
    <rPh sb="28" eb="30">
      <t>セイビ</t>
    </rPh>
    <rPh sb="41" eb="43">
      <t>カンキョ</t>
    </rPh>
    <rPh sb="43" eb="45">
      <t>シュウゼン</t>
    </rPh>
    <rPh sb="56" eb="58">
      <t>ケイネン</t>
    </rPh>
    <rPh sb="58" eb="60">
      <t>レッカ</t>
    </rPh>
    <rPh sb="63" eb="65">
      <t>セツビ</t>
    </rPh>
    <rPh sb="65" eb="66">
      <t>トウ</t>
    </rPh>
    <rPh sb="67" eb="69">
      <t>シュウゼン</t>
    </rPh>
    <rPh sb="70" eb="72">
      <t>コンゴ</t>
    </rPh>
    <rPh sb="72" eb="74">
      <t>ゾウカ</t>
    </rPh>
    <rPh sb="81" eb="83">
      <t>ヨソウ</t>
    </rPh>
    <phoneticPr fontId="4"/>
  </si>
  <si>
    <t>「経営の健全性・効率性」を示す指標は類似団体と比べ、汚水処理原価・水洗化率は良好であるが、収益的収支比率が100%前後で推移していることや経費回収率も低い率で推移している。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適正な使用料」の検討を進めていく必要がある。　</t>
    <phoneticPr fontId="4"/>
  </si>
  <si>
    <t xml:space="preserve">　収益的収支比率は、例年100％前後で推移しているが、総収益のうち約71％は繰入金に依存している状況である。
　水洗化率100％であることにより、有収水量を確保できていることから、汚水処理原価は平均値より低い水準となっており、効率的な汚水処理が実施されているが、少子高齢化の進行に伴う人口減少により、使用料収入の減少が発生しており、併せて設備の老朽化による修繕が今後発生する事が見込まれるため、総費用の増加が懸念される。
　今後、適正な運営を行っていくためにも経費削減等により経費回収率の向上に努めるとともに、「適正な使用料」の検討をはじめとする経営健全化に向けた取り組みを進めていく必要がある。
　企業債残高対象事業規模比率については、既に事業が完了し、順調に償還していることから、平均値よりも低くなっており、今後も比率はさらに改善していく見込みである。
</t>
    <rPh sb="48" eb="50">
      <t>ジョウキョウ</t>
    </rPh>
    <rPh sb="56" eb="59">
      <t>スイセンカ</t>
    </rPh>
    <rPh sb="59" eb="60">
      <t>リツ</t>
    </rPh>
    <rPh sb="73" eb="74">
      <t>ユウ</t>
    </rPh>
    <rPh sb="74" eb="75">
      <t>シュウ</t>
    </rPh>
    <rPh sb="75" eb="77">
      <t>スイリョウ</t>
    </rPh>
    <rPh sb="78" eb="80">
      <t>カクホ</t>
    </rPh>
    <rPh sb="90" eb="92">
      <t>オスイ</t>
    </rPh>
    <rPh sb="92" eb="94">
      <t>ショリ</t>
    </rPh>
    <rPh sb="94" eb="96">
      <t>ゲンカ</t>
    </rPh>
    <rPh sb="97" eb="99">
      <t>ヘイキン</t>
    </rPh>
    <rPh sb="99" eb="100">
      <t>チ</t>
    </rPh>
    <rPh sb="102" eb="103">
      <t>ヒク</t>
    </rPh>
    <rPh sb="104" eb="106">
      <t>スイジュン</t>
    </rPh>
    <rPh sb="113" eb="116">
      <t>コウリツテキ</t>
    </rPh>
    <rPh sb="117" eb="119">
      <t>オスイ</t>
    </rPh>
    <rPh sb="119" eb="121">
      <t>ショリ</t>
    </rPh>
    <rPh sb="122" eb="124">
      <t>ジッシ</t>
    </rPh>
    <rPh sb="131" eb="133">
      <t>ショウシ</t>
    </rPh>
    <rPh sb="133" eb="136">
      <t>コウレイカ</t>
    </rPh>
    <rPh sb="137" eb="139">
      <t>シンコウ</t>
    </rPh>
    <rPh sb="140" eb="141">
      <t>トモナ</t>
    </rPh>
    <rPh sb="142" eb="144">
      <t>ジンコウ</t>
    </rPh>
    <rPh sb="144" eb="146">
      <t>ゲンショウ</t>
    </rPh>
    <rPh sb="150" eb="153">
      <t>シヨウリョウ</t>
    </rPh>
    <rPh sb="153" eb="155">
      <t>シュウニュウ</t>
    </rPh>
    <rPh sb="156" eb="158">
      <t>ゲンショウ</t>
    </rPh>
    <rPh sb="159" eb="161">
      <t>ハッセイ</t>
    </rPh>
    <rPh sb="166" eb="167">
      <t>アワ</t>
    </rPh>
    <rPh sb="169" eb="171">
      <t>セツビ</t>
    </rPh>
    <rPh sb="178" eb="180">
      <t>シュウゼン</t>
    </rPh>
    <rPh sb="181" eb="183">
      <t>コンゴ</t>
    </rPh>
    <rPh sb="183" eb="185">
      <t>ハッセイ</t>
    </rPh>
    <rPh sb="187" eb="188">
      <t>コト</t>
    </rPh>
    <rPh sb="189" eb="191">
      <t>ミコ</t>
    </rPh>
    <rPh sb="197" eb="200">
      <t>ソウヒヨウ</t>
    </rPh>
    <rPh sb="201" eb="203">
      <t>ゾウカ</t>
    </rPh>
    <rPh sb="204" eb="206">
      <t>ケネン</t>
    </rPh>
    <rPh sb="212" eb="214">
      <t>コンゴ</t>
    </rPh>
    <rPh sb="215" eb="217">
      <t>テキセイ</t>
    </rPh>
    <rPh sb="218" eb="220">
      <t>ウンエイ</t>
    </rPh>
    <rPh sb="221" eb="222">
      <t>オコナ</t>
    </rPh>
    <rPh sb="230" eb="232">
      <t>ケイヒ</t>
    </rPh>
    <rPh sb="232" eb="234">
      <t>サクゲン</t>
    </rPh>
    <rPh sb="234" eb="235">
      <t>トウ</t>
    </rPh>
    <rPh sb="238" eb="240">
      <t>ケイヒ</t>
    </rPh>
    <rPh sb="240" eb="242">
      <t>カイシュウ</t>
    </rPh>
    <rPh sb="242" eb="243">
      <t>リツ</t>
    </rPh>
    <rPh sb="244" eb="246">
      <t>コウジョウ</t>
    </rPh>
    <rPh sb="247" eb="248">
      <t>ツト</t>
    </rPh>
    <rPh sb="256" eb="258">
      <t>テキセイ</t>
    </rPh>
    <rPh sb="259" eb="262">
      <t>シヨウリョウ</t>
    </rPh>
    <rPh sb="264" eb="266">
      <t>ケントウ</t>
    </rPh>
    <rPh sb="273" eb="275">
      <t>ケイエイ</t>
    </rPh>
    <rPh sb="275" eb="278">
      <t>ケンゼンカ</t>
    </rPh>
    <rPh sb="279" eb="280">
      <t>ム</t>
    </rPh>
    <rPh sb="282" eb="283">
      <t>ト</t>
    </rPh>
    <rPh sb="284" eb="285">
      <t>ク</t>
    </rPh>
    <rPh sb="287" eb="288">
      <t>スス</t>
    </rPh>
    <rPh sb="292" eb="294">
      <t>ヒツヨウ</t>
    </rPh>
    <rPh sb="319" eb="320">
      <t>スデ</t>
    </rPh>
    <rPh sb="321" eb="323">
      <t>ジギョウ</t>
    </rPh>
    <rPh sb="324" eb="326">
      <t>カンリョウ</t>
    </rPh>
    <rPh sb="328" eb="330">
      <t>ジュンチョウ</t>
    </rPh>
    <rPh sb="331" eb="333">
      <t>ショウカン</t>
    </rPh>
    <rPh sb="356" eb="35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</si>
</sst>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2C-4D1C-A7A5-0B78F8FC7300}"/>
            </c:ext>
          </c:extLst>
        </c:ser>
        <c:dLbls>
          <c:showLegendKey val="0"/>
          <c:showVal val="0"/>
          <c:showCatName val="0"/>
          <c:showSerName val="0"/>
          <c:showPercent val="0"/>
          <c:showBubbleSize val="0"/>
        </c:dLbls>
        <c:gapWidth val="150"/>
        <c:axId val="632600888"/>
        <c:axId val="63260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92C-4D1C-A7A5-0B78F8FC7300}"/>
            </c:ext>
          </c:extLst>
        </c:ser>
        <c:dLbls>
          <c:showLegendKey val="0"/>
          <c:showVal val="0"/>
          <c:showCatName val="0"/>
          <c:showSerName val="0"/>
          <c:showPercent val="0"/>
          <c:showBubbleSize val="0"/>
        </c:dLbls>
        <c:marker val="1"/>
        <c:smooth val="0"/>
        <c:axId val="632600888"/>
        <c:axId val="632601672"/>
      </c:lineChart>
      <c:dateAx>
        <c:axId val="632600888"/>
        <c:scaling>
          <c:orientation val="minMax"/>
        </c:scaling>
        <c:delete val="1"/>
        <c:axPos val="b"/>
        <c:numFmt formatCode="&quot;H&quot;yy" sourceLinked="1"/>
        <c:majorTickMark val="none"/>
        <c:minorTickMark val="none"/>
        <c:tickLblPos val="none"/>
        <c:crossAx val="632601672"/>
        <c:crosses val="autoZero"/>
        <c:auto val="1"/>
        <c:lblOffset val="100"/>
        <c:baseTimeUnit val="years"/>
      </c:dateAx>
      <c:valAx>
        <c:axId val="63260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60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CD-4C38-8890-C393B1510B9D}"/>
            </c:ext>
          </c:extLst>
        </c:ser>
        <c:dLbls>
          <c:showLegendKey val="0"/>
          <c:showVal val="0"/>
          <c:showCatName val="0"/>
          <c:showSerName val="0"/>
          <c:showPercent val="0"/>
          <c:showBubbleSize val="0"/>
        </c:dLbls>
        <c:gapWidth val="150"/>
        <c:axId val="465240240"/>
        <c:axId val="4652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xmlns:c16r2="http://schemas.microsoft.com/office/drawing/2015/06/chart">
            <c:ext xmlns:c16="http://schemas.microsoft.com/office/drawing/2014/chart" uri="{C3380CC4-5D6E-409C-BE32-E72D297353CC}">
              <c16:uniqueId val="{00000001-AACD-4C38-8890-C393B1510B9D}"/>
            </c:ext>
          </c:extLst>
        </c:ser>
        <c:dLbls>
          <c:showLegendKey val="0"/>
          <c:showVal val="0"/>
          <c:showCatName val="0"/>
          <c:showSerName val="0"/>
          <c:showPercent val="0"/>
          <c:showBubbleSize val="0"/>
        </c:dLbls>
        <c:marker val="1"/>
        <c:smooth val="0"/>
        <c:axId val="465240240"/>
        <c:axId val="465241024"/>
      </c:lineChart>
      <c:dateAx>
        <c:axId val="465240240"/>
        <c:scaling>
          <c:orientation val="minMax"/>
        </c:scaling>
        <c:delete val="1"/>
        <c:axPos val="b"/>
        <c:numFmt formatCode="&quot;H&quot;yy" sourceLinked="1"/>
        <c:majorTickMark val="none"/>
        <c:minorTickMark val="none"/>
        <c:tickLblPos val="none"/>
        <c:crossAx val="465241024"/>
        <c:crosses val="autoZero"/>
        <c:auto val="1"/>
        <c:lblOffset val="100"/>
        <c:baseTimeUnit val="years"/>
      </c:dateAx>
      <c:valAx>
        <c:axId val="4652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2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345-4798-B5FF-3EDE119B027C}"/>
            </c:ext>
          </c:extLst>
        </c:ser>
        <c:dLbls>
          <c:showLegendKey val="0"/>
          <c:showVal val="0"/>
          <c:showCatName val="0"/>
          <c:showSerName val="0"/>
          <c:showPercent val="0"/>
          <c:showBubbleSize val="0"/>
        </c:dLbls>
        <c:gapWidth val="150"/>
        <c:axId val="173911816"/>
        <c:axId val="17391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xmlns:c16r2="http://schemas.microsoft.com/office/drawing/2015/06/chart">
            <c:ext xmlns:c16="http://schemas.microsoft.com/office/drawing/2014/chart" uri="{C3380CC4-5D6E-409C-BE32-E72D297353CC}">
              <c16:uniqueId val="{00000001-1345-4798-B5FF-3EDE119B027C}"/>
            </c:ext>
          </c:extLst>
        </c:ser>
        <c:dLbls>
          <c:showLegendKey val="0"/>
          <c:showVal val="0"/>
          <c:showCatName val="0"/>
          <c:showSerName val="0"/>
          <c:showPercent val="0"/>
          <c:showBubbleSize val="0"/>
        </c:dLbls>
        <c:marker val="1"/>
        <c:smooth val="0"/>
        <c:axId val="173911816"/>
        <c:axId val="173912208"/>
      </c:lineChart>
      <c:dateAx>
        <c:axId val="173911816"/>
        <c:scaling>
          <c:orientation val="minMax"/>
        </c:scaling>
        <c:delete val="1"/>
        <c:axPos val="b"/>
        <c:numFmt formatCode="&quot;H&quot;yy" sourceLinked="1"/>
        <c:majorTickMark val="none"/>
        <c:minorTickMark val="none"/>
        <c:tickLblPos val="none"/>
        <c:crossAx val="173912208"/>
        <c:crosses val="autoZero"/>
        <c:auto val="1"/>
        <c:lblOffset val="100"/>
        <c:baseTimeUnit val="years"/>
      </c:dateAx>
      <c:valAx>
        <c:axId val="17391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1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58.94</c:v>
                </c:pt>
                <c:pt idx="1">
                  <c:v>98.01</c:v>
                </c:pt>
                <c:pt idx="2">
                  <c:v>100</c:v>
                </c:pt>
                <c:pt idx="3">
                  <c:v>100</c:v>
                </c:pt>
                <c:pt idx="4">
                  <c:v>100</c:v>
                </c:pt>
              </c:numCache>
            </c:numRef>
          </c:val>
          <c:extLst xmlns:c16r2="http://schemas.microsoft.com/office/drawing/2015/06/chart">
            <c:ext xmlns:c16="http://schemas.microsoft.com/office/drawing/2014/chart" uri="{C3380CC4-5D6E-409C-BE32-E72D297353CC}">
              <c16:uniqueId val="{00000000-D3E0-497E-8314-4CFB4C6CCFA0}"/>
            </c:ext>
          </c:extLst>
        </c:ser>
        <c:dLbls>
          <c:showLegendKey val="0"/>
          <c:showVal val="0"/>
          <c:showCatName val="0"/>
          <c:showSerName val="0"/>
          <c:showPercent val="0"/>
          <c:showBubbleSize val="0"/>
        </c:dLbls>
        <c:gapWidth val="150"/>
        <c:axId val="632604024"/>
        <c:axId val="6326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E0-497E-8314-4CFB4C6CCFA0}"/>
            </c:ext>
          </c:extLst>
        </c:ser>
        <c:dLbls>
          <c:showLegendKey val="0"/>
          <c:showVal val="0"/>
          <c:showCatName val="0"/>
          <c:showSerName val="0"/>
          <c:showPercent val="0"/>
          <c:showBubbleSize val="0"/>
        </c:dLbls>
        <c:marker val="1"/>
        <c:smooth val="0"/>
        <c:axId val="632604024"/>
        <c:axId val="632601280"/>
      </c:lineChart>
      <c:dateAx>
        <c:axId val="632604024"/>
        <c:scaling>
          <c:orientation val="minMax"/>
        </c:scaling>
        <c:delete val="1"/>
        <c:axPos val="b"/>
        <c:numFmt formatCode="&quot;H&quot;yy" sourceLinked="1"/>
        <c:majorTickMark val="none"/>
        <c:minorTickMark val="none"/>
        <c:tickLblPos val="none"/>
        <c:crossAx val="632601280"/>
        <c:crosses val="autoZero"/>
        <c:auto val="1"/>
        <c:lblOffset val="100"/>
        <c:baseTimeUnit val="years"/>
      </c:dateAx>
      <c:valAx>
        <c:axId val="6326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6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5A-444E-A1A1-DE5BD0823B9A}"/>
            </c:ext>
          </c:extLst>
        </c:ser>
        <c:dLbls>
          <c:showLegendKey val="0"/>
          <c:showVal val="0"/>
          <c:showCatName val="0"/>
          <c:showSerName val="0"/>
          <c:showPercent val="0"/>
          <c:showBubbleSize val="0"/>
        </c:dLbls>
        <c:gapWidth val="150"/>
        <c:axId val="479434928"/>
        <c:axId val="47943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5A-444E-A1A1-DE5BD0823B9A}"/>
            </c:ext>
          </c:extLst>
        </c:ser>
        <c:dLbls>
          <c:showLegendKey val="0"/>
          <c:showVal val="0"/>
          <c:showCatName val="0"/>
          <c:showSerName val="0"/>
          <c:showPercent val="0"/>
          <c:showBubbleSize val="0"/>
        </c:dLbls>
        <c:marker val="1"/>
        <c:smooth val="0"/>
        <c:axId val="479434928"/>
        <c:axId val="479436496"/>
      </c:lineChart>
      <c:dateAx>
        <c:axId val="479434928"/>
        <c:scaling>
          <c:orientation val="minMax"/>
        </c:scaling>
        <c:delete val="1"/>
        <c:axPos val="b"/>
        <c:numFmt formatCode="&quot;H&quot;yy" sourceLinked="1"/>
        <c:majorTickMark val="none"/>
        <c:minorTickMark val="none"/>
        <c:tickLblPos val="none"/>
        <c:crossAx val="479436496"/>
        <c:crosses val="autoZero"/>
        <c:auto val="1"/>
        <c:lblOffset val="100"/>
        <c:baseTimeUnit val="years"/>
      </c:dateAx>
      <c:valAx>
        <c:axId val="47943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43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4F-419F-9AD6-2D81D8FD4FCD}"/>
            </c:ext>
          </c:extLst>
        </c:ser>
        <c:dLbls>
          <c:showLegendKey val="0"/>
          <c:showVal val="0"/>
          <c:showCatName val="0"/>
          <c:showSerName val="0"/>
          <c:showPercent val="0"/>
          <c:showBubbleSize val="0"/>
        </c:dLbls>
        <c:gapWidth val="150"/>
        <c:axId val="479436104"/>
        <c:axId val="46658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4F-419F-9AD6-2D81D8FD4FCD}"/>
            </c:ext>
          </c:extLst>
        </c:ser>
        <c:dLbls>
          <c:showLegendKey val="0"/>
          <c:showVal val="0"/>
          <c:showCatName val="0"/>
          <c:showSerName val="0"/>
          <c:showPercent val="0"/>
          <c:showBubbleSize val="0"/>
        </c:dLbls>
        <c:marker val="1"/>
        <c:smooth val="0"/>
        <c:axId val="479436104"/>
        <c:axId val="466582728"/>
      </c:lineChart>
      <c:dateAx>
        <c:axId val="479436104"/>
        <c:scaling>
          <c:orientation val="minMax"/>
        </c:scaling>
        <c:delete val="1"/>
        <c:axPos val="b"/>
        <c:numFmt formatCode="&quot;H&quot;yy" sourceLinked="1"/>
        <c:majorTickMark val="none"/>
        <c:minorTickMark val="none"/>
        <c:tickLblPos val="none"/>
        <c:crossAx val="466582728"/>
        <c:crosses val="autoZero"/>
        <c:auto val="1"/>
        <c:lblOffset val="100"/>
        <c:baseTimeUnit val="years"/>
      </c:dateAx>
      <c:valAx>
        <c:axId val="46658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43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0F-4E38-91F6-93E9358C6043}"/>
            </c:ext>
          </c:extLst>
        </c:ser>
        <c:dLbls>
          <c:showLegendKey val="0"/>
          <c:showVal val="0"/>
          <c:showCatName val="0"/>
          <c:showSerName val="0"/>
          <c:showPercent val="0"/>
          <c:showBubbleSize val="0"/>
        </c:dLbls>
        <c:gapWidth val="150"/>
        <c:axId val="379346008"/>
        <c:axId val="37934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0F-4E38-91F6-93E9358C6043}"/>
            </c:ext>
          </c:extLst>
        </c:ser>
        <c:dLbls>
          <c:showLegendKey val="0"/>
          <c:showVal val="0"/>
          <c:showCatName val="0"/>
          <c:showSerName val="0"/>
          <c:showPercent val="0"/>
          <c:showBubbleSize val="0"/>
        </c:dLbls>
        <c:marker val="1"/>
        <c:smooth val="0"/>
        <c:axId val="379346008"/>
        <c:axId val="379347184"/>
      </c:lineChart>
      <c:dateAx>
        <c:axId val="379346008"/>
        <c:scaling>
          <c:orientation val="minMax"/>
        </c:scaling>
        <c:delete val="1"/>
        <c:axPos val="b"/>
        <c:numFmt formatCode="&quot;H&quot;yy" sourceLinked="1"/>
        <c:majorTickMark val="none"/>
        <c:minorTickMark val="none"/>
        <c:tickLblPos val="none"/>
        <c:crossAx val="379347184"/>
        <c:crosses val="autoZero"/>
        <c:auto val="1"/>
        <c:lblOffset val="100"/>
        <c:baseTimeUnit val="years"/>
      </c:dateAx>
      <c:valAx>
        <c:axId val="37934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4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A9-4CDA-93DA-496CB58C5B9B}"/>
            </c:ext>
          </c:extLst>
        </c:ser>
        <c:dLbls>
          <c:showLegendKey val="0"/>
          <c:showVal val="0"/>
          <c:showCatName val="0"/>
          <c:showSerName val="0"/>
          <c:showPercent val="0"/>
          <c:showBubbleSize val="0"/>
        </c:dLbls>
        <c:gapWidth val="150"/>
        <c:axId val="379386328"/>
        <c:axId val="3793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A9-4CDA-93DA-496CB58C5B9B}"/>
            </c:ext>
          </c:extLst>
        </c:ser>
        <c:dLbls>
          <c:showLegendKey val="0"/>
          <c:showVal val="0"/>
          <c:showCatName val="0"/>
          <c:showSerName val="0"/>
          <c:showPercent val="0"/>
          <c:showBubbleSize val="0"/>
        </c:dLbls>
        <c:marker val="1"/>
        <c:smooth val="0"/>
        <c:axId val="379386328"/>
        <c:axId val="379385152"/>
      </c:lineChart>
      <c:dateAx>
        <c:axId val="379386328"/>
        <c:scaling>
          <c:orientation val="minMax"/>
        </c:scaling>
        <c:delete val="1"/>
        <c:axPos val="b"/>
        <c:numFmt formatCode="&quot;H&quot;yy" sourceLinked="1"/>
        <c:majorTickMark val="none"/>
        <c:minorTickMark val="none"/>
        <c:tickLblPos val="none"/>
        <c:crossAx val="379385152"/>
        <c:crosses val="autoZero"/>
        <c:auto val="1"/>
        <c:lblOffset val="100"/>
        <c:baseTimeUnit val="years"/>
      </c:dateAx>
      <c:valAx>
        <c:axId val="3793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467.89</c:v>
                </c:pt>
                <c:pt idx="1">
                  <c:v>428.32</c:v>
                </c:pt>
                <c:pt idx="2">
                  <c:v>398.3</c:v>
                </c:pt>
                <c:pt idx="3">
                  <c:v>334.19</c:v>
                </c:pt>
                <c:pt idx="4">
                  <c:v>293.52</c:v>
                </c:pt>
              </c:numCache>
            </c:numRef>
          </c:val>
          <c:extLst xmlns:c16r2="http://schemas.microsoft.com/office/drawing/2015/06/chart">
            <c:ext xmlns:c16="http://schemas.microsoft.com/office/drawing/2014/chart" uri="{C3380CC4-5D6E-409C-BE32-E72D297353CC}">
              <c16:uniqueId val="{00000000-F31A-4795-A04F-29CCAA8710C8}"/>
            </c:ext>
          </c:extLst>
        </c:ser>
        <c:dLbls>
          <c:showLegendKey val="0"/>
          <c:showVal val="0"/>
          <c:showCatName val="0"/>
          <c:showSerName val="0"/>
          <c:showPercent val="0"/>
          <c:showBubbleSize val="0"/>
        </c:dLbls>
        <c:gapWidth val="150"/>
        <c:axId val="452018920"/>
        <c:axId val="45201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xmlns:c16r2="http://schemas.microsoft.com/office/drawing/2015/06/chart">
            <c:ext xmlns:c16="http://schemas.microsoft.com/office/drawing/2014/chart" uri="{C3380CC4-5D6E-409C-BE32-E72D297353CC}">
              <c16:uniqueId val="{00000001-F31A-4795-A04F-29CCAA8710C8}"/>
            </c:ext>
          </c:extLst>
        </c:ser>
        <c:dLbls>
          <c:showLegendKey val="0"/>
          <c:showVal val="0"/>
          <c:showCatName val="0"/>
          <c:showSerName val="0"/>
          <c:showPercent val="0"/>
          <c:showBubbleSize val="0"/>
        </c:dLbls>
        <c:marker val="1"/>
        <c:smooth val="0"/>
        <c:axId val="452018920"/>
        <c:axId val="452019704"/>
      </c:lineChart>
      <c:dateAx>
        <c:axId val="452018920"/>
        <c:scaling>
          <c:orientation val="minMax"/>
        </c:scaling>
        <c:delete val="1"/>
        <c:axPos val="b"/>
        <c:numFmt formatCode="&quot;H&quot;yy" sourceLinked="1"/>
        <c:majorTickMark val="none"/>
        <c:minorTickMark val="none"/>
        <c:tickLblPos val="none"/>
        <c:crossAx val="452019704"/>
        <c:crosses val="autoZero"/>
        <c:auto val="1"/>
        <c:lblOffset val="100"/>
        <c:baseTimeUnit val="years"/>
      </c:dateAx>
      <c:valAx>
        <c:axId val="45201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36.700000000000003</c:v>
                </c:pt>
                <c:pt idx="1">
                  <c:v>38.32</c:v>
                </c:pt>
                <c:pt idx="2">
                  <c:v>36.4</c:v>
                </c:pt>
                <c:pt idx="3">
                  <c:v>19.66</c:v>
                </c:pt>
                <c:pt idx="4">
                  <c:v>37.090000000000003</c:v>
                </c:pt>
              </c:numCache>
            </c:numRef>
          </c:val>
          <c:extLst xmlns:c16r2="http://schemas.microsoft.com/office/drawing/2015/06/chart">
            <c:ext xmlns:c16="http://schemas.microsoft.com/office/drawing/2014/chart" uri="{C3380CC4-5D6E-409C-BE32-E72D297353CC}">
              <c16:uniqueId val="{00000000-8FA3-449D-A065-B6A8FAC06946}"/>
            </c:ext>
          </c:extLst>
        </c:ser>
        <c:dLbls>
          <c:showLegendKey val="0"/>
          <c:showVal val="0"/>
          <c:showCatName val="0"/>
          <c:showSerName val="0"/>
          <c:showPercent val="0"/>
          <c:showBubbleSize val="0"/>
        </c:dLbls>
        <c:gapWidth val="150"/>
        <c:axId val="452019312"/>
        <c:axId val="3647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xmlns:c16r2="http://schemas.microsoft.com/office/drawing/2015/06/chart">
            <c:ext xmlns:c16="http://schemas.microsoft.com/office/drawing/2014/chart" uri="{C3380CC4-5D6E-409C-BE32-E72D297353CC}">
              <c16:uniqueId val="{00000001-8FA3-449D-A065-B6A8FAC06946}"/>
            </c:ext>
          </c:extLst>
        </c:ser>
        <c:dLbls>
          <c:showLegendKey val="0"/>
          <c:showVal val="0"/>
          <c:showCatName val="0"/>
          <c:showSerName val="0"/>
          <c:showPercent val="0"/>
          <c:showBubbleSize val="0"/>
        </c:dLbls>
        <c:marker val="1"/>
        <c:smooth val="0"/>
        <c:axId val="452019312"/>
        <c:axId val="36478744"/>
      </c:lineChart>
      <c:dateAx>
        <c:axId val="452019312"/>
        <c:scaling>
          <c:orientation val="minMax"/>
        </c:scaling>
        <c:delete val="1"/>
        <c:axPos val="b"/>
        <c:numFmt formatCode="&quot;H&quot;yy" sourceLinked="1"/>
        <c:majorTickMark val="none"/>
        <c:minorTickMark val="none"/>
        <c:tickLblPos val="none"/>
        <c:crossAx val="36478744"/>
        <c:crosses val="autoZero"/>
        <c:auto val="1"/>
        <c:lblOffset val="100"/>
        <c:baseTimeUnit val="years"/>
      </c:dateAx>
      <c:valAx>
        <c:axId val="3647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1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159.94999999999999</c:v>
                </c:pt>
                <c:pt idx="1">
                  <c:v>149.96</c:v>
                </c:pt>
                <c:pt idx="2">
                  <c:v>149.96</c:v>
                </c:pt>
                <c:pt idx="3">
                  <c:v>286.54000000000002</c:v>
                </c:pt>
                <c:pt idx="4">
                  <c:v>149.96</c:v>
                </c:pt>
              </c:numCache>
            </c:numRef>
          </c:val>
          <c:extLst xmlns:c16r2="http://schemas.microsoft.com/office/drawing/2015/06/chart">
            <c:ext xmlns:c16="http://schemas.microsoft.com/office/drawing/2014/chart" uri="{C3380CC4-5D6E-409C-BE32-E72D297353CC}">
              <c16:uniqueId val="{00000000-45FC-49D1-8B23-F013188BE986}"/>
            </c:ext>
          </c:extLst>
        </c:ser>
        <c:dLbls>
          <c:showLegendKey val="0"/>
          <c:showVal val="0"/>
          <c:showCatName val="0"/>
          <c:showSerName val="0"/>
          <c:showPercent val="0"/>
          <c:showBubbleSize val="0"/>
        </c:dLbls>
        <c:gapWidth val="150"/>
        <c:axId val="36479528"/>
        <c:axId val="3647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xmlns:c16r2="http://schemas.microsoft.com/office/drawing/2015/06/chart">
            <c:ext xmlns:c16="http://schemas.microsoft.com/office/drawing/2014/chart" uri="{C3380CC4-5D6E-409C-BE32-E72D297353CC}">
              <c16:uniqueId val="{00000001-45FC-49D1-8B23-F013188BE986}"/>
            </c:ext>
          </c:extLst>
        </c:ser>
        <c:dLbls>
          <c:showLegendKey val="0"/>
          <c:showVal val="0"/>
          <c:showCatName val="0"/>
          <c:showSerName val="0"/>
          <c:showPercent val="0"/>
          <c:showBubbleSize val="0"/>
        </c:dLbls>
        <c:marker val="1"/>
        <c:smooth val="0"/>
        <c:axId val="36479528"/>
        <c:axId val="36479920"/>
      </c:lineChart>
      <c:dateAx>
        <c:axId val="36479528"/>
        <c:scaling>
          <c:orientation val="minMax"/>
        </c:scaling>
        <c:delete val="1"/>
        <c:axPos val="b"/>
        <c:numFmt formatCode="&quot;H&quot;yy" sourceLinked="1"/>
        <c:majorTickMark val="none"/>
        <c:minorTickMark val="none"/>
        <c:tickLblPos val="none"/>
        <c:crossAx val="36479920"/>
        <c:crosses val="autoZero"/>
        <c:auto val="1"/>
        <c:lblOffset val="100"/>
        <c:baseTimeUnit val="years"/>
      </c:dateAx>
      <c:valAx>
        <c:axId val="3647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西予市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36633</v>
      </c>
      <c r="AM8" s="51"/>
      <c r="AN8" s="51"/>
      <c r="AO8" s="51"/>
      <c r="AP8" s="51"/>
      <c r="AQ8" s="51"/>
      <c r="AR8" s="51"/>
      <c r="AS8" s="51"/>
      <c r="AT8" s="46">
        <f>データ!T6</f>
        <v>514.34</v>
      </c>
      <c r="AU8" s="46"/>
      <c r="AV8" s="46"/>
      <c r="AW8" s="46"/>
      <c r="AX8" s="46"/>
      <c r="AY8" s="46"/>
      <c r="AZ8" s="46"/>
      <c r="BA8" s="46"/>
      <c r="BB8" s="46">
        <f>データ!U6</f>
        <v>71.22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v>
      </c>
      <c r="Q10" s="46"/>
      <c r="R10" s="46"/>
      <c r="S10" s="46"/>
      <c r="T10" s="46"/>
      <c r="U10" s="46"/>
      <c r="V10" s="46"/>
      <c r="W10" s="46">
        <f>データ!Q6</f>
        <v>100</v>
      </c>
      <c r="X10" s="46"/>
      <c r="Y10" s="46"/>
      <c r="Z10" s="46"/>
      <c r="AA10" s="46"/>
      <c r="AB10" s="46"/>
      <c r="AC10" s="46"/>
      <c r="AD10" s="51">
        <f>データ!R6</f>
        <v>2650</v>
      </c>
      <c r="AE10" s="51"/>
      <c r="AF10" s="51"/>
      <c r="AG10" s="51"/>
      <c r="AH10" s="51"/>
      <c r="AI10" s="51"/>
      <c r="AJ10" s="51"/>
      <c r="AK10" s="2"/>
      <c r="AL10" s="51">
        <f>データ!V6</f>
        <v>37</v>
      </c>
      <c r="AM10" s="51"/>
      <c r="AN10" s="51"/>
      <c r="AO10" s="51"/>
      <c r="AP10" s="51"/>
      <c r="AQ10" s="51"/>
      <c r="AR10" s="51"/>
      <c r="AS10" s="51"/>
      <c r="AT10" s="46">
        <f>データ!W6</f>
        <v>0.02</v>
      </c>
      <c r="AU10" s="46"/>
      <c r="AV10" s="46"/>
      <c r="AW10" s="46"/>
      <c r="AX10" s="46"/>
      <c r="AY10" s="46"/>
      <c r="AZ10" s="46"/>
      <c r="BA10" s="46"/>
      <c r="BB10" s="46">
        <f>データ!X6</f>
        <v>1850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GRDbJHT0YbOSGs6CKDfav8Kd/dF77+ZX4f7ZYAWdbyjGoMmcb5PD2gF1V+HsFaggpWwsvHeJAzrMU/apmbxfzw==" saltValue="9Xcm12cg9v4NdTL8x+1K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382141</v>
      </c>
      <c r="D6" s="33">
        <f t="shared" si="3"/>
        <v>47</v>
      </c>
      <c r="E6" s="33">
        <f t="shared" si="3"/>
        <v>18</v>
      </c>
      <c r="F6" s="33">
        <f t="shared" si="3"/>
        <v>0</v>
      </c>
      <c r="G6" s="33">
        <f t="shared" si="3"/>
        <v>0</v>
      </c>
      <c r="H6" s="33" t="str">
        <f t="shared" si="3"/>
        <v>愛媛県　西予市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v>
      </c>
      <c r="Q6" s="34">
        <f t="shared" si="3"/>
        <v>100</v>
      </c>
      <c r="R6" s="34">
        <f t="shared" si="3"/>
        <v>2650</v>
      </c>
      <c r="S6" s="34">
        <f t="shared" si="3"/>
        <v>36633</v>
      </c>
      <c r="T6" s="34">
        <f t="shared" si="3"/>
        <v>514.34</v>
      </c>
      <c r="U6" s="34">
        <f t="shared" si="3"/>
        <v>71.22</v>
      </c>
      <c r="V6" s="34">
        <f t="shared" si="3"/>
        <v>37</v>
      </c>
      <c r="W6" s="34">
        <f t="shared" si="3"/>
        <v>0.02</v>
      </c>
      <c r="X6" s="34">
        <f t="shared" si="3"/>
        <v>1850</v>
      </c>
      <c r="Y6" s="35">
        <f>IF(Y7="",NA(),Y7)</f>
        <v>58.94</v>
      </c>
      <c r="Z6" s="35">
        <f t="shared" ref="Z6:AH6" si="4">IF(Z7="",NA(),Z7)</f>
        <v>98.01</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467.89</v>
      </c>
      <c r="BG6" s="35">
        <f t="shared" ref="BG6:BO6" si="7">IF(BG7="",NA(),BG7)</f>
        <v>428.32</v>
      </c>
      <c r="BH6" s="35">
        <f t="shared" si="7"/>
        <v>398.3</v>
      </c>
      <c r="BI6" s="35">
        <f t="shared" si="7"/>
        <v>334.19</v>
      </c>
      <c r="BJ6" s="35">
        <f t="shared" si="7"/>
        <v>293.52</v>
      </c>
      <c r="BK6" s="35">
        <f t="shared" si="7"/>
        <v>413.5</v>
      </c>
      <c r="BL6" s="35">
        <f t="shared" si="7"/>
        <v>407.42</v>
      </c>
      <c r="BM6" s="35">
        <f t="shared" si="7"/>
        <v>386.46</v>
      </c>
      <c r="BN6" s="35">
        <f t="shared" si="7"/>
        <v>421.25</v>
      </c>
      <c r="BO6" s="35">
        <f t="shared" si="7"/>
        <v>398.42</v>
      </c>
      <c r="BP6" s="34" t="str">
        <f>IF(BP7="","",IF(BP7="-","【-】","【"&amp;SUBSTITUTE(TEXT(BP7,"#,##0.00"),"-","△")&amp;"】"))</f>
        <v>【314.13】</v>
      </c>
      <c r="BQ6" s="35">
        <f>IF(BQ7="",NA(),BQ7)</f>
        <v>36.700000000000003</v>
      </c>
      <c r="BR6" s="35">
        <f t="shared" ref="BR6:BZ6" si="8">IF(BR7="",NA(),BR7)</f>
        <v>38.32</v>
      </c>
      <c r="BS6" s="35">
        <f t="shared" si="8"/>
        <v>36.4</v>
      </c>
      <c r="BT6" s="35">
        <f t="shared" si="8"/>
        <v>19.66</v>
      </c>
      <c r="BU6" s="35">
        <f t="shared" si="8"/>
        <v>37.090000000000003</v>
      </c>
      <c r="BV6" s="35">
        <f t="shared" si="8"/>
        <v>55.84</v>
      </c>
      <c r="BW6" s="35">
        <f t="shared" si="8"/>
        <v>57.08</v>
      </c>
      <c r="BX6" s="35">
        <f t="shared" si="8"/>
        <v>55.85</v>
      </c>
      <c r="BY6" s="35">
        <f t="shared" si="8"/>
        <v>53.23</v>
      </c>
      <c r="BZ6" s="35">
        <f t="shared" si="8"/>
        <v>50.7</v>
      </c>
      <c r="CA6" s="34" t="str">
        <f>IF(CA7="","",IF(CA7="-","【-】","【"&amp;SUBSTITUTE(TEXT(CA7,"#,##0.00"),"-","△")&amp;"】"))</f>
        <v>【58.42】</v>
      </c>
      <c r="CB6" s="35">
        <f>IF(CB7="",NA(),CB7)</f>
        <v>159.94999999999999</v>
      </c>
      <c r="CC6" s="35">
        <f t="shared" ref="CC6:CK6" si="9">IF(CC7="",NA(),CC7)</f>
        <v>149.96</v>
      </c>
      <c r="CD6" s="35">
        <f t="shared" si="9"/>
        <v>149.96</v>
      </c>
      <c r="CE6" s="35">
        <f t="shared" si="9"/>
        <v>286.54000000000002</v>
      </c>
      <c r="CF6" s="35">
        <f t="shared" si="9"/>
        <v>149.96</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382141</v>
      </c>
      <c r="D7" s="37">
        <v>47</v>
      </c>
      <c r="E7" s="37">
        <v>18</v>
      </c>
      <c r="F7" s="37">
        <v>0</v>
      </c>
      <c r="G7" s="37">
        <v>0</v>
      </c>
      <c r="H7" s="37" t="s">
        <v>99</v>
      </c>
      <c r="I7" s="37" t="s">
        <v>100</v>
      </c>
      <c r="J7" s="37" t="s">
        <v>101</v>
      </c>
      <c r="K7" s="37" t="s">
        <v>102</v>
      </c>
      <c r="L7" s="37" t="s">
        <v>103</v>
      </c>
      <c r="M7" s="37" t="s">
        <v>104</v>
      </c>
      <c r="N7" s="38" t="s">
        <v>105</v>
      </c>
      <c r="O7" s="38" t="s">
        <v>106</v>
      </c>
      <c r="P7" s="38">
        <v>0.1</v>
      </c>
      <c r="Q7" s="38">
        <v>100</v>
      </c>
      <c r="R7" s="38">
        <v>2650</v>
      </c>
      <c r="S7" s="38">
        <v>36633</v>
      </c>
      <c r="T7" s="38">
        <v>514.34</v>
      </c>
      <c r="U7" s="38">
        <v>71.22</v>
      </c>
      <c r="V7" s="38">
        <v>37</v>
      </c>
      <c r="W7" s="38">
        <v>0.02</v>
      </c>
      <c r="X7" s="38">
        <v>1850</v>
      </c>
      <c r="Y7" s="38">
        <v>58.94</v>
      </c>
      <c r="Z7" s="38">
        <v>98.01</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467.89</v>
      </c>
      <c r="BG7" s="38">
        <v>428.32</v>
      </c>
      <c r="BH7" s="38">
        <v>398.3</v>
      </c>
      <c r="BI7" s="38">
        <v>334.19</v>
      </c>
      <c r="BJ7" s="38">
        <v>293.52</v>
      </c>
      <c r="BK7" s="38">
        <v>413.5</v>
      </c>
      <c r="BL7" s="38">
        <v>407.42</v>
      </c>
      <c r="BM7" s="38">
        <v>386.46</v>
      </c>
      <c r="BN7" s="38">
        <v>421.25</v>
      </c>
      <c r="BO7" s="38">
        <v>398.42</v>
      </c>
      <c r="BP7" s="38">
        <v>314.13</v>
      </c>
      <c r="BQ7" s="38">
        <v>36.700000000000003</v>
      </c>
      <c r="BR7" s="38">
        <v>38.32</v>
      </c>
      <c r="BS7" s="38">
        <v>36.4</v>
      </c>
      <c r="BT7" s="38">
        <v>19.66</v>
      </c>
      <c r="BU7" s="38">
        <v>37.090000000000003</v>
      </c>
      <c r="BV7" s="38">
        <v>55.84</v>
      </c>
      <c r="BW7" s="38">
        <v>57.08</v>
      </c>
      <c r="BX7" s="38">
        <v>55.85</v>
      </c>
      <c r="BY7" s="38">
        <v>53.23</v>
      </c>
      <c r="BZ7" s="38">
        <v>50.7</v>
      </c>
      <c r="CA7" s="38">
        <v>58.42</v>
      </c>
      <c r="CB7" s="38">
        <v>159.94999999999999</v>
      </c>
      <c r="CC7" s="38">
        <v>149.96</v>
      </c>
      <c r="CD7" s="38">
        <v>149.96</v>
      </c>
      <c r="CE7" s="38">
        <v>286.54000000000002</v>
      </c>
      <c r="CF7" s="38">
        <v>149.96</v>
      </c>
      <c r="CG7" s="38">
        <v>287.57</v>
      </c>
      <c r="CH7" s="38">
        <v>286.86</v>
      </c>
      <c r="CI7" s="38">
        <v>287.91000000000003</v>
      </c>
      <c r="CJ7" s="38">
        <v>283.3</v>
      </c>
      <c r="CK7" s="38">
        <v>289.81</v>
      </c>
      <c r="CL7" s="38">
        <v>282.27999999999997</v>
      </c>
      <c r="CM7" s="38" t="s">
        <v>105</v>
      </c>
      <c r="CN7" s="38" t="s">
        <v>105</v>
      </c>
      <c r="CO7" s="38" t="s">
        <v>105</v>
      </c>
      <c r="CP7" s="38" t="s">
        <v>105</v>
      </c>
      <c r="CQ7" s="38" t="s">
        <v>105</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2022-02-01T09:23:25Z</cp:lastPrinted>
  <dcterms:created xsi:type="dcterms:W3CDTF">2021-12-03T08:11:35Z</dcterms:created>
  <dcterms:modified xsi:type="dcterms:W3CDTF">2022-02-01T09:23:28Z</dcterms:modified>
  <cp:category/>
</cp:coreProperties>
</file>