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Ztb1rNx+S4RH7fGWpaTYY5h/1O6uFa0PpD84v6BWSZ1bj5wPs26Jy8bMo5/rV5VfqG5BNQiddaS31uJfQQYdCQ==" workbookSaltValue="D9LR5ZdfR/xhHRpp3/UQ4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IT76" i="4"/>
  <c r="CS51" i="4"/>
  <c r="HJ30" i="4"/>
  <c r="BZ76" i="4"/>
  <c r="CS30" i="4"/>
  <c r="HJ51" i="4"/>
  <c r="MA30" i="4"/>
  <c r="C11" i="5"/>
  <c r="D11" i="5"/>
  <c r="E11" i="5"/>
  <c r="B11" i="5"/>
  <c r="BZ30" i="4" l="1"/>
  <c r="LT76" i="4"/>
  <c r="GQ51" i="4"/>
  <c r="LH30" i="4"/>
  <c r="IE76" i="4"/>
  <c r="BZ51" i="4"/>
  <c r="GQ30" i="4"/>
  <c r="BK76" i="4"/>
  <c r="LH51" i="4"/>
  <c r="HP76" i="4"/>
  <c r="AV76" i="4"/>
  <c r="KO51" i="4"/>
  <c r="LE76" i="4"/>
  <c r="FX30" i="4"/>
  <c r="FX51" i="4"/>
  <c r="KO30" i="4"/>
  <c r="BG51" i="4"/>
  <c r="BG30" i="4"/>
  <c r="HA76" i="4"/>
  <c r="AN30" i="4"/>
  <c r="JV51" i="4"/>
  <c r="KP76" i="4"/>
  <c r="FE51" i="4"/>
  <c r="FE30" i="4"/>
  <c r="AG76" i="4"/>
  <c r="JV30" i="4"/>
  <c r="AN51" i="4"/>
  <c r="R76" i="4"/>
  <c r="EL51" i="4"/>
  <c r="JC30" i="4"/>
  <c r="GL76" i="4"/>
  <c r="U51" i="4"/>
  <c r="EL30" i="4"/>
  <c r="U30" i="4"/>
  <c r="JC51" i="4"/>
  <c r="KA76"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<sst xmlns="http://schemas.openxmlformats.org/spreadsheetml/2006/main" count="278" uniqueCount="128">
  <si>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</si>
  <si>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</si>
  <si>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</si>
  <si>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</si>
  <si>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</si>
  <si>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</si>
  <si>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</si>
  <si>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</si>
  <si>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</si>
  <si>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</si>
  <si>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</si>
  <si>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</si>
  <si>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</si>
  <si>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</si>
  <si>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</si>
  <si>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</si>
  <si>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</si>
  <si>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</si>
  <si>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</si>
  <si>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</si>
  <si>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</si>
  <si>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</si>
  <si>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</si>
  <si>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</si>
  <si>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</si>
  <si>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</si>
  <si>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</si>
  <si>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</si>
  <si>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</si>
  <si>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</si>
  <si>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</si>
  <si>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</si>
  <si>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</si>
  <si>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</si>
  <si>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</si>
  <si>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</si>
  <si>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</si>
  <si>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</si>
  <si>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</si>
  <si>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</si>
  <si>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</si>
  <si>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</si>
  <si>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</si>
  <si>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</si>
  <si>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</si>
  <si>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</si>
  <si>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</si>
  <si>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</si>
  <si>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</si>
  <si>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</si>
  <si>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</si>
  <si>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</si>
  <si>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</si>
  <si>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</si>
  <si>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</si>
  <si>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</si>
  <si>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</si>
  <si>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</si>
  <si>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</si>
  <si>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</si>
  <si>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</si>
  <si>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</si>
  <si>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</si>
  <si>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</si>
  <si>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</si>
  <si>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</si>
  <si>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</si>
  <si>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</si>
  <si>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</si>
  <si>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</si>
  <si>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</si>
  <si>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</si>
  <si>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</si>
  <si>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</si>
  <si>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</si>
  <si>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</si>
  <si>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</si>
  <si>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</si>
  <si>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</si>
  <si>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</si>
  <si>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</si>
  <si>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</si>
  <si>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</si>
  <si>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</si>
  <si>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</si>
  <si>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</si>
  <si>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</si>
  <si>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</si>
  <si>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</si>
  <si>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</si>
  <si>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</si>
  <si>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</si>
  <si>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</si>
  <si>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</si>
  <si>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</si>
  <si>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</si>
  <si>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</si>
  <si>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</si>
  <si>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</si>
  <si>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</si>
  <si>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</si>
  <si>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</si>
  <si>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</si>
  <si>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</si>
  <si>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</si>
  <si>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</si>
  <si>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</si>
  <si>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</si>
  <si>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</si>
  <si>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</si>
  <si>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</si>
  <si>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</si>
  <si>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</si>
  <si>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</si>
  <si>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</si>
  <si>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</si>
  <si>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</si>
  <si>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</si>
  <si>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</si>
  <si>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</si>
  <si>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</si>
  <si>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</si>
  <si>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</si>
  <si>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</si>
  <si>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</si>
  <si>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</si>
  <si>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では、類似施設平均値を下回ったが、「④売上高ＧＯＰ比率」では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09" eb="111">
      <t>ルイジ</t>
    </rPh>
    <rPh sb="111" eb="113">
      <t>シセツ</t>
    </rPh>
    <rPh sb="113" eb="116">
      <t>ヘイキンチ</t>
    </rPh>
    <rPh sb="117" eb="119">
      <t>シタマワ</t>
    </rPh>
    <rPh sb="189" eb="191">
      <t>ジョウキョウ</t>
    </rPh>
    <phoneticPr fontId="15"/>
  </si>
  <si>
    <t>　「⑪稼働率」は50％台を維持するようになり、安定した需要があるといえる。なお、稼働率が概ね50％台で推移している理由は、すべて月極駐車場であり、古くからの契約者が多いことがあげられる。</t>
    <rPh sb="11" eb="12">
      <t>ダイ</t>
    </rPh>
    <rPh sb="13" eb="15">
      <t>イジ</t>
    </rPh>
    <rPh sb="44" eb="45">
      <t>オオム</t>
    </rPh>
    <rPh sb="49" eb="50">
      <t>ダイ</t>
    </rPh>
    <rPh sb="51" eb="53">
      <t>スイイ</t>
    </rPh>
    <rPh sb="64" eb="66">
      <t>ツキギメ</t>
    </rPh>
    <rPh sb="66" eb="69">
      <t>チュウシャジョウ</t>
    </rPh>
    <rPh sb="73" eb="74">
      <t>フル</t>
    </rPh>
    <rPh sb="78" eb="81">
      <t>ケイヤクシャ</t>
    </rPh>
    <rPh sb="82" eb="83">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</si>
</sst>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2266.6999999999998</c:v>
                </c:pt>
                <c:pt idx="1">
                  <c:v>2266.6999999999998</c:v>
                </c:pt>
                <c:pt idx="2">
                  <c:v>2266.6999999999998</c:v>
                </c:pt>
                <c:pt idx="3">
                  <c:v>2200</c:v>
                </c:pt>
                <c:pt idx="4">
                  <c:v>1321.4</c:v>
                </c:pt>
              </c:numCache>
            </c:numRef>
          </c:val>
          <c:extLst>
            <c:ext xmlns:c16="http://schemas.microsoft.com/office/drawing/2014/chart" uri="{C3380CC4-5D6E-409C-BE32-E72D297353CC}">
              <c16:uniqueId val="{00000000-1FED-4070-A143-87ABD5CB4A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1FED-4070-A143-87ABD5CB4A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1A-4751-8475-8E2580654BE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E31A-4751-8475-8E2580654BE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FA5-460F-B397-DFD929BE361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FA5-460F-B397-DFD929BE361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BD0-4F3C-9A95-7300C4EDFE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BD0-4F3C-9A95-7300C4EDFE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CF-47CF-9424-AA7BF554A6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C9CF-47CF-9424-AA7BF554A6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2A6-4C04-B3E8-CE5BF4B7552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C2A6-4C04-B3E8-CE5BF4B7552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42.9</c:v>
                </c:pt>
                <c:pt idx="1">
                  <c:v>42.9</c:v>
                </c:pt>
                <c:pt idx="2">
                  <c:v>42.9</c:v>
                </c:pt>
                <c:pt idx="3">
                  <c:v>57.1</c:v>
                </c:pt>
                <c:pt idx="4">
                  <c:v>57.1</c:v>
                </c:pt>
              </c:numCache>
            </c:numRef>
          </c:val>
          <c:extLst>
            <c:ext xmlns:c16="http://schemas.microsoft.com/office/drawing/2014/chart" uri="{C3380CC4-5D6E-409C-BE32-E72D297353CC}">
              <c16:uniqueId val="{00000000-4D34-46AE-962E-2447F7E9FF6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4D34-46AE-962E-2447F7E9FF6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95.6</c:v>
                </c:pt>
                <c:pt idx="1">
                  <c:v>95.6</c:v>
                </c:pt>
                <c:pt idx="2">
                  <c:v>95.6</c:v>
                </c:pt>
                <c:pt idx="3">
                  <c:v>95.5</c:v>
                </c:pt>
                <c:pt idx="4">
                  <c:v>92.4</c:v>
                </c:pt>
              </c:numCache>
            </c:numRef>
          </c:val>
          <c:extLst>
            <c:ext xmlns:c16="http://schemas.microsoft.com/office/drawing/2014/chart" uri="{C3380CC4-5D6E-409C-BE32-E72D297353CC}">
              <c16:uniqueId val="{00000000-D6AF-48EC-BEFC-309B01AE08D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D6AF-48EC-BEFC-309B01AE08D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130</c:v>
                </c:pt>
                <c:pt idx="1">
                  <c:v>130</c:v>
                </c:pt>
                <c:pt idx="2">
                  <c:v>130</c:v>
                </c:pt>
                <c:pt idx="3">
                  <c:v>189</c:v>
                </c:pt>
                <c:pt idx="4">
                  <c:v>171</c:v>
                </c:pt>
              </c:numCache>
            </c:numRef>
          </c:val>
          <c:extLst>
            <c:ext xmlns:c16="http://schemas.microsoft.com/office/drawing/2014/chart" uri="{C3380CC4-5D6E-409C-BE32-E72D297353CC}">
              <c16:uniqueId val="{00000000-02ED-4047-893C-65DEFE6BB3A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02ED-4047-893C-65DEFE6BB3A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平尾山駐車場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2266.6999999999998</v>
      </c>
      <c r="V31" s="110"/>
      <c r="W31" s="110"/>
      <c r="X31" s="110"/>
      <c r="Y31" s="110"/>
      <c r="Z31" s="110"/>
      <c r="AA31" s="110"/>
      <c r="AB31" s="110"/>
      <c r="AC31" s="110"/>
      <c r="AD31" s="110"/>
      <c r="AE31" s="110"/>
      <c r="AF31" s="110"/>
      <c r="AG31" s="110"/>
      <c r="AH31" s="110"/>
      <c r="AI31" s="110"/>
      <c r="AJ31" s="110"/>
      <c r="AK31" s="110"/>
      <c r="AL31" s="110"/>
      <c r="AM31" s="110"/>
      <c r="AN31" s="110">
        <f>データ!Z7</f>
        <v>2266.6999999999998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2266.6999999999998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2200</v>
      </c>
      <c r="CA31" s="110"/>
      <c r="CB31" s="110"/>
      <c r="CC31" s="110"/>
      <c r="CD31" s="110"/>
      <c r="CE31" s="110"/>
      <c r="CF31" s="110"/>
      <c r="CG31" s="110"/>
      <c r="CH31" s="110"/>
      <c r="CI31" s="110"/>
      <c r="CJ31" s="110"/>
      <c r="CK31" s="110"/>
      <c r="CL31" s="110"/>
      <c r="CM31" s="110"/>
      <c r="CN31" s="110"/>
      <c r="CO31" s="110"/>
      <c r="CP31" s="110"/>
      <c r="CQ31" s="110"/>
      <c r="CR31" s="110"/>
      <c r="CS31" s="110">
        <f>データ!AC7</f>
        <v>1321.4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42.9</v>
      </c>
      <c r="JD31" s="81"/>
      <c r="JE31" s="81"/>
      <c r="JF31" s="81"/>
      <c r="JG31" s="81"/>
      <c r="JH31" s="81"/>
      <c r="JI31" s="81"/>
      <c r="JJ31" s="81"/>
      <c r="JK31" s="81"/>
      <c r="JL31" s="81"/>
      <c r="JM31" s="81"/>
      <c r="JN31" s="81"/>
      <c r="JO31" s="81"/>
      <c r="JP31" s="81"/>
      <c r="JQ31" s="81"/>
      <c r="JR31" s="81"/>
      <c r="JS31" s="81"/>
      <c r="JT31" s="81"/>
      <c r="JU31" s="82"/>
      <c r="JV31" s="80">
        <f>データ!DL7</f>
        <v>42.9</v>
      </c>
      <c r="JW31" s="81"/>
      <c r="JX31" s="81"/>
      <c r="JY31" s="81"/>
      <c r="JZ31" s="81"/>
      <c r="KA31" s="81"/>
      <c r="KB31" s="81"/>
      <c r="KC31" s="81"/>
      <c r="KD31" s="81"/>
      <c r="KE31" s="81"/>
      <c r="KF31" s="81"/>
      <c r="KG31" s="81"/>
      <c r="KH31" s="81"/>
      <c r="KI31" s="81"/>
      <c r="KJ31" s="81"/>
      <c r="KK31" s="81"/>
      <c r="KL31" s="81"/>
      <c r="KM31" s="81"/>
      <c r="KN31" s="82"/>
      <c r="KO31" s="80">
        <f>データ!DM7</f>
        <v>42.9</v>
      </c>
      <c r="KP31" s="81"/>
      <c r="KQ31" s="81"/>
      <c r="KR31" s="81"/>
      <c r="KS31" s="81"/>
      <c r="KT31" s="81"/>
      <c r="KU31" s="81"/>
      <c r="KV31" s="81"/>
      <c r="KW31" s="81"/>
      <c r="KX31" s="81"/>
      <c r="KY31" s="81"/>
      <c r="KZ31" s="81"/>
      <c r="LA31" s="81"/>
      <c r="LB31" s="81"/>
      <c r="LC31" s="81"/>
      <c r="LD31" s="81"/>
      <c r="LE31" s="81"/>
      <c r="LF31" s="81"/>
      <c r="LG31" s="82"/>
      <c r="LH31" s="80">
        <f>データ!DN7</f>
        <v>57.1</v>
      </c>
      <c r="LI31" s="81"/>
      <c r="LJ31" s="81"/>
      <c r="LK31" s="81"/>
      <c r="LL31" s="81"/>
      <c r="LM31" s="81"/>
      <c r="LN31" s="81"/>
      <c r="LO31" s="81"/>
      <c r="LP31" s="81"/>
      <c r="LQ31" s="81"/>
      <c r="LR31" s="81"/>
      <c r="LS31" s="81"/>
      <c r="LT31" s="81"/>
      <c r="LU31" s="81"/>
      <c r="LV31" s="81"/>
      <c r="LW31" s="81"/>
      <c r="LX31" s="81"/>
      <c r="LY31" s="81"/>
      <c r="LZ31" s="82"/>
      <c r="MA31" s="80">
        <f>データ!DO7</f>
        <v>57.1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509.7</v>
      </c>
      <c r="BH32" s="110"/>
      <c r="BI32" s="110"/>
      <c r="BJ32" s="110"/>
      <c r="BK32" s="110"/>
      <c r="BL32" s="110"/>
      <c r="BM32" s="110"/>
      <c r="BN32" s="110"/>
      <c r="BO32" s="110"/>
      <c r="BP32" s="110"/>
      <c r="BQ32" s="110"/>
      <c r="BR32" s="110"/>
      <c r="BS32" s="110"/>
      <c r="BT32" s="110"/>
      <c r="BU32" s="110"/>
      <c r="BV32" s="110"/>
      <c r="BW32" s="110"/>
      <c r="BX32" s="110"/>
      <c r="BY32" s="110"/>
      <c r="BZ32" s="110">
        <f>データ!AG7</f>
        <v>1492.8</v>
      </c>
      <c r="CA32" s="110"/>
      <c r="CB32" s="110"/>
      <c r="CC32" s="110"/>
      <c r="CD32" s="110"/>
      <c r="CE32" s="110"/>
      <c r="CF32" s="110"/>
      <c r="CG32" s="110"/>
      <c r="CH32" s="110"/>
      <c r="CI32" s="110"/>
      <c r="CJ32" s="110"/>
      <c r="CK32" s="110"/>
      <c r="CL32" s="110"/>
      <c r="CM32" s="110"/>
      <c r="CN32" s="110"/>
      <c r="CO32" s="110"/>
      <c r="CP32" s="110"/>
      <c r="CQ32" s="110"/>
      <c r="CR32" s="110"/>
      <c r="CS32" s="110">
        <f>データ!AH7</f>
        <v>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1</v>
      </c>
      <c r="FY32" s="110"/>
      <c r="FZ32" s="110"/>
      <c r="GA32" s="110"/>
      <c r="GB32" s="110"/>
      <c r="GC32" s="110"/>
      <c r="GD32" s="110"/>
      <c r="GE32" s="110"/>
      <c r="GF32" s="110"/>
      <c r="GG32" s="110"/>
      <c r="GH32" s="110"/>
      <c r="GI32" s="110"/>
      <c r="GJ32" s="110"/>
      <c r="GK32" s="110"/>
      <c r="GL32" s="110"/>
      <c r="GM32" s="110"/>
      <c r="GN32" s="110"/>
      <c r="GO32" s="110"/>
      <c r="GP32" s="110"/>
      <c r="GQ32" s="110">
        <f>データ!AR7</f>
        <v>0.8</v>
      </c>
      <c r="GR32" s="110"/>
      <c r="GS32" s="110"/>
      <c r="GT32" s="110"/>
      <c r="GU32" s="110"/>
      <c r="GV32" s="110"/>
      <c r="GW32" s="110"/>
      <c r="GX32" s="110"/>
      <c r="GY32" s="110"/>
      <c r="GZ32" s="110"/>
      <c r="HA32" s="110"/>
      <c r="HB32" s="110"/>
      <c r="HC32" s="110"/>
      <c r="HD32" s="110"/>
      <c r="HE32" s="110"/>
      <c r="HF32" s="110"/>
      <c r="HG32" s="110"/>
      <c r="HH32" s="110"/>
      <c r="HI32" s="110"/>
      <c r="HJ32" s="110">
        <f>データ!AS7</f>
        <v>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171.8</v>
      </c>
      <c r="KP32" s="81"/>
      <c r="KQ32" s="81"/>
      <c r="KR32" s="81"/>
      <c r="KS32" s="81"/>
      <c r="KT32" s="81"/>
      <c r="KU32" s="81"/>
      <c r="KV32" s="81"/>
      <c r="KW32" s="81"/>
      <c r="KX32" s="81"/>
      <c r="KY32" s="81"/>
      <c r="KZ32" s="81"/>
      <c r="LA32" s="81"/>
      <c r="LB32" s="81"/>
      <c r="LC32" s="81"/>
      <c r="LD32" s="81"/>
      <c r="LE32" s="81"/>
      <c r="LF32" s="81"/>
      <c r="LG32" s="82"/>
      <c r="LH32" s="80">
        <f>データ!DS7</f>
        <v>169.4</v>
      </c>
      <c r="LI32" s="81"/>
      <c r="LJ32" s="81"/>
      <c r="LK32" s="81"/>
      <c r="LL32" s="81"/>
      <c r="LM32" s="81"/>
      <c r="LN32" s="81"/>
      <c r="LO32" s="81"/>
      <c r="LP32" s="81"/>
      <c r="LQ32" s="81"/>
      <c r="LR32" s="81"/>
      <c r="LS32" s="81"/>
      <c r="LT32" s="81"/>
      <c r="LU32" s="81"/>
      <c r="LV32" s="81"/>
      <c r="LW32" s="81"/>
      <c r="LX32" s="81"/>
      <c r="LY32" s="81"/>
      <c r="LZ32" s="82"/>
      <c r="MA32" s="80">
        <f>データ!DT7</f>
        <v>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95.6</v>
      </c>
      <c r="EM52" s="110"/>
      <c r="EN52" s="110"/>
      <c r="EO52" s="110"/>
      <c r="EP52" s="110"/>
      <c r="EQ52" s="110"/>
      <c r="ER52" s="110"/>
      <c r="ES52" s="110"/>
      <c r="ET52" s="110"/>
      <c r="EU52" s="110"/>
      <c r="EV52" s="110"/>
      <c r="EW52" s="110"/>
      <c r="EX52" s="110"/>
      <c r="EY52" s="110"/>
      <c r="EZ52" s="110"/>
      <c r="FA52" s="110"/>
      <c r="FB52" s="110"/>
      <c r="FC52" s="110"/>
      <c r="FD52" s="110"/>
      <c r="FE52" s="110">
        <f>データ!BG7</f>
        <v>95.6</v>
      </c>
      <c r="FF52" s="110"/>
      <c r="FG52" s="110"/>
      <c r="FH52" s="110"/>
      <c r="FI52" s="110"/>
      <c r="FJ52" s="110"/>
      <c r="FK52" s="110"/>
      <c r="FL52" s="110"/>
      <c r="FM52" s="110"/>
      <c r="FN52" s="110"/>
      <c r="FO52" s="110"/>
      <c r="FP52" s="110"/>
      <c r="FQ52" s="110"/>
      <c r="FR52" s="110"/>
      <c r="FS52" s="110"/>
      <c r="FT52" s="110"/>
      <c r="FU52" s="110"/>
      <c r="FV52" s="110"/>
      <c r="FW52" s="110"/>
      <c r="FX52" s="110">
        <f>データ!BH7</f>
        <v>95.6</v>
      </c>
      <c r="FY52" s="110"/>
      <c r="FZ52" s="110"/>
      <c r="GA52" s="110"/>
      <c r="GB52" s="110"/>
      <c r="GC52" s="110"/>
      <c r="GD52" s="110"/>
      <c r="GE52" s="110"/>
      <c r="GF52" s="110"/>
      <c r="GG52" s="110"/>
      <c r="GH52" s="110"/>
      <c r="GI52" s="110"/>
      <c r="GJ52" s="110"/>
      <c r="GK52" s="110"/>
      <c r="GL52" s="110"/>
      <c r="GM52" s="110"/>
      <c r="GN52" s="110"/>
      <c r="GO52" s="110"/>
      <c r="GP52" s="110"/>
      <c r="GQ52" s="110">
        <f>データ!BI7</f>
        <v>95.5</v>
      </c>
      <c r="GR52" s="110"/>
      <c r="GS52" s="110"/>
      <c r="GT52" s="110"/>
      <c r="GU52" s="110"/>
      <c r="GV52" s="110"/>
      <c r="GW52" s="110"/>
      <c r="GX52" s="110"/>
      <c r="GY52" s="110"/>
      <c r="GZ52" s="110"/>
      <c r="HA52" s="110"/>
      <c r="HB52" s="110"/>
      <c r="HC52" s="110"/>
      <c r="HD52" s="110"/>
      <c r="HE52" s="110"/>
      <c r="HF52" s="110"/>
      <c r="HG52" s="110"/>
      <c r="HH52" s="110"/>
      <c r="HI52" s="110"/>
      <c r="HJ52" s="110">
        <f>データ!BJ7</f>
        <v>92.4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130</v>
      </c>
      <c r="JD52" s="106"/>
      <c r="JE52" s="106"/>
      <c r="JF52" s="106"/>
      <c r="JG52" s="106"/>
      <c r="JH52" s="106"/>
      <c r="JI52" s="106"/>
      <c r="JJ52" s="106"/>
      <c r="JK52" s="106"/>
      <c r="JL52" s="106"/>
      <c r="JM52" s="106"/>
      <c r="JN52" s="106"/>
      <c r="JO52" s="106"/>
      <c r="JP52" s="106"/>
      <c r="JQ52" s="106"/>
      <c r="JR52" s="106"/>
      <c r="JS52" s="106"/>
      <c r="JT52" s="106"/>
      <c r="JU52" s="106"/>
      <c r="JV52" s="106">
        <f>データ!BR7</f>
        <v>130</v>
      </c>
      <c r="JW52" s="106"/>
      <c r="JX52" s="106"/>
      <c r="JY52" s="106"/>
      <c r="JZ52" s="106"/>
      <c r="KA52" s="106"/>
      <c r="KB52" s="106"/>
      <c r="KC52" s="106"/>
      <c r="KD52" s="106"/>
      <c r="KE52" s="106"/>
      <c r="KF52" s="106"/>
      <c r="KG52" s="106"/>
      <c r="KH52" s="106"/>
      <c r="KI52" s="106"/>
      <c r="KJ52" s="106"/>
      <c r="KK52" s="106"/>
      <c r="KL52" s="106"/>
      <c r="KM52" s="106"/>
      <c r="KN52" s="106"/>
      <c r="KO52" s="106">
        <f>データ!BS7</f>
        <v>130</v>
      </c>
      <c r="KP52" s="106"/>
      <c r="KQ52" s="106"/>
      <c r="KR52" s="106"/>
      <c r="KS52" s="106"/>
      <c r="KT52" s="106"/>
      <c r="KU52" s="106"/>
      <c r="KV52" s="106"/>
      <c r="KW52" s="106"/>
      <c r="KX52" s="106"/>
      <c r="KY52" s="106"/>
      <c r="KZ52" s="106"/>
      <c r="LA52" s="106"/>
      <c r="LB52" s="106"/>
      <c r="LC52" s="106"/>
      <c r="LD52" s="106"/>
      <c r="LE52" s="106"/>
      <c r="LF52" s="106"/>
      <c r="LG52" s="106"/>
      <c r="LH52" s="106">
        <f>データ!BT7</f>
        <v>189</v>
      </c>
      <c r="LI52" s="106"/>
      <c r="LJ52" s="106"/>
      <c r="LK52" s="106"/>
      <c r="LL52" s="106"/>
      <c r="LM52" s="106"/>
      <c r="LN52" s="106"/>
      <c r="LO52" s="106"/>
      <c r="LP52" s="106"/>
      <c r="LQ52" s="106"/>
      <c r="LR52" s="106"/>
      <c r="LS52" s="106"/>
      <c r="LT52" s="106"/>
      <c r="LU52" s="106"/>
      <c r="LV52" s="106"/>
      <c r="LW52" s="106"/>
      <c r="LX52" s="106"/>
      <c r="LY52" s="106"/>
      <c r="LZ52" s="106"/>
      <c r="MA52" s="106">
        <f>データ!BU7</f>
        <v>171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3</v>
      </c>
      <c r="BH53" s="106"/>
      <c r="BI53" s="106"/>
      <c r="BJ53" s="106"/>
      <c r="BK53" s="106"/>
      <c r="BL53" s="106"/>
      <c r="BM53" s="106"/>
      <c r="BN53" s="106"/>
      <c r="BO53" s="106"/>
      <c r="BP53" s="106"/>
      <c r="BQ53" s="106"/>
      <c r="BR53" s="106"/>
      <c r="BS53" s="106"/>
      <c r="BT53" s="106"/>
      <c r="BU53" s="106"/>
      <c r="BV53" s="106"/>
      <c r="BW53" s="106"/>
      <c r="BX53" s="106"/>
      <c r="BY53" s="106"/>
      <c r="BZ53" s="106">
        <f>データ!BC7</f>
        <v>3</v>
      </c>
      <c r="CA53" s="106"/>
      <c r="CB53" s="106"/>
      <c r="CC53" s="106"/>
      <c r="CD53" s="106"/>
      <c r="CE53" s="106"/>
      <c r="CF53" s="106"/>
      <c r="CG53" s="106"/>
      <c r="CH53" s="106"/>
      <c r="CI53" s="106"/>
      <c r="CJ53" s="106"/>
      <c r="CK53" s="106"/>
      <c r="CL53" s="106"/>
      <c r="CM53" s="106"/>
      <c r="CN53" s="106"/>
      <c r="CO53" s="106"/>
      <c r="CP53" s="106"/>
      <c r="CQ53" s="106"/>
      <c r="CR53" s="106"/>
      <c r="CS53" s="106">
        <f>データ!BD7</f>
        <v>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35.700000000000003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30</v>
      </c>
      <c r="GR53" s="110"/>
      <c r="GS53" s="110"/>
      <c r="GT53" s="110"/>
      <c r="GU53" s="110"/>
      <c r="GV53" s="110"/>
      <c r="GW53" s="110"/>
      <c r="GX53" s="110"/>
      <c r="GY53" s="110"/>
      <c r="GZ53" s="110"/>
      <c r="HA53" s="110"/>
      <c r="HB53" s="110"/>
      <c r="HC53" s="110"/>
      <c r="HD53" s="110"/>
      <c r="HE53" s="110"/>
      <c r="HF53" s="110"/>
      <c r="HG53" s="110"/>
      <c r="HH53" s="110"/>
      <c r="HI53" s="110"/>
      <c r="HJ53" s="110">
        <f>データ!BO7</f>
        <v>-52.1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9208</v>
      </c>
      <c r="JD53" s="106"/>
      <c r="JE53" s="106"/>
      <c r="JF53" s="106"/>
      <c r="JG53" s="106"/>
      <c r="JH53" s="106"/>
      <c r="JI53" s="106"/>
      <c r="JJ53" s="106"/>
      <c r="JK53" s="106"/>
      <c r="JL53" s="106"/>
      <c r="JM53" s="106"/>
      <c r="JN53" s="106"/>
      <c r="JO53" s="106"/>
      <c r="JP53" s="106"/>
      <c r="JQ53" s="106"/>
      <c r="JR53" s="106"/>
      <c r="JS53" s="106"/>
      <c r="JT53" s="106"/>
      <c r="JU53" s="106"/>
      <c r="JV53" s="106">
        <f>データ!BW7</f>
        <v>8524</v>
      </c>
      <c r="JW53" s="106"/>
      <c r="JX53" s="106"/>
      <c r="JY53" s="106"/>
      <c r="JZ53" s="106"/>
      <c r="KA53" s="106"/>
      <c r="KB53" s="106"/>
      <c r="KC53" s="106"/>
      <c r="KD53" s="106"/>
      <c r="KE53" s="106"/>
      <c r="KF53" s="106"/>
      <c r="KG53" s="106"/>
      <c r="KH53" s="106"/>
      <c r="KI53" s="106"/>
      <c r="KJ53" s="106"/>
      <c r="KK53" s="106"/>
      <c r="KL53" s="106"/>
      <c r="KM53" s="106"/>
      <c r="KN53" s="106"/>
      <c r="KO53" s="106">
        <f>データ!BX7</f>
        <v>6653</v>
      </c>
      <c r="KP53" s="106"/>
      <c r="KQ53" s="106"/>
      <c r="KR53" s="106"/>
      <c r="KS53" s="106"/>
      <c r="KT53" s="106"/>
      <c r="KU53" s="106"/>
      <c r="KV53" s="106"/>
      <c r="KW53" s="106"/>
      <c r="KX53" s="106"/>
      <c r="KY53" s="106"/>
      <c r="KZ53" s="106"/>
      <c r="LA53" s="106"/>
      <c r="LB53" s="106"/>
      <c r="LC53" s="106"/>
      <c r="LD53" s="106"/>
      <c r="LE53" s="106"/>
      <c r="LF53" s="106"/>
      <c r="LG53" s="106"/>
      <c r="LH53" s="106">
        <f>データ!BY7</f>
        <v>6991</v>
      </c>
      <c r="LI53" s="106"/>
      <c r="LJ53" s="106"/>
      <c r="LK53" s="106"/>
      <c r="LL53" s="106"/>
      <c r="LM53" s="106"/>
      <c r="LN53" s="106"/>
      <c r="LO53" s="106"/>
      <c r="LP53" s="106"/>
      <c r="LQ53" s="106"/>
      <c r="LR53" s="106"/>
      <c r="LS53" s="106"/>
      <c r="LT53" s="106"/>
      <c r="LU53" s="106"/>
      <c r="LV53" s="106"/>
      <c r="LW53" s="106"/>
      <c r="LX53" s="106"/>
      <c r="LY53" s="106"/>
      <c r="LZ53" s="106"/>
      <c r="MA53" s="106">
        <f>データ!BZ7</f>
        <v>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1243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21.3</v>
      </c>
      <c r="LF78" s="81"/>
      <c r="LG78" s="81"/>
      <c r="LH78" s="81"/>
      <c r="LI78" s="81"/>
      <c r="LJ78" s="81"/>
      <c r="LK78" s="81"/>
      <c r="LL78" s="81"/>
      <c r="LM78" s="81"/>
      <c r="LN78" s="81"/>
      <c r="LO78" s="81"/>
      <c r="LP78" s="81"/>
      <c r="LQ78" s="81"/>
      <c r="LR78" s="81"/>
      <c r="LS78" s="82"/>
      <c r="LT78" s="80">
        <f>データ!DH7</f>
        <v>18.2</v>
      </c>
      <c r="LU78" s="81"/>
      <c r="LV78" s="81"/>
      <c r="LW78" s="81"/>
      <c r="LX78" s="81"/>
      <c r="LY78" s="81"/>
      <c r="LZ78" s="81"/>
      <c r="MA78" s="81"/>
      <c r="MB78" s="81"/>
      <c r="MC78" s="81"/>
      <c r="MD78" s="81"/>
      <c r="ME78" s="81"/>
      <c r="MF78" s="81"/>
      <c r="MG78" s="81"/>
      <c r="MH78" s="82"/>
      <c r="MI78" s="80">
        <f>データ!DI7</f>
        <v>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tWD5MvagIplNyGgZBz8dz+Ota5SUYKbhNmoei1A3hNkdxRIw/fQAxOtTK+PEsHMfIbQbc+apUt34aTi2tA7fQ==" saltValue="FFyXlXZEhgswibJvTOTAb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99</v>
      </c>
      <c r="AV5" s="59" t="s">
        <v>100</v>
      </c>
      <c r="AW5" s="59" t="s">
        <v>101</v>
      </c>
      <c r="AX5" s="59" t="s">
        <v>102</v>
      </c>
      <c r="AY5" s="59" t="s">
        <v>103</v>
      </c>
      <c r="AZ5" s="59" t="s">
        <v>93</v>
      </c>
      <c r="BA5" s="59" t="s">
        <v>94</v>
      </c>
      <c r="BB5" s="59" t="s">
        <v>95</v>
      </c>
      <c r="BC5" s="59" t="s">
        <v>96</v>
      </c>
      <c r="BD5" s="59" t="s">
        <v>97</v>
      </c>
      <c r="BE5" s="59" t="s">
        <v>98</v>
      </c>
      <c r="BF5" s="59" t="s">
        <v>99</v>
      </c>
      <c r="BG5" s="59" t="s">
        <v>100</v>
      </c>
      <c r="BH5" s="59" t="s">
        <v>90</v>
      </c>
      <c r="BI5" s="59" t="s">
        <v>91</v>
      </c>
      <c r="BJ5" s="59" t="s">
        <v>92</v>
      </c>
      <c r="BK5" s="59" t="s">
        <v>93</v>
      </c>
      <c r="BL5" s="59" t="s">
        <v>94</v>
      </c>
      <c r="BM5" s="59" t="s">
        <v>95</v>
      </c>
      <c r="BN5" s="59" t="s">
        <v>96</v>
      </c>
      <c r="BO5" s="59" t="s">
        <v>97</v>
      </c>
      <c r="BP5" s="59" t="s">
        <v>98</v>
      </c>
      <c r="BQ5" s="59" t="s">
        <v>88</v>
      </c>
      <c r="BR5" s="59" t="s">
        <v>100</v>
      </c>
      <c r="BS5" s="59" t="s">
        <v>90</v>
      </c>
      <c r="BT5" s="59" t="s">
        <v>102</v>
      </c>
      <c r="BU5" s="59" t="s">
        <v>103</v>
      </c>
      <c r="BV5" s="59" t="s">
        <v>93</v>
      </c>
      <c r="BW5" s="59" t="s">
        <v>94</v>
      </c>
      <c r="BX5" s="59" t="s">
        <v>95</v>
      </c>
      <c r="BY5" s="59" t="s">
        <v>96</v>
      </c>
      <c r="BZ5" s="59" t="s">
        <v>97</v>
      </c>
      <c r="CA5" s="59" t="s">
        <v>98</v>
      </c>
      <c r="CB5" s="59" t="s">
        <v>88</v>
      </c>
      <c r="CC5" s="59" t="s">
        <v>100</v>
      </c>
      <c r="CD5" s="59" t="s">
        <v>101</v>
      </c>
      <c r="CE5" s="59" t="s">
        <v>91</v>
      </c>
      <c r="CF5" s="59" t="s">
        <v>92</v>
      </c>
      <c r="CG5" s="59" t="s">
        <v>93</v>
      </c>
      <c r="CH5" s="59" t="s">
        <v>94</v>
      </c>
      <c r="CI5" s="59" t="s">
        <v>95</v>
      </c>
      <c r="CJ5" s="59" t="s">
        <v>96</v>
      </c>
      <c r="CK5" s="59" t="s">
        <v>97</v>
      </c>
      <c r="CL5" s="59" t="s">
        <v>98</v>
      </c>
      <c r="CM5" s="150"/>
      <c r="CN5" s="150"/>
      <c r="CO5" s="59" t="s">
        <v>88</v>
      </c>
      <c r="CP5" s="59" t="s">
        <v>100</v>
      </c>
      <c r="CQ5" s="59" t="s">
        <v>90</v>
      </c>
      <c r="CR5" s="59" t="s">
        <v>91</v>
      </c>
      <c r="CS5" s="59" t="s">
        <v>92</v>
      </c>
      <c r="CT5" s="59" t="s">
        <v>93</v>
      </c>
      <c r="CU5" s="59" t="s">
        <v>94</v>
      </c>
      <c r="CV5" s="59" t="s">
        <v>95</v>
      </c>
      <c r="CW5" s="59" t="s">
        <v>96</v>
      </c>
      <c r="CX5" s="59" t="s">
        <v>97</v>
      </c>
      <c r="CY5" s="59" t="s">
        <v>98</v>
      </c>
      <c r="CZ5" s="59" t="s">
        <v>88</v>
      </c>
      <c r="DA5" s="59" t="s">
        <v>100</v>
      </c>
      <c r="DB5" s="59" t="s">
        <v>90</v>
      </c>
      <c r="DC5" s="59" t="s">
        <v>91</v>
      </c>
      <c r="DD5" s="59" t="s">
        <v>92</v>
      </c>
      <c r="DE5" s="59" t="s">
        <v>93</v>
      </c>
      <c r="DF5" s="59" t="s">
        <v>94</v>
      </c>
      <c r="DG5" s="59" t="s">
        <v>95</v>
      </c>
      <c r="DH5" s="59" t="s">
        <v>96</v>
      </c>
      <c r="DI5" s="59" t="s">
        <v>97</v>
      </c>
      <c r="DJ5" s="59" t="s">
        <v>35</v>
      </c>
      <c r="DK5" s="59" t="s">
        <v>88</v>
      </c>
      <c r="DL5" s="59" t="s">
        <v>100</v>
      </c>
      <c r="DM5" s="59" t="s">
        <v>101</v>
      </c>
      <c r="DN5" s="59" t="s">
        <v>91</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382132</v>
      </c>
      <c r="D6" s="60">
        <f t="shared" si="1"/>
        <v>47</v>
      </c>
      <c r="E6" s="60">
        <f t="shared" si="1"/>
        <v>14</v>
      </c>
      <c r="F6" s="60">
        <f t="shared" si="1"/>
        <v>0</v>
      </c>
      <c r="G6" s="60">
        <f t="shared" si="1"/>
        <v>9</v>
      </c>
      <c r="H6" s="60" t="str">
        <f>SUBSTITUTE(H8,"　","")</f>
        <v>愛媛県四国中央市</v>
      </c>
      <c r="I6" s="60" t="str">
        <f t="shared" si="1"/>
        <v>平尾山駐車場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17</v>
      </c>
      <c r="S6" s="62" t="str">
        <f t="shared" si="1"/>
        <v>無</v>
      </c>
      <c r="T6" s="62" t="str">
        <f t="shared" si="1"/>
        <v>無</v>
      </c>
      <c r="U6" s="63">
        <f t="shared" si="1"/>
        <v>145</v>
      </c>
      <c r="V6" s="63">
        <f t="shared" si="1"/>
        <v>7</v>
      </c>
      <c r="W6" s="63">
        <f t="shared" si="1"/>
        <v>0</v>
      </c>
      <c r="X6" s="62" t="str">
        <f t="shared" si="1"/>
        <v>無</v>
      </c>
      <c r="Y6" s="64">
        <f>IF(Y8="-",NA(),Y8)</f>
        <v>2266.6999999999998</v>
      </c>
      <c r="Z6" s="64">
        <f t="shared" ref="Z6:AH6" si="2">IF(Z8="-",NA(),Z8)</f>
        <v>2266.6999999999998</v>
      </c>
      <c r="AA6" s="64">
        <f t="shared" si="2"/>
        <v>2266.6999999999998</v>
      </c>
      <c r="AB6" s="64">
        <f t="shared" si="2"/>
        <v>2200</v>
      </c>
      <c r="AC6" s="64">
        <f t="shared" si="2"/>
        <v>1321.4</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95.6</v>
      </c>
      <c r="BG6" s="64">
        <f t="shared" ref="BG6:BO6" si="5">IF(BG8="-",NA(),BG8)</f>
        <v>95.6</v>
      </c>
      <c r="BH6" s="64">
        <f t="shared" si="5"/>
        <v>95.6</v>
      </c>
      <c r="BI6" s="64">
        <f t="shared" si="5"/>
        <v>95.5</v>
      </c>
      <c r="BJ6" s="64">
        <f t="shared" si="5"/>
        <v>92.4</v>
      </c>
      <c r="BK6" s="64">
        <f t="shared" si="5"/>
        <v>37.4</v>
      </c>
      <c r="BL6" s="64">
        <f t="shared" si="5"/>
        <v>28.9</v>
      </c>
      <c r="BM6" s="64">
        <f t="shared" si="5"/>
        <v>35.700000000000003</v>
      </c>
      <c r="BN6" s="64">
        <f t="shared" si="5"/>
        <v>30</v>
      </c>
      <c r="BO6" s="64">
        <f t="shared" si="5"/>
        <v>-52.1</v>
      </c>
      <c r="BP6" s="61" t="str">
        <f>IF(BP8="-","",IF(BP8="-","【-】","【"&amp;SUBSTITUTE(TEXT(BP8,"#,##0.0"),"-","△")&amp;"】"))</f>
        <v>【△65.9】</v>
      </c>
      <c r="BQ6" s="65">
        <f>IF(BQ8="-",NA(),BQ8)</f>
        <v>130</v>
      </c>
      <c r="BR6" s="65">
        <f t="shared" ref="BR6:BZ6" si="6">IF(BR8="-",NA(),BR8)</f>
        <v>130</v>
      </c>
      <c r="BS6" s="65">
        <f t="shared" si="6"/>
        <v>130</v>
      </c>
      <c r="BT6" s="65">
        <f t="shared" si="6"/>
        <v>189</v>
      </c>
      <c r="BU6" s="65">
        <f t="shared" si="6"/>
        <v>171</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105</v>
      </c>
      <c r="CM6" s="63">
        <f t="shared" ref="CM6:CN6" si="7">CM8</f>
        <v>1243</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42.9</v>
      </c>
      <c r="DL6" s="64">
        <f t="shared" ref="DL6:DT6" si="9">IF(DL8="-",NA(),DL8)</f>
        <v>42.9</v>
      </c>
      <c r="DM6" s="64">
        <f t="shared" si="9"/>
        <v>42.9</v>
      </c>
      <c r="DN6" s="64">
        <f t="shared" si="9"/>
        <v>57.1</v>
      </c>
      <c r="DO6" s="64">
        <f t="shared" si="9"/>
        <v>57.1</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106</v>
      </c>
      <c r="B7" s="60">
        <f t="shared" ref="B7:X7" si="10">B8</f>
        <v>2020</v>
      </c>
      <c r="C7" s="60">
        <f t="shared" si="10"/>
        <v>382132</v>
      </c>
      <c r="D7" s="60">
        <f t="shared" si="10"/>
        <v>47</v>
      </c>
      <c r="E7" s="60">
        <f t="shared" si="10"/>
        <v>14</v>
      </c>
      <c r="F7" s="60">
        <f t="shared" si="10"/>
        <v>0</v>
      </c>
      <c r="G7" s="60">
        <f t="shared" si="10"/>
        <v>9</v>
      </c>
      <c r="H7" s="60" t="str">
        <f t="shared" si="10"/>
        <v>愛媛県　四国中央市</v>
      </c>
      <c r="I7" s="60" t="str">
        <f t="shared" si="10"/>
        <v>平尾山駐車場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17</v>
      </c>
      <c r="S7" s="62" t="str">
        <f t="shared" si="10"/>
        <v>無</v>
      </c>
      <c r="T7" s="62" t="str">
        <f t="shared" si="10"/>
        <v>無</v>
      </c>
      <c r="U7" s="63">
        <f t="shared" si="10"/>
        <v>145</v>
      </c>
      <c r="V7" s="63">
        <f t="shared" si="10"/>
        <v>7</v>
      </c>
      <c r="W7" s="63">
        <f t="shared" si="10"/>
        <v>0</v>
      </c>
      <c r="X7" s="62" t="str">
        <f t="shared" si="10"/>
        <v>無</v>
      </c>
      <c r="Y7" s="64">
        <f>Y8</f>
        <v>2266.6999999999998</v>
      </c>
      <c r="Z7" s="64">
        <f t="shared" ref="Z7:AH7" si="11">Z8</f>
        <v>2266.6999999999998</v>
      </c>
      <c r="AA7" s="64">
        <f t="shared" si="11"/>
        <v>2266.6999999999998</v>
      </c>
      <c r="AB7" s="64">
        <f t="shared" si="11"/>
        <v>2200</v>
      </c>
      <c r="AC7" s="64">
        <f t="shared" si="11"/>
        <v>1321.4</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95.6</v>
      </c>
      <c r="BG7" s="64">
        <f t="shared" ref="BG7:BO7" si="14">BG8</f>
        <v>95.6</v>
      </c>
      <c r="BH7" s="64">
        <f t="shared" si="14"/>
        <v>95.6</v>
      </c>
      <c r="BI7" s="64">
        <f t="shared" si="14"/>
        <v>95.5</v>
      </c>
      <c r="BJ7" s="64">
        <f t="shared" si="14"/>
        <v>92.4</v>
      </c>
      <c r="BK7" s="64">
        <f t="shared" si="14"/>
        <v>37.4</v>
      </c>
      <c r="BL7" s="64">
        <f t="shared" si="14"/>
        <v>28.9</v>
      </c>
      <c r="BM7" s="64">
        <f t="shared" si="14"/>
        <v>35.700000000000003</v>
      </c>
      <c r="BN7" s="64">
        <f t="shared" si="14"/>
        <v>30</v>
      </c>
      <c r="BO7" s="64">
        <f t="shared" si="14"/>
        <v>-52.1</v>
      </c>
      <c r="BP7" s="61"/>
      <c r="BQ7" s="65">
        <f>BQ8</f>
        <v>130</v>
      </c>
      <c r="BR7" s="65">
        <f t="shared" ref="BR7:BZ7" si="15">BR8</f>
        <v>130</v>
      </c>
      <c r="BS7" s="65">
        <f t="shared" si="15"/>
        <v>130</v>
      </c>
      <c r="BT7" s="65">
        <f t="shared" si="15"/>
        <v>189</v>
      </c>
      <c r="BU7" s="65">
        <f t="shared" si="15"/>
        <v>171</v>
      </c>
      <c r="BV7" s="65">
        <f t="shared" si="15"/>
        <v>9208</v>
      </c>
      <c r="BW7" s="65">
        <f t="shared" si="15"/>
        <v>8524</v>
      </c>
      <c r="BX7" s="65">
        <f t="shared" si="15"/>
        <v>6653</v>
      </c>
      <c r="BY7" s="65">
        <f t="shared" si="15"/>
        <v>6991</v>
      </c>
      <c r="BZ7" s="65">
        <f t="shared" si="15"/>
        <v>1045</v>
      </c>
      <c r="CA7" s="63"/>
      <c r="CB7" s="64" t="s">
        <v>107</v>
      </c>
      <c r="CC7" s="64" t="s">
        <v>107</v>
      </c>
      <c r="CD7" s="64" t="s">
        <v>107</v>
      </c>
      <c r="CE7" s="64" t="s">
        <v>107</v>
      </c>
      <c r="CF7" s="64" t="s">
        <v>107</v>
      </c>
      <c r="CG7" s="64" t="s">
        <v>107</v>
      </c>
      <c r="CH7" s="64" t="s">
        <v>107</v>
      </c>
      <c r="CI7" s="64" t="s">
        <v>107</v>
      </c>
      <c r="CJ7" s="64" t="s">
        <v>107</v>
      </c>
      <c r="CK7" s="64" t="s">
        <v>105</v>
      </c>
      <c r="CL7" s="61"/>
      <c r="CM7" s="63">
        <f>CM8</f>
        <v>1243</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42.9</v>
      </c>
      <c r="DL7" s="64">
        <f t="shared" ref="DL7:DT7" si="17">DL8</f>
        <v>42.9</v>
      </c>
      <c r="DM7" s="64">
        <f t="shared" si="17"/>
        <v>42.9</v>
      </c>
      <c r="DN7" s="64">
        <f t="shared" si="17"/>
        <v>57.1</v>
      </c>
      <c r="DO7" s="64">
        <f t="shared" si="17"/>
        <v>57.1</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382132</v>
      </c>
      <c r="D8" s="67">
        <v>47</v>
      </c>
      <c r="E8" s="67">
        <v>14</v>
      </c>
      <c r="F8" s="67">
        <v>0</v>
      </c>
      <c r="G8" s="67">
        <v>9</v>
      </c>
      <c r="H8" s="67" t="s">
        <v>108</v>
      </c>
      <c r="I8" s="67" t="s">
        <v>109</v>
      </c>
      <c r="J8" s="67" t="s">
        <v>110</v>
      </c>
      <c r="K8" s="67" t="s">
        <v>111</v>
      </c>
      <c r="L8" s="67" t="s">
        <v>112</v>
      </c>
      <c r="M8" s="67" t="s">
        <v>113</v>
      </c>
      <c r="N8" s="67" t="s">
        <v>114</v>
      </c>
      <c r="O8" s="68" t="s">
        <v>115</v>
      </c>
      <c r="P8" s="69" t="s">
        <v>116</v>
      </c>
      <c r="Q8" s="69" t="s">
        <v>117</v>
      </c>
      <c r="R8" s="70">
        <v>17</v>
      </c>
      <c r="S8" s="69" t="s">
        <v>118</v>
      </c>
      <c r="T8" s="69" t="s">
        <v>118</v>
      </c>
      <c r="U8" s="70">
        <v>145</v>
      </c>
      <c r="V8" s="70">
        <v>7</v>
      </c>
      <c r="W8" s="70">
        <v>0</v>
      </c>
      <c r="X8" s="69" t="s">
        <v>118</v>
      </c>
      <c r="Y8" s="71">
        <v>2266.6999999999998</v>
      </c>
      <c r="Z8" s="71">
        <v>2266.6999999999998</v>
      </c>
      <c r="AA8" s="71">
        <v>2266.6999999999998</v>
      </c>
      <c r="AB8" s="71">
        <v>2200</v>
      </c>
      <c r="AC8" s="71">
        <v>1321.4</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95.6</v>
      </c>
      <c r="BG8" s="71">
        <v>95.6</v>
      </c>
      <c r="BH8" s="71">
        <v>95.6</v>
      </c>
      <c r="BI8" s="71">
        <v>95.5</v>
      </c>
      <c r="BJ8" s="71">
        <v>92.4</v>
      </c>
      <c r="BK8" s="71">
        <v>37.4</v>
      </c>
      <c r="BL8" s="71">
        <v>28.9</v>
      </c>
      <c r="BM8" s="71">
        <v>35.700000000000003</v>
      </c>
      <c r="BN8" s="71">
        <v>30</v>
      </c>
      <c r="BO8" s="71">
        <v>-52.1</v>
      </c>
      <c r="BP8" s="68">
        <v>-65.900000000000006</v>
      </c>
      <c r="BQ8" s="72">
        <v>130</v>
      </c>
      <c r="BR8" s="72">
        <v>130</v>
      </c>
      <c r="BS8" s="72">
        <v>130</v>
      </c>
      <c r="BT8" s="73">
        <v>189</v>
      </c>
      <c r="BU8" s="73">
        <v>171</v>
      </c>
      <c r="BV8" s="72">
        <v>9208</v>
      </c>
      <c r="BW8" s="72">
        <v>8524</v>
      </c>
      <c r="BX8" s="72">
        <v>6653</v>
      </c>
      <c r="BY8" s="72">
        <v>6991</v>
      </c>
      <c r="BZ8" s="72">
        <v>1045</v>
      </c>
      <c r="CA8" s="70">
        <v>3932</v>
      </c>
      <c r="CB8" s="71" t="s">
        <v>112</v>
      </c>
      <c r="CC8" s="71" t="s">
        <v>112</v>
      </c>
      <c r="CD8" s="71" t="s">
        <v>112</v>
      </c>
      <c r="CE8" s="71" t="s">
        <v>112</v>
      </c>
      <c r="CF8" s="71" t="s">
        <v>112</v>
      </c>
      <c r="CG8" s="71" t="s">
        <v>112</v>
      </c>
      <c r="CH8" s="71" t="s">
        <v>112</v>
      </c>
      <c r="CI8" s="71" t="s">
        <v>112</v>
      </c>
      <c r="CJ8" s="71" t="s">
        <v>112</v>
      </c>
      <c r="CK8" s="71" t="s">
        <v>112</v>
      </c>
      <c r="CL8" s="68" t="s">
        <v>112</v>
      </c>
      <c r="CM8" s="70">
        <v>1243</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40</v>
      </c>
      <c r="DF8" s="71">
        <v>33.200000000000003</v>
      </c>
      <c r="DG8" s="71">
        <v>21.3</v>
      </c>
      <c r="DH8" s="71">
        <v>18.2</v>
      </c>
      <c r="DI8" s="71">
        <v>764.6</v>
      </c>
      <c r="DJ8" s="68">
        <v>183.4</v>
      </c>
      <c r="DK8" s="71">
        <v>42.9</v>
      </c>
      <c r="DL8" s="71">
        <v>42.9</v>
      </c>
      <c r="DM8" s="71">
        <v>42.9</v>
      </c>
      <c r="DN8" s="71">
        <v>57.1</v>
      </c>
      <c r="DO8" s="71">
        <v>57.1</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2021-12-17T06:08:25Z</dcterms:created>
  <dcterms:modified xsi:type="dcterms:W3CDTF">2022-01-27T07:28:28Z</dcterms:modified>
  <cp:category/>
</cp:coreProperties>
</file>