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13\☆財政☆\R3財政係関係\01_公営企業関係\03_経営比較分析表\220113_公営企業に係る経営分析表（令和２年度決算）の分析等について（照会）\02_原課回答\"/>
    </mc:Choice>
  </mc:AlternateContent>
  <workbookProtection workbookAlgorithmName="SHA-512" workbookHashValue="487T6Qh4mq+n4Zq680jGhhfUCRUeE/F5tlwIjzn3+urp0cjUPVARohl+3pw06Bd/xN0EdrUKbsjB5AOEKkidJw==" workbookSaltValue="+B3XREY1JKWu4oFUUqMwi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IZ32" i="4"/>
  <c r="HM78" i="4"/>
  <c r="FL54" i="4"/>
  <c r="FL32" i="4"/>
  <c r="BX32" i="4"/>
  <c r="CS78" i="4"/>
  <c r="MN54" i="4"/>
  <c r="MN32" i="4"/>
  <c r="IZ54" i="4"/>
  <c r="BX54" i="4"/>
  <c r="C11" i="5"/>
  <c r="D11" i="5"/>
  <c r="E11" i="5"/>
  <c r="B11" i="5"/>
  <c r="FH78" i="4" l="1"/>
  <c r="KU32" i="4"/>
  <c r="AN78" i="4"/>
  <c r="AE54" i="4"/>
  <c r="AE32" i="4"/>
  <c r="KU54" i="4"/>
  <c r="KC78" i="4"/>
  <c r="HG54" i="4"/>
  <c r="HG32" i="4"/>
  <c r="DS54" i="4"/>
  <c r="DS32" i="4"/>
  <c r="GR54" i="4"/>
  <c r="EO78" i="4"/>
  <c r="DD54" i="4"/>
  <c r="DD32" i="4"/>
  <c r="U78" i="4"/>
  <c r="P54" i="4"/>
  <c r="KF54" i="4"/>
  <c r="KF32" i="4"/>
  <c r="JJ78" i="4"/>
  <c r="GR32" i="4"/>
  <c r="P32" i="4"/>
  <c r="LY54" i="4"/>
  <c r="LO78" i="4"/>
  <c r="IK54" i="4"/>
  <c r="IK32" i="4"/>
  <c r="GT78" i="4"/>
  <c r="EW54" i="4"/>
  <c r="BZ78" i="4"/>
  <c r="BI54" i="4"/>
  <c r="BI32" i="4"/>
  <c r="LY32" i="4"/>
  <c r="EW32" i="4"/>
  <c r="AT54" i="4"/>
  <c r="AT32" i="4"/>
  <c r="LJ54" i="4"/>
  <c r="LJ32" i="4"/>
  <c r="KV78" i="4"/>
  <c r="HV54" i="4"/>
  <c r="HV32" i="4"/>
  <c r="GA78" i="4"/>
  <c r="EH54" i="4"/>
  <c r="EH32" i="4"/>
  <c r="BG78" i="4"/>
</calcChain>
</file>

<file path=xl/sharedStrings.xml><?xml version="1.0" encoding="utf-8"?>
<sst xmlns="http://schemas.openxmlformats.org/spreadsheetml/2006/main" count="325" uniqueCount="199">
  <si>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</si>
  <si>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</si>
  <si>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</si>
  <si>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</si>
  <si>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</si>
  <si>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</si>
  <si>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</si>
  <si>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</si>
  <si>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</si>
  <si>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</si>
  <si>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</si>
  <si>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</si>
  <si>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</si>
  <si>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</si>
  <si>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</si>
  <si>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</si>
  <si>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</si>
  <si>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</si>
  <si>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</si>
  <si>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</si>
  <si>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</si>
  <si>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</si>
  <si>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</si>
  <si>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</si>
  <si>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</si>
  <si>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</si>
  <si>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</si>
  <si>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</si>
  <si>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</si>
  <si>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</si>
  <si>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</si>
  <si>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</si>
  <si>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</si>
  <si>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</si>
  <si>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</si>
  <si>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</si>
  <si>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</si>
  <si>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</si>
  <si>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</si>
  <si>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</si>
  <si>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</si>
  <si>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</si>
  <si>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</si>
  <si>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</si>
  <si>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</si>
  <si>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</si>
  <si>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</si>
  <si>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</si>
  <si>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</si>
  <si>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</si>
  <si>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</si>
  <si>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</si>
  <si>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</si>
  <si>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</si>
  <si>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</si>
  <si>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</si>
  <si>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</si>
  <si>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</si>
  <si>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</si>
  <si>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</si>
  <si>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</si>
  <si>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</si>
  <si>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</si>
  <si>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</si>
  <si>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</si>
  <si>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</si>
  <si>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</si>
  <si>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</si>
  <si>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</si>
  <si>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</si>
  <si>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</si>
  <si>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</si>
  <si>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</si>
  <si>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</si>
  <si>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</si>
  <si>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</si>
  <si>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</si>
  <si>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</si>
  <si>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</si>
  <si>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</si>
  <si>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</si>
  <si>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</si>
  <si>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</si>
  <si>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</si>
  <si>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</si>
  <si>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</si>
  <si>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</si>
  <si>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</si>
  <si>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</si>
  <si>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</si>
  <si>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</si>
  <si>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</si>
  <si>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</si>
  <si>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</si>
  <si>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</si>
  <si>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</si>
  <si>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</si>
  <si>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</si>
  <si>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</si>
  <si>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</si>
  <si>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</si>
  <si>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</si>
  <si>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</si>
  <si>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</si>
  <si>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</si>
  <si>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</si>
  <si>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</si>
  <si>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</si>
  <si>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</si>
  <si>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</si>
  <si>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</si>
  <si>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</si>
  <si>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</si>
  <si>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</si>
  <si>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</si>
  <si>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</si>
  <si>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</si>
  <si>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</si>
  <si>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</si>
  <si>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</si>
  <si>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</si>
  <si>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</si>
  <si>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</si>
  <si>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</si>
  <si>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</si>
  <si>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</si>
  <si>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</si>
  <si>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</si>
  <si>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</si>
  <si>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</si>
  <si>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</si>
  <si>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</si>
  <si>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</si>
  <si>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</si>
  <si>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</si>
  <si>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</si>
  <si>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</si>
  <si>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</si>
  <si>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</si>
  <si>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</si>
  <si>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</si>
  <si>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</si>
  <si>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</si>
  <si>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</si>
  <si>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</si>
  <si>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</si>
  <si>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</si>
  <si>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</si>
  <si>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</si>
  <si>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</si>
  <si>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</si>
  <si>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</si>
  <si>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</si>
  <si>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</si>
  <si>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</si>
  <si>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</si>
  <si>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</si>
  <si>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</si>
  <si>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</si>
  <si>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</si>
  <si>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</si>
  <si>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</si>
  <si>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</si>
  <si>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</si>
  <si>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</si>
  <si>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</si>
  <si>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</si>
  <si>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t>
    <phoneticPr fontId="5"/>
  </si>
  <si>
    <t>当該値(N-4)</t>
    <phoneticPr fontId="5"/>
  </si>
  <si>
    <t>当該値(N-3)</t>
    <phoneticPr fontId="5"/>
  </si>
  <si>
    <t>当該値(N-1)</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</si>
  <si>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</si>
  <si>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</si>
  <si>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</si>
  <si>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</si>
  <si>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</si>
  <si>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</si>
  <si>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</si>
  <si>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</si>
  <si>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</si>
  <si>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</si>
  <si>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</si>
  <si>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</si>
  <si>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</si>
  <si>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</si>
  <si>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</si>
  <si>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</si>
  <si>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</si>
  <si>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</si>
  <si>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</si>
  <si>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</si>
  <si>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</si>
  <si>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</si>
  <si>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</si>
  <si>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</si>
  <si>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医業収支比率】令和2年度は、新型コロナウイルス感染拡大に伴う受診抑制等による患者数の減により、医業収支比率は減少したが、新型コロナに対応する診療体制整備のための補助金交付により、経常収支比率は増加した。
【③累積欠損金比率】平成26年度に地方公営企業会計制度改正に伴う退職給付引当金等繰入額の一括計上により増加したが、直近5年度は経常黒字による累積欠損金の削減を行えているため、今後も削減が継続できるよう努める。
【④病床利用率】看護師不足等による休床があるため、類似病院平均より低くなっている。病院改築に伴い、平成28年9月に許可病床数を削減。稼働病床の利用率は60%を超えている。
【⑤入院患者数1人1日当たり収益】類似病院平均を下回ってはいるが、当院の機器やスタッフを考慮すると、安定した収益が確保できていると言える。
【⑥外来患者1人1日当たり収益】類似病院平均を上回っている原因として、診療単価が高い診療科の受診割合が増加したこと等が考えられる。
【⑦職員給与費対医業収益比率】類似病院平均、全国平均を上回っている原因として、平均年齢、平均経験年数が高いことが影響していると考えられる。
【⑧材料費対医業収益比率】類似病院平均、全国平均を下回っているが、今後もコストを抑制しながら、良質な医療を提供するよう努める。</t>
    <rPh sb="17" eb="18">
      <t>レイ</t>
    </rPh>
    <rPh sb="18" eb="19">
      <t>ワ</t>
    </rPh>
    <rPh sb="20" eb="22">
      <t>ネンド</t>
    </rPh>
    <rPh sb="24" eb="26">
      <t>シンガタ</t>
    </rPh>
    <rPh sb="33" eb="35">
      <t>カンセン</t>
    </rPh>
    <rPh sb="35" eb="37">
      <t>カクダイ</t>
    </rPh>
    <rPh sb="38" eb="39">
      <t>トモナ</t>
    </rPh>
    <rPh sb="40" eb="42">
      <t>ジュシン</t>
    </rPh>
    <rPh sb="42" eb="44">
      <t>ヨクセイ</t>
    </rPh>
    <rPh sb="44" eb="45">
      <t>トウ</t>
    </rPh>
    <rPh sb="48" eb="51">
      <t>カンジャスウ</t>
    </rPh>
    <rPh sb="52" eb="53">
      <t>ゲン</t>
    </rPh>
    <rPh sb="57" eb="59">
      <t>イギョウ</t>
    </rPh>
    <rPh sb="59" eb="61">
      <t>シュウシ</t>
    </rPh>
    <rPh sb="61" eb="63">
      <t>ヒリツ</t>
    </rPh>
    <rPh sb="64" eb="66">
      <t>ゲンショウ</t>
    </rPh>
    <rPh sb="70" eb="72">
      <t>シンガタ</t>
    </rPh>
    <rPh sb="76" eb="78">
      <t>タイオウ</t>
    </rPh>
    <rPh sb="80" eb="82">
      <t>シンリョウ</t>
    </rPh>
    <rPh sb="82" eb="84">
      <t>タイセイ</t>
    </rPh>
    <rPh sb="84" eb="86">
      <t>セイビ</t>
    </rPh>
    <rPh sb="90" eb="93">
      <t>ホジョキン</t>
    </rPh>
    <rPh sb="93" eb="95">
      <t>コウフ</t>
    </rPh>
    <rPh sb="99" eb="101">
      <t>ケイジョウ</t>
    </rPh>
    <rPh sb="101" eb="103">
      <t>シュウシ</t>
    </rPh>
    <rPh sb="103" eb="105">
      <t>ヒリツ</t>
    </rPh>
    <rPh sb="106" eb="108">
      <t>ゾウカ</t>
    </rPh>
    <rPh sb="396" eb="397">
      <t>ウエ</t>
    </rPh>
    <rPh sb="413" eb="414">
      <t>タカ</t>
    </rPh>
    <rPh sb="419" eb="421">
      <t>ジュシン</t>
    </rPh>
    <rPh sb="421" eb="423">
      <t>ワリアイ</t>
    </rPh>
    <rPh sb="424" eb="426">
      <t>ゾウカ</t>
    </rPh>
    <rPh sb="430" eb="431">
      <t>トウ</t>
    </rPh>
    <phoneticPr fontId="5"/>
  </si>
  <si>
    <t>【①有形固定資産減価償却率】病院改築事業に伴う建物解体、建物建設により、平成27～28年度にかけて低下した。現在は改築した建物の減価償却が始まっており当該分増加している。
【②器械備品減価償却率】病院改築事業に伴い器械備品を整備したため、類似病院平均、全国平均を下回っている。老朽化が進んだものについては今後も計画的な更新を行う。令和2年度の減少は電子カルテシステムの更新による。
【③１床当たり有形固定資産】病院改築事業に伴う建物、器械備品等の更新により平成28年度に大幅に増加した。改築分の減価償却費は収益的収支に計上されるため、今後は計画的に投資を行っていく。</t>
    <rPh sb="98" eb="100">
      <t>ビョウイン</t>
    </rPh>
    <rPh sb="100" eb="102">
      <t>カイチク</t>
    </rPh>
    <rPh sb="102" eb="104">
      <t>ジギョウ</t>
    </rPh>
    <rPh sb="105" eb="106">
      <t>トモナ</t>
    </rPh>
    <rPh sb="107" eb="109">
      <t>キカイ</t>
    </rPh>
    <rPh sb="109" eb="111">
      <t>ビヒン</t>
    </rPh>
    <rPh sb="112" eb="114">
      <t>セイビ</t>
    </rPh>
    <rPh sb="119" eb="121">
      <t>ルイジ</t>
    </rPh>
    <rPh sb="121" eb="123">
      <t>ビョウイン</t>
    </rPh>
    <rPh sb="123" eb="125">
      <t>ヘイキン</t>
    </rPh>
    <rPh sb="126" eb="128">
      <t>ゼンコク</t>
    </rPh>
    <rPh sb="128" eb="130">
      <t>ヘイキン</t>
    </rPh>
    <rPh sb="131" eb="133">
      <t>シタマワ</t>
    </rPh>
    <rPh sb="138" eb="141">
      <t>ロウキュウカ</t>
    </rPh>
    <rPh sb="142" eb="143">
      <t>スス</t>
    </rPh>
    <rPh sb="152" eb="154">
      <t>コンゴ</t>
    </rPh>
    <rPh sb="155" eb="158">
      <t>ケイカクテキ</t>
    </rPh>
    <rPh sb="159" eb="161">
      <t>コウシン</t>
    </rPh>
    <rPh sb="162" eb="163">
      <t>オコナ</t>
    </rPh>
    <rPh sb="165" eb="166">
      <t>レイ</t>
    </rPh>
    <rPh sb="166" eb="167">
      <t>ワ</t>
    </rPh>
    <rPh sb="168" eb="170">
      <t>ネンド</t>
    </rPh>
    <rPh sb="171" eb="173">
      <t>ゲンショウ</t>
    </rPh>
    <rPh sb="174" eb="176">
      <t>デンシ</t>
    </rPh>
    <rPh sb="184" eb="186">
      <t>コウシン</t>
    </rPh>
    <rPh sb="205" eb="207">
      <t>ビョウイン</t>
    </rPh>
    <rPh sb="207" eb="209">
      <t>カイチク</t>
    </rPh>
    <rPh sb="209" eb="211">
      <t>ジギョウ</t>
    </rPh>
    <rPh sb="212" eb="213">
      <t>トモナ</t>
    </rPh>
    <rPh sb="214" eb="216">
      <t>タテモノ</t>
    </rPh>
    <rPh sb="217" eb="219">
      <t>キカイ</t>
    </rPh>
    <rPh sb="219" eb="221">
      <t>ビヒン</t>
    </rPh>
    <rPh sb="221" eb="222">
      <t>トウ</t>
    </rPh>
    <rPh sb="223" eb="225">
      <t>コウシン</t>
    </rPh>
    <rPh sb="228" eb="230">
      <t>ヘイセイ</t>
    </rPh>
    <rPh sb="232" eb="234">
      <t>ネンド</t>
    </rPh>
    <rPh sb="235" eb="237">
      <t>オオハバ</t>
    </rPh>
    <rPh sb="238" eb="240">
      <t>ゾウカ</t>
    </rPh>
    <rPh sb="243" eb="245">
      <t>カイチク</t>
    </rPh>
    <rPh sb="245" eb="246">
      <t>ブン</t>
    </rPh>
    <rPh sb="247" eb="249">
      <t>ゲンカ</t>
    </rPh>
    <rPh sb="249" eb="251">
      <t>ショウキャク</t>
    </rPh>
    <rPh sb="251" eb="252">
      <t>ヒ</t>
    </rPh>
    <rPh sb="253" eb="256">
      <t>シュウエキテキ</t>
    </rPh>
    <rPh sb="256" eb="258">
      <t>シュウシ</t>
    </rPh>
    <rPh sb="259" eb="261">
      <t>ケイジョウ</t>
    </rPh>
    <rPh sb="267" eb="269">
      <t>コンゴ</t>
    </rPh>
    <rPh sb="270" eb="273">
      <t>ケイカクテキ</t>
    </rPh>
    <rPh sb="274" eb="276">
      <t>トウシ</t>
    </rPh>
    <rPh sb="277" eb="278">
      <t>オコナ</t>
    </rPh>
    <phoneticPr fontId="5"/>
  </si>
  <si>
    <t>平成29年3月に病院改築事業が完了し、4年が経過した。永続的に良質な医療を提供していくために、今後も今まで以上に経費の削減に努め、医療サービスの向上により収益増化を図る。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等の医療スタッフの確保・安定化に取り組む。医師・看護師確保対策の一環として、老朽化した医師住宅の改築事業を実施する。令和3年度に建設用地を購入し、令和4年度から建設工事に着手する予定である。また、看護師及び医療技術員については定年退職後の再任用及び会計年度任用職員制度の利用により今後もスタッフの確保に努めていく。</t>
    <rPh sb="125" eb="126">
      <t>トウ</t>
    </rPh>
    <rPh sb="178" eb="180">
      <t>ジッシ</t>
    </rPh>
    <rPh sb="194" eb="196">
      <t>コウニュウ</t>
    </rPh>
    <rPh sb="198" eb="199">
      <t>レイ</t>
    </rPh>
    <rPh sb="199" eb="200">
      <t>ワ</t>
    </rPh>
    <rPh sb="201" eb="203">
      <t>ネンド</t>
    </rPh>
    <rPh sb="207" eb="209">
      <t>コウジ</t>
    </rPh>
    <rPh sb="214" eb="216">
      <t>ヨテイ</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</si>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</sst>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54.6</c:v>
                </c:pt>
                <c:pt idx="1">
                  <c:v>63.3</c:v>
                </c:pt>
                <c:pt idx="2">
                  <c:v>62</c:v>
                </c:pt>
                <c:pt idx="3">
                  <c:v>58.4</c:v>
                </c:pt>
                <c:pt idx="4">
                  <c:v>51.9</c:v>
                </c:pt>
              </c:numCache>
            </c:numRef>
          </c:val>
          <c:extLst xmlns:c16r2="http://schemas.microsoft.com/office/drawing/2015/06/chart">
            <c:ext xmlns:c16="http://schemas.microsoft.com/office/drawing/2014/chart" uri="{C3380CC4-5D6E-409C-BE32-E72D297353CC}">
              <c16:uniqueId val="{00000000-93DF-451E-B386-249143091828}"/>
            </c:ext>
          </c:extLst>
        </c:ser>
        <c:dLbls>
          <c:showLegendKey val="0"/>
          <c:showVal val="0"/>
          <c:showCatName val="0"/>
          <c:showSerName val="0"/>
          <c:showPercent val="0"/>
          <c:showBubbleSize val="0"/>
        </c:dLbls>
        <c:gapWidth val="150"/>
        <c:axId val="166677928"/>
        <c:axId val="1666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xmlns:c16r2="http://schemas.microsoft.com/office/drawing/2015/06/chart">
            <c:ext xmlns:c16="http://schemas.microsoft.com/office/drawing/2014/chart" uri="{C3380CC4-5D6E-409C-BE32-E72D297353CC}">
              <c16:uniqueId val="{00000001-93DF-451E-B386-249143091828}"/>
            </c:ext>
          </c:extLst>
        </c:ser>
        <c:dLbls>
          <c:showLegendKey val="0"/>
          <c:showVal val="0"/>
          <c:showCatName val="0"/>
          <c:showSerName val="0"/>
          <c:showPercent val="0"/>
          <c:showBubbleSize val="0"/>
        </c:dLbls>
        <c:marker val="1"/>
        <c:smooth val="0"/>
        <c:axId val="166677928"/>
        <c:axId val="166676360"/>
      </c:lineChart>
      <c:catAx>
        <c:axId val="166677928"/>
        <c:scaling>
          <c:orientation val="minMax"/>
        </c:scaling>
        <c:delete val="1"/>
        <c:axPos val="b"/>
        <c:numFmt formatCode="General" sourceLinked="1"/>
        <c:majorTickMark val="none"/>
        <c:minorTickMark val="none"/>
        <c:tickLblPos val="none"/>
        <c:crossAx val="166676360"/>
        <c:crosses val="autoZero"/>
        <c:auto val="1"/>
        <c:lblAlgn val="ctr"/>
        <c:lblOffset val="100"/>
        <c:noMultiLvlLbl val="1"/>
      </c:catAx>
      <c:valAx>
        <c:axId val="16667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67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10599</c:v>
                </c:pt>
                <c:pt idx="1">
                  <c:v>11128</c:v>
                </c:pt>
                <c:pt idx="2">
                  <c:v>11789</c:v>
                </c:pt>
                <c:pt idx="3">
                  <c:v>12345</c:v>
                </c:pt>
                <c:pt idx="4">
                  <c:v>13793</c:v>
                </c:pt>
              </c:numCache>
            </c:numRef>
          </c:val>
          <c:extLst xmlns:c16r2="http://schemas.microsoft.com/office/drawing/2015/06/chart">
            <c:ext xmlns:c16="http://schemas.microsoft.com/office/drawing/2014/chart" uri="{C3380CC4-5D6E-409C-BE32-E72D297353CC}">
              <c16:uniqueId val="{00000000-DEB8-40B3-8834-65083F261FA2}"/>
            </c:ext>
          </c:extLst>
        </c:ser>
        <c:dLbls>
          <c:showLegendKey val="0"/>
          <c:showVal val="0"/>
          <c:showCatName val="0"/>
          <c:showSerName val="0"/>
          <c:showPercent val="0"/>
          <c:showBubbleSize val="0"/>
        </c:dLbls>
        <c:gapWidth val="150"/>
        <c:axId val="405341960"/>
        <c:axId val="40534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xmlns:c16r2="http://schemas.microsoft.com/office/drawing/2015/06/chart">
            <c:ext xmlns:c16="http://schemas.microsoft.com/office/drawing/2014/chart" uri="{C3380CC4-5D6E-409C-BE32-E72D297353CC}">
              <c16:uniqueId val="{00000001-DEB8-40B3-8834-65083F261FA2}"/>
            </c:ext>
          </c:extLst>
        </c:ser>
        <c:dLbls>
          <c:showLegendKey val="0"/>
          <c:showVal val="0"/>
          <c:showCatName val="0"/>
          <c:showSerName val="0"/>
          <c:showPercent val="0"/>
          <c:showBubbleSize val="0"/>
        </c:dLbls>
        <c:marker val="1"/>
        <c:smooth val="0"/>
        <c:axId val="405341960"/>
        <c:axId val="405342352"/>
      </c:lineChart>
      <c:catAx>
        <c:axId val="405341960"/>
        <c:scaling>
          <c:orientation val="minMax"/>
        </c:scaling>
        <c:delete val="1"/>
        <c:axPos val="b"/>
        <c:numFmt formatCode="General" sourceLinked="1"/>
        <c:majorTickMark val="none"/>
        <c:minorTickMark val="none"/>
        <c:tickLblPos val="none"/>
        <c:crossAx val="405342352"/>
        <c:crosses val="autoZero"/>
        <c:auto val="1"/>
        <c:lblAlgn val="ctr"/>
        <c:lblOffset val="100"/>
        <c:noMultiLvlLbl val="1"/>
      </c:catAx>
      <c:valAx>
        <c:axId val="40534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34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44180</c:v>
                </c:pt>
                <c:pt idx="1">
                  <c:v>42166</c:v>
                </c:pt>
                <c:pt idx="2">
                  <c:v>44016</c:v>
                </c:pt>
                <c:pt idx="3">
                  <c:v>44033</c:v>
                </c:pt>
                <c:pt idx="4">
                  <c:v>47203</c:v>
                </c:pt>
              </c:numCache>
            </c:numRef>
          </c:val>
          <c:extLst xmlns:c16r2="http://schemas.microsoft.com/office/drawing/2015/06/chart">
            <c:ext xmlns:c16="http://schemas.microsoft.com/office/drawing/2014/chart" uri="{C3380CC4-5D6E-409C-BE32-E72D297353CC}">
              <c16:uniqueId val="{00000000-0FBB-46E3-BAA9-421C6BC07BDA}"/>
            </c:ext>
          </c:extLst>
        </c:ser>
        <c:dLbls>
          <c:showLegendKey val="0"/>
          <c:showVal val="0"/>
          <c:showCatName val="0"/>
          <c:showSerName val="0"/>
          <c:showPercent val="0"/>
          <c:showBubbleSize val="0"/>
        </c:dLbls>
        <c:gapWidth val="150"/>
        <c:axId val="405338040"/>
        <c:axId val="4053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xmlns:c16r2="http://schemas.microsoft.com/office/drawing/2015/06/chart">
            <c:ext xmlns:c16="http://schemas.microsoft.com/office/drawing/2014/chart" uri="{C3380CC4-5D6E-409C-BE32-E72D297353CC}">
              <c16:uniqueId val="{00000001-0FBB-46E3-BAA9-421C6BC07BDA}"/>
            </c:ext>
          </c:extLst>
        </c:ser>
        <c:dLbls>
          <c:showLegendKey val="0"/>
          <c:showVal val="0"/>
          <c:showCatName val="0"/>
          <c:showSerName val="0"/>
          <c:showPercent val="0"/>
          <c:showBubbleSize val="0"/>
        </c:dLbls>
        <c:marker val="1"/>
        <c:smooth val="0"/>
        <c:axId val="405338040"/>
        <c:axId val="405340000"/>
      </c:lineChart>
      <c:catAx>
        <c:axId val="405338040"/>
        <c:scaling>
          <c:orientation val="minMax"/>
        </c:scaling>
        <c:delete val="1"/>
        <c:axPos val="b"/>
        <c:numFmt formatCode="General" sourceLinked="1"/>
        <c:majorTickMark val="none"/>
        <c:minorTickMark val="none"/>
        <c:tickLblPos val="none"/>
        <c:crossAx val="405340000"/>
        <c:crosses val="autoZero"/>
        <c:auto val="1"/>
        <c:lblAlgn val="ctr"/>
        <c:lblOffset val="100"/>
        <c:noMultiLvlLbl val="1"/>
      </c:catAx>
      <c:valAx>
        <c:axId val="40534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33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38.799999999999997</c:v>
                </c:pt>
                <c:pt idx="1">
                  <c:v>29.2</c:v>
                </c:pt>
                <c:pt idx="2">
                  <c:v>26.1</c:v>
                </c:pt>
                <c:pt idx="3">
                  <c:v>26.3</c:v>
                </c:pt>
                <c:pt idx="4">
                  <c:v>10.3</c:v>
                </c:pt>
              </c:numCache>
            </c:numRef>
          </c:val>
          <c:extLst xmlns:c16r2="http://schemas.microsoft.com/office/drawing/2015/06/chart">
            <c:ext xmlns:c16="http://schemas.microsoft.com/office/drawing/2014/chart" uri="{C3380CC4-5D6E-409C-BE32-E72D297353CC}">
              <c16:uniqueId val="{00000000-33C2-4AA6-9231-18C602B142DF}"/>
            </c:ext>
          </c:extLst>
        </c:ser>
        <c:dLbls>
          <c:showLegendKey val="0"/>
          <c:showVal val="0"/>
          <c:showCatName val="0"/>
          <c:showSerName val="0"/>
          <c:showPercent val="0"/>
          <c:showBubbleSize val="0"/>
        </c:dLbls>
        <c:gapWidth val="150"/>
        <c:axId val="166676752"/>
        <c:axId val="16667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xmlns:c16r2="http://schemas.microsoft.com/office/drawing/2015/06/chart">
            <c:ext xmlns:c16="http://schemas.microsoft.com/office/drawing/2014/chart" uri="{C3380CC4-5D6E-409C-BE32-E72D297353CC}">
              <c16:uniqueId val="{00000001-33C2-4AA6-9231-18C602B142DF}"/>
            </c:ext>
          </c:extLst>
        </c:ser>
        <c:dLbls>
          <c:showLegendKey val="0"/>
          <c:showVal val="0"/>
          <c:showCatName val="0"/>
          <c:showSerName val="0"/>
          <c:showPercent val="0"/>
          <c:showBubbleSize val="0"/>
        </c:dLbls>
        <c:marker val="1"/>
        <c:smooth val="0"/>
        <c:axId val="166676752"/>
        <c:axId val="166679496"/>
      </c:lineChart>
      <c:catAx>
        <c:axId val="166676752"/>
        <c:scaling>
          <c:orientation val="minMax"/>
        </c:scaling>
        <c:delete val="1"/>
        <c:axPos val="b"/>
        <c:numFmt formatCode="General" sourceLinked="1"/>
        <c:majorTickMark val="none"/>
        <c:minorTickMark val="none"/>
        <c:tickLblPos val="none"/>
        <c:crossAx val="166679496"/>
        <c:crosses val="autoZero"/>
        <c:auto val="1"/>
        <c:lblAlgn val="ctr"/>
        <c:lblOffset val="100"/>
        <c:noMultiLvlLbl val="1"/>
      </c:catAx>
      <c:valAx>
        <c:axId val="16667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67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88.9</c:v>
                </c:pt>
                <c:pt idx="1">
                  <c:v>89.9</c:v>
                </c:pt>
                <c:pt idx="2">
                  <c:v>88.4</c:v>
                </c:pt>
                <c:pt idx="3">
                  <c:v>86.7</c:v>
                </c:pt>
                <c:pt idx="4">
                  <c:v>83.5</c:v>
                </c:pt>
              </c:numCache>
            </c:numRef>
          </c:val>
          <c:extLst xmlns:c16r2="http://schemas.microsoft.com/office/drawing/2015/06/chart">
            <c:ext xmlns:c16="http://schemas.microsoft.com/office/drawing/2014/chart" uri="{C3380CC4-5D6E-409C-BE32-E72D297353CC}">
              <c16:uniqueId val="{00000000-4BB1-49D8-AF81-1DD87607F688}"/>
            </c:ext>
          </c:extLst>
        </c:ser>
        <c:dLbls>
          <c:showLegendKey val="0"/>
          <c:showVal val="0"/>
          <c:showCatName val="0"/>
          <c:showSerName val="0"/>
          <c:showPercent val="0"/>
          <c:showBubbleSize val="0"/>
        </c:dLbls>
        <c:gapWidth val="150"/>
        <c:axId val="404542960"/>
        <c:axId val="4045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xmlns:c16r2="http://schemas.microsoft.com/office/drawing/2015/06/chart">
            <c:ext xmlns:c16="http://schemas.microsoft.com/office/drawing/2014/chart" uri="{C3380CC4-5D6E-409C-BE32-E72D297353CC}">
              <c16:uniqueId val="{00000001-4BB1-49D8-AF81-1DD87607F688}"/>
            </c:ext>
          </c:extLst>
        </c:ser>
        <c:dLbls>
          <c:showLegendKey val="0"/>
          <c:showVal val="0"/>
          <c:showCatName val="0"/>
          <c:showSerName val="0"/>
          <c:showPercent val="0"/>
          <c:showBubbleSize val="0"/>
        </c:dLbls>
        <c:marker val="1"/>
        <c:smooth val="0"/>
        <c:axId val="404542960"/>
        <c:axId val="404542568"/>
      </c:lineChart>
      <c:catAx>
        <c:axId val="404542960"/>
        <c:scaling>
          <c:orientation val="minMax"/>
        </c:scaling>
        <c:delete val="1"/>
        <c:axPos val="b"/>
        <c:numFmt formatCode="General" sourceLinked="1"/>
        <c:majorTickMark val="none"/>
        <c:minorTickMark val="none"/>
        <c:tickLblPos val="none"/>
        <c:crossAx val="404542568"/>
        <c:crosses val="autoZero"/>
        <c:auto val="1"/>
        <c:lblAlgn val="ctr"/>
        <c:lblOffset val="100"/>
        <c:noMultiLvlLbl val="1"/>
      </c:catAx>
      <c:valAx>
        <c:axId val="40454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4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103.8</c:v>
                </c:pt>
                <c:pt idx="1">
                  <c:v>103.8</c:v>
                </c:pt>
                <c:pt idx="2">
                  <c:v>101.8</c:v>
                </c:pt>
                <c:pt idx="3">
                  <c:v>100.6</c:v>
                </c:pt>
                <c:pt idx="4">
                  <c:v>113.9</c:v>
                </c:pt>
              </c:numCache>
            </c:numRef>
          </c:val>
          <c:extLst xmlns:c16r2="http://schemas.microsoft.com/office/drawing/2015/06/chart">
            <c:ext xmlns:c16="http://schemas.microsoft.com/office/drawing/2014/chart" uri="{C3380CC4-5D6E-409C-BE32-E72D297353CC}">
              <c16:uniqueId val="{00000000-807A-4F66-B074-189F3E9FD067}"/>
            </c:ext>
          </c:extLst>
        </c:ser>
        <c:dLbls>
          <c:showLegendKey val="0"/>
          <c:showVal val="0"/>
          <c:showCatName val="0"/>
          <c:showSerName val="0"/>
          <c:showPercent val="0"/>
          <c:showBubbleSize val="0"/>
        </c:dLbls>
        <c:gapWidth val="150"/>
        <c:axId val="404546488"/>
        <c:axId val="4045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xmlns:c16r2="http://schemas.microsoft.com/office/drawing/2015/06/chart">
            <c:ext xmlns:c16="http://schemas.microsoft.com/office/drawing/2014/chart" uri="{C3380CC4-5D6E-409C-BE32-E72D297353CC}">
              <c16:uniqueId val="{00000001-807A-4F66-B074-189F3E9FD067}"/>
            </c:ext>
          </c:extLst>
        </c:ser>
        <c:dLbls>
          <c:showLegendKey val="0"/>
          <c:showVal val="0"/>
          <c:showCatName val="0"/>
          <c:showSerName val="0"/>
          <c:showPercent val="0"/>
          <c:showBubbleSize val="0"/>
        </c:dLbls>
        <c:marker val="1"/>
        <c:smooth val="0"/>
        <c:axId val="404546488"/>
        <c:axId val="404542176"/>
      </c:lineChart>
      <c:catAx>
        <c:axId val="404546488"/>
        <c:scaling>
          <c:orientation val="minMax"/>
        </c:scaling>
        <c:delete val="1"/>
        <c:axPos val="b"/>
        <c:numFmt formatCode="General" sourceLinked="1"/>
        <c:majorTickMark val="none"/>
        <c:minorTickMark val="none"/>
        <c:tickLblPos val="none"/>
        <c:crossAx val="404542176"/>
        <c:crosses val="autoZero"/>
        <c:auto val="1"/>
        <c:lblAlgn val="ctr"/>
        <c:lblOffset val="100"/>
        <c:noMultiLvlLbl val="1"/>
      </c:catAx>
      <c:valAx>
        <c:axId val="40454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454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25.4</c:v>
                </c:pt>
                <c:pt idx="1">
                  <c:v>28</c:v>
                </c:pt>
                <c:pt idx="2">
                  <c:v>31.8</c:v>
                </c:pt>
                <c:pt idx="3">
                  <c:v>35.299999999999997</c:v>
                </c:pt>
                <c:pt idx="4">
                  <c:v>36</c:v>
                </c:pt>
              </c:numCache>
            </c:numRef>
          </c:val>
          <c:extLst xmlns:c16r2="http://schemas.microsoft.com/office/drawing/2015/06/chart">
            <c:ext xmlns:c16="http://schemas.microsoft.com/office/drawing/2014/chart" uri="{C3380CC4-5D6E-409C-BE32-E72D297353CC}">
              <c16:uniqueId val="{00000000-5096-489B-AE10-8D479B109B3F}"/>
            </c:ext>
          </c:extLst>
        </c:ser>
        <c:dLbls>
          <c:showLegendKey val="0"/>
          <c:showVal val="0"/>
          <c:showCatName val="0"/>
          <c:showSerName val="0"/>
          <c:showPercent val="0"/>
          <c:showBubbleSize val="0"/>
        </c:dLbls>
        <c:gapWidth val="150"/>
        <c:axId val="404541392"/>
        <c:axId val="40454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xmlns:c16r2="http://schemas.microsoft.com/office/drawing/2015/06/chart">
            <c:ext xmlns:c16="http://schemas.microsoft.com/office/drawing/2014/chart" uri="{C3380CC4-5D6E-409C-BE32-E72D297353CC}">
              <c16:uniqueId val="{00000001-5096-489B-AE10-8D479B109B3F}"/>
            </c:ext>
          </c:extLst>
        </c:ser>
        <c:dLbls>
          <c:showLegendKey val="0"/>
          <c:showVal val="0"/>
          <c:showCatName val="0"/>
          <c:showSerName val="0"/>
          <c:showPercent val="0"/>
          <c:showBubbleSize val="0"/>
        </c:dLbls>
        <c:marker val="1"/>
        <c:smooth val="0"/>
        <c:axId val="404541392"/>
        <c:axId val="404541000"/>
      </c:lineChart>
      <c:catAx>
        <c:axId val="404541392"/>
        <c:scaling>
          <c:orientation val="minMax"/>
        </c:scaling>
        <c:delete val="1"/>
        <c:axPos val="b"/>
        <c:numFmt formatCode="General" sourceLinked="1"/>
        <c:majorTickMark val="none"/>
        <c:minorTickMark val="none"/>
        <c:tickLblPos val="none"/>
        <c:crossAx val="404541000"/>
        <c:crosses val="autoZero"/>
        <c:auto val="1"/>
        <c:lblAlgn val="ctr"/>
        <c:lblOffset val="100"/>
        <c:noMultiLvlLbl val="1"/>
      </c:catAx>
      <c:valAx>
        <c:axId val="404541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4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57</c:v>
                </c:pt>
                <c:pt idx="1">
                  <c:v>60.9</c:v>
                </c:pt>
                <c:pt idx="2">
                  <c:v>66.7</c:v>
                </c:pt>
                <c:pt idx="3">
                  <c:v>71.400000000000006</c:v>
                </c:pt>
                <c:pt idx="4">
                  <c:v>64</c:v>
                </c:pt>
              </c:numCache>
            </c:numRef>
          </c:val>
          <c:extLst xmlns:c16r2="http://schemas.microsoft.com/office/drawing/2015/06/chart">
            <c:ext xmlns:c16="http://schemas.microsoft.com/office/drawing/2014/chart" uri="{C3380CC4-5D6E-409C-BE32-E72D297353CC}">
              <c16:uniqueId val="{00000000-8F67-41FC-8A9D-B3891CAFFFC0}"/>
            </c:ext>
          </c:extLst>
        </c:ser>
        <c:dLbls>
          <c:showLegendKey val="0"/>
          <c:showVal val="0"/>
          <c:showCatName val="0"/>
          <c:showSerName val="0"/>
          <c:showPercent val="0"/>
          <c:showBubbleSize val="0"/>
        </c:dLbls>
        <c:gapWidth val="150"/>
        <c:axId val="404544136"/>
        <c:axId val="40454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xmlns:c16r2="http://schemas.microsoft.com/office/drawing/2015/06/chart">
            <c:ext xmlns:c16="http://schemas.microsoft.com/office/drawing/2014/chart" uri="{C3380CC4-5D6E-409C-BE32-E72D297353CC}">
              <c16:uniqueId val="{00000001-8F67-41FC-8A9D-B3891CAFFFC0}"/>
            </c:ext>
          </c:extLst>
        </c:ser>
        <c:dLbls>
          <c:showLegendKey val="0"/>
          <c:showVal val="0"/>
          <c:showCatName val="0"/>
          <c:showSerName val="0"/>
          <c:showPercent val="0"/>
          <c:showBubbleSize val="0"/>
        </c:dLbls>
        <c:marker val="1"/>
        <c:smooth val="0"/>
        <c:axId val="404544136"/>
        <c:axId val="404541784"/>
      </c:lineChart>
      <c:catAx>
        <c:axId val="404544136"/>
        <c:scaling>
          <c:orientation val="minMax"/>
        </c:scaling>
        <c:delete val="1"/>
        <c:axPos val="b"/>
        <c:numFmt formatCode="General" sourceLinked="1"/>
        <c:majorTickMark val="none"/>
        <c:minorTickMark val="none"/>
        <c:tickLblPos val="none"/>
        <c:crossAx val="404541784"/>
        <c:crosses val="autoZero"/>
        <c:auto val="1"/>
        <c:lblAlgn val="ctr"/>
        <c:lblOffset val="100"/>
        <c:noMultiLvlLbl val="1"/>
      </c:catAx>
      <c:valAx>
        <c:axId val="40454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4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39980262</c:v>
                </c:pt>
                <c:pt idx="1">
                  <c:v>38816238</c:v>
                </c:pt>
                <c:pt idx="2">
                  <c:v>38347844</c:v>
                </c:pt>
                <c:pt idx="3">
                  <c:v>38133121</c:v>
                </c:pt>
                <c:pt idx="4">
                  <c:v>40597523</c:v>
                </c:pt>
              </c:numCache>
            </c:numRef>
          </c:val>
          <c:extLst xmlns:c16r2="http://schemas.microsoft.com/office/drawing/2015/06/chart">
            <c:ext xmlns:c16="http://schemas.microsoft.com/office/drawing/2014/chart" uri="{C3380CC4-5D6E-409C-BE32-E72D297353CC}">
              <c16:uniqueId val="{00000000-772A-4060-8AF9-81F84B4D4563}"/>
            </c:ext>
          </c:extLst>
        </c:ser>
        <c:dLbls>
          <c:showLegendKey val="0"/>
          <c:showVal val="0"/>
          <c:showCatName val="0"/>
          <c:showSerName val="0"/>
          <c:showPercent val="0"/>
          <c:showBubbleSize val="0"/>
        </c:dLbls>
        <c:gapWidth val="150"/>
        <c:axId val="404547272"/>
        <c:axId val="40454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xmlns:c16r2="http://schemas.microsoft.com/office/drawing/2015/06/chart">
            <c:ext xmlns:c16="http://schemas.microsoft.com/office/drawing/2014/chart" uri="{C3380CC4-5D6E-409C-BE32-E72D297353CC}">
              <c16:uniqueId val="{00000001-772A-4060-8AF9-81F84B4D4563}"/>
            </c:ext>
          </c:extLst>
        </c:ser>
        <c:dLbls>
          <c:showLegendKey val="0"/>
          <c:showVal val="0"/>
          <c:showCatName val="0"/>
          <c:showSerName val="0"/>
          <c:showPercent val="0"/>
          <c:showBubbleSize val="0"/>
        </c:dLbls>
        <c:marker val="1"/>
        <c:smooth val="0"/>
        <c:axId val="404547272"/>
        <c:axId val="404544920"/>
      </c:lineChart>
      <c:catAx>
        <c:axId val="404547272"/>
        <c:scaling>
          <c:orientation val="minMax"/>
        </c:scaling>
        <c:delete val="1"/>
        <c:axPos val="b"/>
        <c:numFmt formatCode="General" sourceLinked="1"/>
        <c:majorTickMark val="none"/>
        <c:minorTickMark val="none"/>
        <c:tickLblPos val="none"/>
        <c:crossAx val="404544920"/>
        <c:crosses val="autoZero"/>
        <c:auto val="1"/>
        <c:lblAlgn val="ctr"/>
        <c:lblOffset val="100"/>
        <c:noMultiLvlLbl val="1"/>
      </c:catAx>
      <c:valAx>
        <c:axId val="404544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54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17.600000000000001</c:v>
                </c:pt>
                <c:pt idx="1">
                  <c:v>17.8</c:v>
                </c:pt>
                <c:pt idx="2">
                  <c:v>19</c:v>
                </c:pt>
                <c:pt idx="3">
                  <c:v>18.5</c:v>
                </c:pt>
                <c:pt idx="4">
                  <c:v>19.600000000000001</c:v>
                </c:pt>
              </c:numCache>
            </c:numRef>
          </c:val>
          <c:extLst xmlns:c16r2="http://schemas.microsoft.com/office/drawing/2015/06/chart">
            <c:ext xmlns:c16="http://schemas.microsoft.com/office/drawing/2014/chart" uri="{C3380CC4-5D6E-409C-BE32-E72D297353CC}">
              <c16:uniqueId val="{00000000-3A92-46A9-BD1A-4A32AB8FC45B}"/>
            </c:ext>
          </c:extLst>
        </c:ser>
        <c:dLbls>
          <c:showLegendKey val="0"/>
          <c:showVal val="0"/>
          <c:showCatName val="0"/>
          <c:showSerName val="0"/>
          <c:showPercent val="0"/>
          <c:showBubbleSize val="0"/>
        </c:dLbls>
        <c:gapWidth val="150"/>
        <c:axId val="404544528"/>
        <c:axId val="40454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xmlns:c16r2="http://schemas.microsoft.com/office/drawing/2015/06/chart">
            <c:ext xmlns:c16="http://schemas.microsoft.com/office/drawing/2014/chart" uri="{C3380CC4-5D6E-409C-BE32-E72D297353CC}">
              <c16:uniqueId val="{00000001-3A92-46A9-BD1A-4A32AB8FC45B}"/>
            </c:ext>
          </c:extLst>
        </c:ser>
        <c:dLbls>
          <c:showLegendKey val="0"/>
          <c:showVal val="0"/>
          <c:showCatName val="0"/>
          <c:showSerName val="0"/>
          <c:showPercent val="0"/>
          <c:showBubbleSize val="0"/>
        </c:dLbls>
        <c:marker val="1"/>
        <c:smooth val="0"/>
        <c:axId val="404544528"/>
        <c:axId val="404547664"/>
      </c:lineChart>
      <c:catAx>
        <c:axId val="404544528"/>
        <c:scaling>
          <c:orientation val="minMax"/>
        </c:scaling>
        <c:delete val="1"/>
        <c:axPos val="b"/>
        <c:numFmt formatCode="General" sourceLinked="1"/>
        <c:majorTickMark val="none"/>
        <c:minorTickMark val="none"/>
        <c:tickLblPos val="none"/>
        <c:crossAx val="404547664"/>
        <c:crosses val="autoZero"/>
        <c:auto val="1"/>
        <c:lblAlgn val="ctr"/>
        <c:lblOffset val="100"/>
        <c:noMultiLvlLbl val="1"/>
      </c:catAx>
      <c:valAx>
        <c:axId val="40454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4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61.9</c:v>
                </c:pt>
                <c:pt idx="1">
                  <c:v>59.7</c:v>
                </c:pt>
                <c:pt idx="2">
                  <c:v>60.6</c:v>
                </c:pt>
                <c:pt idx="3">
                  <c:v>63.4</c:v>
                </c:pt>
                <c:pt idx="4">
                  <c:v>66.2</c:v>
                </c:pt>
              </c:numCache>
            </c:numRef>
          </c:val>
          <c:extLst xmlns:c16r2="http://schemas.microsoft.com/office/drawing/2015/06/chart">
            <c:ext xmlns:c16="http://schemas.microsoft.com/office/drawing/2014/chart" uri="{C3380CC4-5D6E-409C-BE32-E72D297353CC}">
              <c16:uniqueId val="{00000000-F514-4036-AD3E-A45F63DF14AB}"/>
            </c:ext>
          </c:extLst>
        </c:ser>
        <c:dLbls>
          <c:showLegendKey val="0"/>
          <c:showVal val="0"/>
          <c:showCatName val="0"/>
          <c:showSerName val="0"/>
          <c:showPercent val="0"/>
          <c:showBubbleSize val="0"/>
        </c:dLbls>
        <c:gapWidth val="150"/>
        <c:axId val="404545312"/>
        <c:axId val="40533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xmlns:c16r2="http://schemas.microsoft.com/office/drawing/2015/06/chart">
            <c:ext xmlns:c16="http://schemas.microsoft.com/office/drawing/2014/chart" uri="{C3380CC4-5D6E-409C-BE32-E72D297353CC}">
              <c16:uniqueId val="{00000001-F514-4036-AD3E-A45F63DF14AB}"/>
            </c:ext>
          </c:extLst>
        </c:ser>
        <c:dLbls>
          <c:showLegendKey val="0"/>
          <c:showVal val="0"/>
          <c:showCatName val="0"/>
          <c:showSerName val="0"/>
          <c:showPercent val="0"/>
          <c:showBubbleSize val="0"/>
        </c:dLbls>
        <c:marker val="1"/>
        <c:smooth val="0"/>
        <c:axId val="404545312"/>
        <c:axId val="405339608"/>
      </c:lineChart>
      <c:catAx>
        <c:axId val="404545312"/>
        <c:scaling>
          <c:orientation val="minMax"/>
        </c:scaling>
        <c:delete val="1"/>
        <c:axPos val="b"/>
        <c:numFmt formatCode="General" sourceLinked="1"/>
        <c:majorTickMark val="none"/>
        <c:minorTickMark val="none"/>
        <c:tickLblPos val="none"/>
        <c:crossAx val="405339608"/>
        <c:crosses val="autoZero"/>
        <c:auto val="1"/>
        <c:lblAlgn val="ctr"/>
        <c:lblOffset val="100"/>
        <c:noMultiLvlLbl val="1"/>
      </c:catAx>
      <c:valAx>
        <c:axId val="40533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54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愛媛県八幡浜市　市立八幡浜総合病院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32584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18199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212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212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103.8</v>
      </c>
      <c r="Q33" s="130"/>
      <c r="R33" s="130"/>
      <c r="S33" s="130"/>
      <c r="T33" s="130"/>
      <c r="U33" s="130"/>
      <c r="V33" s="130"/>
      <c r="W33" s="130"/>
      <c r="X33" s="130"/>
      <c r="Y33" s="130"/>
      <c r="Z33" s="130"/>
      <c r="AA33" s="130"/>
      <c r="AB33" s="130"/>
      <c r="AC33" s="130"/>
      <c r="AD33" s="131"/>
      <c r="AE33" s="129">
        <f>データ!AJ7</f>
        <v>103.8</v>
      </c>
      <c r="AF33" s="130"/>
      <c r="AG33" s="130"/>
      <c r="AH33" s="130"/>
      <c r="AI33" s="130"/>
      <c r="AJ33" s="130"/>
      <c r="AK33" s="130"/>
      <c r="AL33" s="130"/>
      <c r="AM33" s="130"/>
      <c r="AN33" s="130"/>
      <c r="AO33" s="130"/>
      <c r="AP33" s="130"/>
      <c r="AQ33" s="130"/>
      <c r="AR33" s="130"/>
      <c r="AS33" s="131"/>
      <c r="AT33" s="129">
        <f>データ!AK7</f>
        <v>101.8</v>
      </c>
      <c r="AU33" s="130"/>
      <c r="AV33" s="130"/>
      <c r="AW33" s="130"/>
      <c r="AX33" s="130"/>
      <c r="AY33" s="130"/>
      <c r="AZ33" s="130"/>
      <c r="BA33" s="130"/>
      <c r="BB33" s="130"/>
      <c r="BC33" s="130"/>
      <c r="BD33" s="130"/>
      <c r="BE33" s="130"/>
      <c r="BF33" s="130"/>
      <c r="BG33" s="130"/>
      <c r="BH33" s="131"/>
      <c r="BI33" s="129">
        <f>データ!AL7</f>
        <v>100.6</v>
      </c>
      <c r="BJ33" s="130"/>
      <c r="BK33" s="130"/>
      <c r="BL33" s="130"/>
      <c r="BM33" s="130"/>
      <c r="BN33" s="130"/>
      <c r="BO33" s="130"/>
      <c r="BP33" s="130"/>
      <c r="BQ33" s="130"/>
      <c r="BR33" s="130"/>
      <c r="BS33" s="130"/>
      <c r="BT33" s="130"/>
      <c r="BU33" s="130"/>
      <c r="BV33" s="130"/>
      <c r="BW33" s="131"/>
      <c r="BX33" s="129">
        <f>データ!AM7</f>
        <v>113.9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88.9</v>
      </c>
      <c r="DE33" s="130"/>
      <c r="DF33" s="130"/>
      <c r="DG33" s="130"/>
      <c r="DH33" s="130"/>
      <c r="DI33" s="130"/>
      <c r="DJ33" s="130"/>
      <c r="DK33" s="130"/>
      <c r="DL33" s="130"/>
      <c r="DM33" s="130"/>
      <c r="DN33" s="130"/>
      <c r="DO33" s="130"/>
      <c r="DP33" s="130"/>
      <c r="DQ33" s="130"/>
      <c r="DR33" s="131"/>
      <c r="DS33" s="129">
        <f>データ!AU7</f>
        <v>89.9</v>
      </c>
      <c r="DT33" s="130"/>
      <c r="DU33" s="130"/>
      <c r="DV33" s="130"/>
      <c r="DW33" s="130"/>
      <c r="DX33" s="130"/>
      <c r="DY33" s="130"/>
      <c r="DZ33" s="130"/>
      <c r="EA33" s="130"/>
      <c r="EB33" s="130"/>
      <c r="EC33" s="130"/>
      <c r="ED33" s="130"/>
      <c r="EE33" s="130"/>
      <c r="EF33" s="130"/>
      <c r="EG33" s="131"/>
      <c r="EH33" s="129">
        <f>データ!AV7</f>
        <v>88.4</v>
      </c>
      <c r="EI33" s="130"/>
      <c r="EJ33" s="130"/>
      <c r="EK33" s="130"/>
      <c r="EL33" s="130"/>
      <c r="EM33" s="130"/>
      <c r="EN33" s="130"/>
      <c r="EO33" s="130"/>
      <c r="EP33" s="130"/>
      <c r="EQ33" s="130"/>
      <c r="ER33" s="130"/>
      <c r="ES33" s="130"/>
      <c r="ET33" s="130"/>
      <c r="EU33" s="130"/>
      <c r="EV33" s="131"/>
      <c r="EW33" s="129">
        <f>データ!AW7</f>
        <v>86.7</v>
      </c>
      <c r="EX33" s="130"/>
      <c r="EY33" s="130"/>
      <c r="EZ33" s="130"/>
      <c r="FA33" s="130"/>
      <c r="FB33" s="130"/>
      <c r="FC33" s="130"/>
      <c r="FD33" s="130"/>
      <c r="FE33" s="130"/>
      <c r="FF33" s="130"/>
      <c r="FG33" s="130"/>
      <c r="FH33" s="130"/>
      <c r="FI33" s="130"/>
      <c r="FJ33" s="130"/>
      <c r="FK33" s="131"/>
      <c r="FL33" s="129">
        <f>データ!AX7</f>
        <v>83.5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38.799999999999997</v>
      </c>
      <c r="GS33" s="130"/>
      <c r="GT33" s="130"/>
      <c r="GU33" s="130"/>
      <c r="GV33" s="130"/>
      <c r="GW33" s="130"/>
      <c r="GX33" s="130"/>
      <c r="GY33" s="130"/>
      <c r="GZ33" s="130"/>
      <c r="HA33" s="130"/>
      <c r="HB33" s="130"/>
      <c r="HC33" s="130"/>
      <c r="HD33" s="130"/>
      <c r="HE33" s="130"/>
      <c r="HF33" s="131"/>
      <c r="HG33" s="129">
        <f>データ!BF7</f>
        <v>29.2</v>
      </c>
      <c r="HH33" s="130"/>
      <c r="HI33" s="130"/>
      <c r="HJ33" s="130"/>
      <c r="HK33" s="130"/>
      <c r="HL33" s="130"/>
      <c r="HM33" s="130"/>
      <c r="HN33" s="130"/>
      <c r="HO33" s="130"/>
      <c r="HP33" s="130"/>
      <c r="HQ33" s="130"/>
      <c r="HR33" s="130"/>
      <c r="HS33" s="130"/>
      <c r="HT33" s="130"/>
      <c r="HU33" s="131"/>
      <c r="HV33" s="129">
        <f>データ!BG7</f>
        <v>26.1</v>
      </c>
      <c r="HW33" s="130"/>
      <c r="HX33" s="130"/>
      <c r="HY33" s="130"/>
      <c r="HZ33" s="130"/>
      <c r="IA33" s="130"/>
      <c r="IB33" s="130"/>
      <c r="IC33" s="130"/>
      <c r="ID33" s="130"/>
      <c r="IE33" s="130"/>
      <c r="IF33" s="130"/>
      <c r="IG33" s="130"/>
      <c r="IH33" s="130"/>
      <c r="II33" s="130"/>
      <c r="IJ33" s="131"/>
      <c r="IK33" s="129">
        <f>データ!BH7</f>
        <v>26.3</v>
      </c>
      <c r="IL33" s="130"/>
      <c r="IM33" s="130"/>
      <c r="IN33" s="130"/>
      <c r="IO33" s="130"/>
      <c r="IP33" s="130"/>
      <c r="IQ33" s="130"/>
      <c r="IR33" s="130"/>
      <c r="IS33" s="130"/>
      <c r="IT33" s="130"/>
      <c r="IU33" s="130"/>
      <c r="IV33" s="130"/>
      <c r="IW33" s="130"/>
      <c r="IX33" s="130"/>
      <c r="IY33" s="131"/>
      <c r="IZ33" s="129">
        <f>データ!BI7</f>
        <v>10.3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54.6</v>
      </c>
      <c r="KG33" s="130"/>
      <c r="KH33" s="130"/>
      <c r="KI33" s="130"/>
      <c r="KJ33" s="130"/>
      <c r="KK33" s="130"/>
      <c r="KL33" s="130"/>
      <c r="KM33" s="130"/>
      <c r="KN33" s="130"/>
      <c r="KO33" s="130"/>
      <c r="KP33" s="130"/>
      <c r="KQ33" s="130"/>
      <c r="KR33" s="130"/>
      <c r="KS33" s="130"/>
      <c r="KT33" s="131"/>
      <c r="KU33" s="129">
        <f>データ!BQ7</f>
        <v>63.3</v>
      </c>
      <c r="KV33" s="130"/>
      <c r="KW33" s="130"/>
      <c r="KX33" s="130"/>
      <c r="KY33" s="130"/>
      <c r="KZ33" s="130"/>
      <c r="LA33" s="130"/>
      <c r="LB33" s="130"/>
      <c r="LC33" s="130"/>
      <c r="LD33" s="130"/>
      <c r="LE33" s="130"/>
      <c r="LF33" s="130"/>
      <c r="LG33" s="130"/>
      <c r="LH33" s="130"/>
      <c r="LI33" s="131"/>
      <c r="LJ33" s="129">
        <f>データ!BR7</f>
        <v>62</v>
      </c>
      <c r="LK33" s="130"/>
      <c r="LL33" s="130"/>
      <c r="LM33" s="130"/>
      <c r="LN33" s="130"/>
      <c r="LO33" s="130"/>
      <c r="LP33" s="130"/>
      <c r="LQ33" s="130"/>
      <c r="LR33" s="130"/>
      <c r="LS33" s="130"/>
      <c r="LT33" s="130"/>
      <c r="LU33" s="130"/>
      <c r="LV33" s="130"/>
      <c r="LW33" s="130"/>
      <c r="LX33" s="131"/>
      <c r="LY33" s="129">
        <f>データ!BS7</f>
        <v>58.4</v>
      </c>
      <c r="LZ33" s="130"/>
      <c r="MA33" s="130"/>
      <c r="MB33" s="130"/>
      <c r="MC33" s="130"/>
      <c r="MD33" s="130"/>
      <c r="ME33" s="130"/>
      <c r="MF33" s="130"/>
      <c r="MG33" s="130"/>
      <c r="MH33" s="130"/>
      <c r="MI33" s="130"/>
      <c r="MJ33" s="130"/>
      <c r="MK33" s="130"/>
      <c r="ML33" s="130"/>
      <c r="MM33" s="131"/>
      <c r="MN33" s="129">
        <f>データ!BT7</f>
        <v>51.9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195</v>
      </c>
      <c r="NK39" s="168"/>
      <c r="NL39" s="168"/>
      <c r="NM39" s="168"/>
      <c r="NN39" s="168"/>
      <c r="NO39" s="168"/>
      <c r="NP39" s="168"/>
      <c r="NQ39" s="168"/>
      <c r="NR39" s="168"/>
      <c r="NS39" s="168"/>
      <c r="NT39" s="168"/>
      <c r="NU39" s="168"/>
      <c r="NV39" s="168"/>
      <c r="NW39" s="168"/>
      <c r="NX39" s="16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55" t="s">
        <v>196</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128" t="s">
        <v>57</v>
      </c>
      <c r="H55" s="128"/>
      <c r="I55" s="128"/>
      <c r="J55" s="128"/>
      <c r="K55" s="128"/>
      <c r="L55" s="128"/>
      <c r="M55" s="128"/>
      <c r="N55" s="128"/>
      <c r="O55" s="128"/>
      <c r="P55" s="138">
        <f>データ!CA7</f>
        <v>44180</v>
      </c>
      <c r="Q55" s="139"/>
      <c r="R55" s="139"/>
      <c r="S55" s="139"/>
      <c r="T55" s="139"/>
      <c r="U55" s="139"/>
      <c r="V55" s="139"/>
      <c r="W55" s="139"/>
      <c r="X55" s="139"/>
      <c r="Y55" s="139"/>
      <c r="Z55" s="139"/>
      <c r="AA55" s="139"/>
      <c r="AB55" s="139"/>
      <c r="AC55" s="139"/>
      <c r="AD55" s="140"/>
      <c r="AE55" s="138">
        <f>データ!CB7</f>
        <v>42166</v>
      </c>
      <c r="AF55" s="139"/>
      <c r="AG55" s="139"/>
      <c r="AH55" s="139"/>
      <c r="AI55" s="139"/>
      <c r="AJ55" s="139"/>
      <c r="AK55" s="139"/>
      <c r="AL55" s="139"/>
      <c r="AM55" s="139"/>
      <c r="AN55" s="139"/>
      <c r="AO55" s="139"/>
      <c r="AP55" s="139"/>
      <c r="AQ55" s="139"/>
      <c r="AR55" s="139"/>
      <c r="AS55" s="140"/>
      <c r="AT55" s="138">
        <f>データ!CC7</f>
        <v>44016</v>
      </c>
      <c r="AU55" s="139"/>
      <c r="AV55" s="139"/>
      <c r="AW55" s="139"/>
      <c r="AX55" s="139"/>
      <c r="AY55" s="139"/>
      <c r="AZ55" s="139"/>
      <c r="BA55" s="139"/>
      <c r="BB55" s="139"/>
      <c r="BC55" s="139"/>
      <c r="BD55" s="139"/>
      <c r="BE55" s="139"/>
      <c r="BF55" s="139"/>
      <c r="BG55" s="139"/>
      <c r="BH55" s="140"/>
      <c r="BI55" s="138">
        <f>データ!CD7</f>
        <v>44033</v>
      </c>
      <c r="BJ55" s="139"/>
      <c r="BK55" s="139"/>
      <c r="BL55" s="139"/>
      <c r="BM55" s="139"/>
      <c r="BN55" s="139"/>
      <c r="BO55" s="139"/>
      <c r="BP55" s="139"/>
      <c r="BQ55" s="139"/>
      <c r="BR55" s="139"/>
      <c r="BS55" s="139"/>
      <c r="BT55" s="139"/>
      <c r="BU55" s="139"/>
      <c r="BV55" s="139"/>
      <c r="BW55" s="140"/>
      <c r="BX55" s="138">
        <f>データ!CE7</f>
        <v>47203</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10599</v>
      </c>
      <c r="DE55" s="139"/>
      <c r="DF55" s="139"/>
      <c r="DG55" s="139"/>
      <c r="DH55" s="139"/>
      <c r="DI55" s="139"/>
      <c r="DJ55" s="139"/>
      <c r="DK55" s="139"/>
      <c r="DL55" s="139"/>
      <c r="DM55" s="139"/>
      <c r="DN55" s="139"/>
      <c r="DO55" s="139"/>
      <c r="DP55" s="139"/>
      <c r="DQ55" s="139"/>
      <c r="DR55" s="140"/>
      <c r="DS55" s="138">
        <f>データ!CM7</f>
        <v>11128</v>
      </c>
      <c r="DT55" s="139"/>
      <c r="DU55" s="139"/>
      <c r="DV55" s="139"/>
      <c r="DW55" s="139"/>
      <c r="DX55" s="139"/>
      <c r="DY55" s="139"/>
      <c r="DZ55" s="139"/>
      <c r="EA55" s="139"/>
      <c r="EB55" s="139"/>
      <c r="EC55" s="139"/>
      <c r="ED55" s="139"/>
      <c r="EE55" s="139"/>
      <c r="EF55" s="139"/>
      <c r="EG55" s="140"/>
      <c r="EH55" s="138">
        <f>データ!CN7</f>
        <v>11789</v>
      </c>
      <c r="EI55" s="139"/>
      <c r="EJ55" s="139"/>
      <c r="EK55" s="139"/>
      <c r="EL55" s="139"/>
      <c r="EM55" s="139"/>
      <c r="EN55" s="139"/>
      <c r="EO55" s="139"/>
      <c r="EP55" s="139"/>
      <c r="EQ55" s="139"/>
      <c r="ER55" s="139"/>
      <c r="ES55" s="139"/>
      <c r="ET55" s="139"/>
      <c r="EU55" s="139"/>
      <c r="EV55" s="140"/>
      <c r="EW55" s="138">
        <f>データ!CO7</f>
        <v>12345</v>
      </c>
      <c r="EX55" s="139"/>
      <c r="EY55" s="139"/>
      <c r="EZ55" s="139"/>
      <c r="FA55" s="139"/>
      <c r="FB55" s="139"/>
      <c r="FC55" s="139"/>
      <c r="FD55" s="139"/>
      <c r="FE55" s="139"/>
      <c r="FF55" s="139"/>
      <c r="FG55" s="139"/>
      <c r="FH55" s="139"/>
      <c r="FI55" s="139"/>
      <c r="FJ55" s="139"/>
      <c r="FK55" s="140"/>
      <c r="FL55" s="138">
        <f>データ!CP7</f>
        <v>13793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61.9</v>
      </c>
      <c r="GS55" s="130"/>
      <c r="GT55" s="130"/>
      <c r="GU55" s="130"/>
      <c r="GV55" s="130"/>
      <c r="GW55" s="130"/>
      <c r="GX55" s="130"/>
      <c r="GY55" s="130"/>
      <c r="GZ55" s="130"/>
      <c r="HA55" s="130"/>
      <c r="HB55" s="130"/>
      <c r="HC55" s="130"/>
      <c r="HD55" s="130"/>
      <c r="HE55" s="130"/>
      <c r="HF55" s="131"/>
      <c r="HG55" s="129">
        <f>データ!CX7</f>
        <v>59.7</v>
      </c>
      <c r="HH55" s="130"/>
      <c r="HI55" s="130"/>
      <c r="HJ55" s="130"/>
      <c r="HK55" s="130"/>
      <c r="HL55" s="130"/>
      <c r="HM55" s="130"/>
      <c r="HN55" s="130"/>
      <c r="HO55" s="130"/>
      <c r="HP55" s="130"/>
      <c r="HQ55" s="130"/>
      <c r="HR55" s="130"/>
      <c r="HS55" s="130"/>
      <c r="HT55" s="130"/>
      <c r="HU55" s="131"/>
      <c r="HV55" s="129">
        <f>データ!CY7</f>
        <v>60.6</v>
      </c>
      <c r="HW55" s="130"/>
      <c r="HX55" s="130"/>
      <c r="HY55" s="130"/>
      <c r="HZ55" s="130"/>
      <c r="IA55" s="130"/>
      <c r="IB55" s="130"/>
      <c r="IC55" s="130"/>
      <c r="ID55" s="130"/>
      <c r="IE55" s="130"/>
      <c r="IF55" s="130"/>
      <c r="IG55" s="130"/>
      <c r="IH55" s="130"/>
      <c r="II55" s="130"/>
      <c r="IJ55" s="131"/>
      <c r="IK55" s="129">
        <f>データ!CZ7</f>
        <v>63.4</v>
      </c>
      <c r="IL55" s="130"/>
      <c r="IM55" s="130"/>
      <c r="IN55" s="130"/>
      <c r="IO55" s="130"/>
      <c r="IP55" s="130"/>
      <c r="IQ55" s="130"/>
      <c r="IR55" s="130"/>
      <c r="IS55" s="130"/>
      <c r="IT55" s="130"/>
      <c r="IU55" s="130"/>
      <c r="IV55" s="130"/>
      <c r="IW55" s="130"/>
      <c r="IX55" s="130"/>
      <c r="IY55" s="131"/>
      <c r="IZ55" s="129">
        <f>データ!DA7</f>
        <v>66.2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17.600000000000001</v>
      </c>
      <c r="KG55" s="130"/>
      <c r="KH55" s="130"/>
      <c r="KI55" s="130"/>
      <c r="KJ55" s="130"/>
      <c r="KK55" s="130"/>
      <c r="KL55" s="130"/>
      <c r="KM55" s="130"/>
      <c r="KN55" s="130"/>
      <c r="KO55" s="130"/>
      <c r="KP55" s="130"/>
      <c r="KQ55" s="130"/>
      <c r="KR55" s="130"/>
      <c r="KS55" s="130"/>
      <c r="KT55" s="131"/>
      <c r="KU55" s="129">
        <f>データ!DI7</f>
        <v>17.8</v>
      </c>
      <c r="KV55" s="130"/>
      <c r="KW55" s="130"/>
      <c r="KX55" s="130"/>
      <c r="KY55" s="130"/>
      <c r="KZ55" s="130"/>
      <c r="LA55" s="130"/>
      <c r="LB55" s="130"/>
      <c r="LC55" s="130"/>
      <c r="LD55" s="130"/>
      <c r="LE55" s="130"/>
      <c r="LF55" s="130"/>
      <c r="LG55" s="130"/>
      <c r="LH55" s="130"/>
      <c r="LI55" s="131"/>
      <c r="LJ55" s="129">
        <f>データ!DJ7</f>
        <v>19</v>
      </c>
      <c r="LK55" s="130"/>
      <c r="LL55" s="130"/>
      <c r="LM55" s="130"/>
      <c r="LN55" s="130"/>
      <c r="LO55" s="130"/>
      <c r="LP55" s="130"/>
      <c r="LQ55" s="130"/>
      <c r="LR55" s="130"/>
      <c r="LS55" s="130"/>
      <c r="LT55" s="130"/>
      <c r="LU55" s="130"/>
      <c r="LV55" s="130"/>
      <c r="LW55" s="130"/>
      <c r="LX55" s="131"/>
      <c r="LY55" s="129">
        <f>データ!DK7</f>
        <v>18.5</v>
      </c>
      <c r="LZ55" s="130"/>
      <c r="MA55" s="130"/>
      <c r="MB55" s="130"/>
      <c r="MC55" s="130"/>
      <c r="MD55" s="130"/>
      <c r="ME55" s="130"/>
      <c r="MF55" s="130"/>
      <c r="MG55" s="130"/>
      <c r="MH55" s="130"/>
      <c r="MI55" s="130"/>
      <c r="MJ55" s="130"/>
      <c r="MK55" s="130"/>
      <c r="ML55" s="130"/>
      <c r="MM55" s="131"/>
      <c r="MN55" s="129">
        <f>データ!DL7</f>
        <v>19.600000000000001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197</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H28</v>
      </c>
      <c r="V78" s="141"/>
      <c r="W78" s="141"/>
      <c r="X78" s="141"/>
      <c r="Y78" s="141"/>
      <c r="Z78" s="141"/>
      <c r="AA78" s="141"/>
      <c r="AB78" s="141"/>
      <c r="AC78" s="141"/>
      <c r="AD78" s="141"/>
      <c r="AE78" s="141"/>
      <c r="AF78" s="141"/>
      <c r="AG78" s="141"/>
      <c r="AH78" s="141"/>
      <c r="AI78" s="141"/>
      <c r="AJ78" s="141"/>
      <c r="AK78" s="141"/>
      <c r="AL78" s="141"/>
      <c r="AM78" s="141"/>
      <c r="AN78" s="141" t="str">
        <f>データ!$C$11</f>
        <v>H29</v>
      </c>
      <c r="AO78" s="141"/>
      <c r="AP78" s="141"/>
      <c r="AQ78" s="141"/>
      <c r="AR78" s="141"/>
      <c r="AS78" s="141"/>
      <c r="AT78" s="141"/>
      <c r="AU78" s="141"/>
      <c r="AV78" s="141"/>
      <c r="AW78" s="141"/>
      <c r="AX78" s="141"/>
      <c r="AY78" s="141"/>
      <c r="AZ78" s="141"/>
      <c r="BA78" s="141"/>
      <c r="BB78" s="141"/>
      <c r="BC78" s="141"/>
      <c r="BD78" s="141"/>
      <c r="BE78" s="141"/>
      <c r="BF78" s="141"/>
      <c r="BG78" s="141" t="str">
        <f>データ!$D$11</f>
        <v>H30</v>
      </c>
      <c r="BH78" s="141"/>
      <c r="BI78" s="141"/>
      <c r="BJ78" s="141"/>
      <c r="BK78" s="141"/>
      <c r="BL78" s="141"/>
      <c r="BM78" s="141"/>
      <c r="BN78" s="141"/>
      <c r="BO78" s="141"/>
      <c r="BP78" s="141"/>
      <c r="BQ78" s="141"/>
      <c r="BR78" s="141"/>
      <c r="BS78" s="141"/>
      <c r="BT78" s="141"/>
      <c r="BU78" s="141"/>
      <c r="BV78" s="141"/>
      <c r="BW78" s="141"/>
      <c r="BX78" s="141"/>
      <c r="BY78" s="141"/>
      <c r="BZ78" s="141" t="str">
        <f>データ!$E$11</f>
        <v>R01</v>
      </c>
      <c r="CA78" s="141"/>
      <c r="CB78" s="141"/>
      <c r="CC78" s="141"/>
      <c r="CD78" s="141"/>
      <c r="CE78" s="141"/>
      <c r="CF78" s="141"/>
      <c r="CG78" s="141"/>
      <c r="CH78" s="141"/>
      <c r="CI78" s="141"/>
      <c r="CJ78" s="141"/>
      <c r="CK78" s="141"/>
      <c r="CL78" s="141"/>
      <c r="CM78" s="141"/>
      <c r="CN78" s="141"/>
      <c r="CO78" s="141"/>
      <c r="CP78" s="141"/>
      <c r="CQ78" s="141"/>
      <c r="CR78" s="141"/>
      <c r="CS78" s="141" t="str">
        <f>データ!$F$11</f>
        <v>R02</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H28</v>
      </c>
      <c r="EP78" s="141"/>
      <c r="EQ78" s="141"/>
      <c r="ER78" s="141"/>
      <c r="ES78" s="141"/>
      <c r="ET78" s="141"/>
      <c r="EU78" s="141"/>
      <c r="EV78" s="141"/>
      <c r="EW78" s="141"/>
      <c r="EX78" s="141"/>
      <c r="EY78" s="141"/>
      <c r="EZ78" s="141"/>
      <c r="FA78" s="141"/>
      <c r="FB78" s="141"/>
      <c r="FC78" s="141"/>
      <c r="FD78" s="141"/>
      <c r="FE78" s="141"/>
      <c r="FF78" s="141"/>
      <c r="FG78" s="141"/>
      <c r="FH78" s="141" t="str">
        <f>データ!$C$11</f>
        <v>H29</v>
      </c>
      <c r="FI78" s="141"/>
      <c r="FJ78" s="141"/>
      <c r="FK78" s="141"/>
      <c r="FL78" s="141"/>
      <c r="FM78" s="141"/>
      <c r="FN78" s="141"/>
      <c r="FO78" s="141"/>
      <c r="FP78" s="141"/>
      <c r="FQ78" s="141"/>
      <c r="FR78" s="141"/>
      <c r="FS78" s="141"/>
      <c r="FT78" s="141"/>
      <c r="FU78" s="141"/>
      <c r="FV78" s="141"/>
      <c r="FW78" s="141"/>
      <c r="FX78" s="141"/>
      <c r="FY78" s="141"/>
      <c r="FZ78" s="141"/>
      <c r="GA78" s="141" t="str">
        <f>データ!$D$11</f>
        <v>H30</v>
      </c>
      <c r="GB78" s="141"/>
      <c r="GC78" s="141"/>
      <c r="GD78" s="141"/>
      <c r="GE78" s="141"/>
      <c r="GF78" s="141"/>
      <c r="GG78" s="141"/>
      <c r="GH78" s="141"/>
      <c r="GI78" s="141"/>
      <c r="GJ78" s="141"/>
      <c r="GK78" s="141"/>
      <c r="GL78" s="141"/>
      <c r="GM78" s="141"/>
      <c r="GN78" s="141"/>
      <c r="GO78" s="141"/>
      <c r="GP78" s="141"/>
      <c r="GQ78" s="141"/>
      <c r="GR78" s="141"/>
      <c r="GS78" s="141"/>
      <c r="GT78" s="141" t="str">
        <f>データ!$E$11</f>
        <v>R01</v>
      </c>
      <c r="GU78" s="141"/>
      <c r="GV78" s="141"/>
      <c r="GW78" s="141"/>
      <c r="GX78" s="141"/>
      <c r="GY78" s="141"/>
      <c r="GZ78" s="141"/>
      <c r="HA78" s="141"/>
      <c r="HB78" s="141"/>
      <c r="HC78" s="141"/>
      <c r="HD78" s="141"/>
      <c r="HE78" s="141"/>
      <c r="HF78" s="141"/>
      <c r="HG78" s="141"/>
      <c r="HH78" s="141"/>
      <c r="HI78" s="141"/>
      <c r="HJ78" s="141"/>
      <c r="HK78" s="141"/>
      <c r="HL78" s="141"/>
      <c r="HM78" s="141" t="str">
        <f>データ!$F$11</f>
        <v>R02</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H28</v>
      </c>
      <c r="JK78" s="141"/>
      <c r="JL78" s="141"/>
      <c r="JM78" s="141"/>
      <c r="JN78" s="141"/>
      <c r="JO78" s="141"/>
      <c r="JP78" s="141"/>
      <c r="JQ78" s="141"/>
      <c r="JR78" s="141"/>
      <c r="JS78" s="141"/>
      <c r="JT78" s="141"/>
      <c r="JU78" s="141"/>
      <c r="JV78" s="141"/>
      <c r="JW78" s="141"/>
      <c r="JX78" s="141"/>
      <c r="JY78" s="141"/>
      <c r="JZ78" s="141"/>
      <c r="KA78" s="141"/>
      <c r="KB78" s="141"/>
      <c r="KC78" s="141" t="str">
        <f>データ!$C$11</f>
        <v>H29</v>
      </c>
      <c r="KD78" s="141"/>
      <c r="KE78" s="141"/>
      <c r="KF78" s="141"/>
      <c r="KG78" s="141"/>
      <c r="KH78" s="141"/>
      <c r="KI78" s="141"/>
      <c r="KJ78" s="141"/>
      <c r="KK78" s="141"/>
      <c r="KL78" s="141"/>
      <c r="KM78" s="141"/>
      <c r="KN78" s="141"/>
      <c r="KO78" s="141"/>
      <c r="KP78" s="141"/>
      <c r="KQ78" s="141"/>
      <c r="KR78" s="141"/>
      <c r="KS78" s="141"/>
      <c r="KT78" s="141"/>
      <c r="KU78" s="141"/>
      <c r="KV78" s="141" t="str">
        <f>データ!$D$11</f>
        <v>H30</v>
      </c>
      <c r="KW78" s="141"/>
      <c r="KX78" s="141"/>
      <c r="KY78" s="141"/>
      <c r="KZ78" s="141"/>
      <c r="LA78" s="141"/>
      <c r="LB78" s="141"/>
      <c r="LC78" s="141"/>
      <c r="LD78" s="141"/>
      <c r="LE78" s="141"/>
      <c r="LF78" s="141"/>
      <c r="LG78" s="141"/>
      <c r="LH78" s="141"/>
      <c r="LI78" s="141"/>
      <c r="LJ78" s="141"/>
      <c r="LK78" s="141"/>
      <c r="LL78" s="141"/>
      <c r="LM78" s="141"/>
      <c r="LN78" s="141"/>
      <c r="LO78" s="141" t="str">
        <f>データ!$E$11</f>
        <v>R01</v>
      </c>
      <c r="LP78" s="141"/>
      <c r="LQ78" s="141"/>
      <c r="LR78" s="141"/>
      <c r="LS78" s="141"/>
      <c r="LT78" s="141"/>
      <c r="LU78" s="141"/>
      <c r="LV78" s="141"/>
      <c r="LW78" s="141"/>
      <c r="LX78" s="141"/>
      <c r="LY78" s="141"/>
      <c r="LZ78" s="141"/>
      <c r="MA78" s="141"/>
      <c r="MB78" s="141"/>
      <c r="MC78" s="141"/>
      <c r="MD78" s="141"/>
      <c r="ME78" s="141"/>
      <c r="MF78" s="141"/>
      <c r="MG78" s="141"/>
      <c r="MH78" s="141" t="str">
        <f>データ!$F$11</f>
        <v>R02</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2" t="s">
        <v>57</v>
      </c>
      <c r="K79" s="143"/>
      <c r="L79" s="143"/>
      <c r="M79" s="143"/>
      <c r="N79" s="143"/>
      <c r="O79" s="143"/>
      <c r="P79" s="143"/>
      <c r="Q79" s="143"/>
      <c r="R79" s="143"/>
      <c r="S79" s="143"/>
      <c r="T79" s="144"/>
      <c r="U79" s="145">
        <f>データ!DS7</f>
        <v>25.4</v>
      </c>
      <c r="V79" s="145"/>
      <c r="W79" s="145"/>
      <c r="X79" s="145"/>
      <c r="Y79" s="145"/>
      <c r="Z79" s="145"/>
      <c r="AA79" s="145"/>
      <c r="AB79" s="145"/>
      <c r="AC79" s="145"/>
      <c r="AD79" s="145"/>
      <c r="AE79" s="145"/>
      <c r="AF79" s="145"/>
      <c r="AG79" s="145"/>
      <c r="AH79" s="145"/>
      <c r="AI79" s="145"/>
      <c r="AJ79" s="145"/>
      <c r="AK79" s="145"/>
      <c r="AL79" s="145"/>
      <c r="AM79" s="145"/>
      <c r="AN79" s="145">
        <f>データ!DT7</f>
        <v>28</v>
      </c>
      <c r="AO79" s="145"/>
      <c r="AP79" s="145"/>
      <c r="AQ79" s="145"/>
      <c r="AR79" s="145"/>
      <c r="AS79" s="145"/>
      <c r="AT79" s="145"/>
      <c r="AU79" s="145"/>
      <c r="AV79" s="145"/>
      <c r="AW79" s="145"/>
      <c r="AX79" s="145"/>
      <c r="AY79" s="145"/>
      <c r="AZ79" s="145"/>
      <c r="BA79" s="145"/>
      <c r="BB79" s="145"/>
      <c r="BC79" s="145"/>
      <c r="BD79" s="145"/>
      <c r="BE79" s="145"/>
      <c r="BF79" s="145"/>
      <c r="BG79" s="145">
        <f>データ!DU7</f>
        <v>31.8</v>
      </c>
      <c r="BH79" s="145"/>
      <c r="BI79" s="145"/>
      <c r="BJ79" s="145"/>
      <c r="BK79" s="145"/>
      <c r="BL79" s="145"/>
      <c r="BM79" s="145"/>
      <c r="BN79" s="145"/>
      <c r="BO79" s="145"/>
      <c r="BP79" s="145"/>
      <c r="BQ79" s="145"/>
      <c r="BR79" s="145"/>
      <c r="BS79" s="145"/>
      <c r="BT79" s="145"/>
      <c r="BU79" s="145"/>
      <c r="BV79" s="145"/>
      <c r="BW79" s="145"/>
      <c r="BX79" s="145"/>
      <c r="BY79" s="145"/>
      <c r="BZ79" s="145">
        <f>データ!DV7</f>
        <v>35.299999999999997</v>
      </c>
      <c r="CA79" s="145"/>
      <c r="CB79" s="145"/>
      <c r="CC79" s="145"/>
      <c r="CD79" s="145"/>
      <c r="CE79" s="145"/>
      <c r="CF79" s="145"/>
      <c r="CG79" s="145"/>
      <c r="CH79" s="145"/>
      <c r="CI79" s="145"/>
      <c r="CJ79" s="145"/>
      <c r="CK79" s="145"/>
      <c r="CL79" s="145"/>
      <c r="CM79" s="145"/>
      <c r="CN79" s="145"/>
      <c r="CO79" s="145"/>
      <c r="CP79" s="145"/>
      <c r="CQ79" s="145"/>
      <c r="CR79" s="145"/>
      <c r="CS79" s="145">
        <f>データ!DW7</f>
        <v>36</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57</v>
      </c>
      <c r="EE79" s="143"/>
      <c r="EF79" s="143"/>
      <c r="EG79" s="143"/>
      <c r="EH79" s="143"/>
      <c r="EI79" s="143"/>
      <c r="EJ79" s="143"/>
      <c r="EK79" s="143"/>
      <c r="EL79" s="143"/>
      <c r="EM79" s="143"/>
      <c r="EN79" s="144"/>
      <c r="EO79" s="145">
        <f>データ!ED7</f>
        <v>57</v>
      </c>
      <c r="EP79" s="145"/>
      <c r="EQ79" s="145"/>
      <c r="ER79" s="145"/>
      <c r="ES79" s="145"/>
      <c r="ET79" s="145"/>
      <c r="EU79" s="145"/>
      <c r="EV79" s="145"/>
      <c r="EW79" s="145"/>
      <c r="EX79" s="145"/>
      <c r="EY79" s="145"/>
      <c r="EZ79" s="145"/>
      <c r="FA79" s="145"/>
      <c r="FB79" s="145"/>
      <c r="FC79" s="145"/>
      <c r="FD79" s="145"/>
      <c r="FE79" s="145"/>
      <c r="FF79" s="145"/>
      <c r="FG79" s="145"/>
      <c r="FH79" s="145">
        <f>データ!EE7</f>
        <v>60.9</v>
      </c>
      <c r="FI79" s="145"/>
      <c r="FJ79" s="145"/>
      <c r="FK79" s="145"/>
      <c r="FL79" s="145"/>
      <c r="FM79" s="145"/>
      <c r="FN79" s="145"/>
      <c r="FO79" s="145"/>
      <c r="FP79" s="145"/>
      <c r="FQ79" s="145"/>
      <c r="FR79" s="145"/>
      <c r="FS79" s="145"/>
      <c r="FT79" s="145"/>
      <c r="FU79" s="145"/>
      <c r="FV79" s="145"/>
      <c r="FW79" s="145"/>
      <c r="FX79" s="145"/>
      <c r="FY79" s="145"/>
      <c r="FZ79" s="145"/>
      <c r="GA79" s="145">
        <f>データ!EF7</f>
        <v>66.7</v>
      </c>
      <c r="GB79" s="145"/>
      <c r="GC79" s="145"/>
      <c r="GD79" s="145"/>
      <c r="GE79" s="145"/>
      <c r="GF79" s="145"/>
      <c r="GG79" s="145"/>
      <c r="GH79" s="145"/>
      <c r="GI79" s="145"/>
      <c r="GJ79" s="145"/>
      <c r="GK79" s="145"/>
      <c r="GL79" s="145"/>
      <c r="GM79" s="145"/>
      <c r="GN79" s="145"/>
      <c r="GO79" s="145"/>
      <c r="GP79" s="145"/>
      <c r="GQ79" s="145"/>
      <c r="GR79" s="145"/>
      <c r="GS79" s="145"/>
      <c r="GT79" s="145">
        <f>データ!EG7</f>
        <v>71.400000000000006</v>
      </c>
      <c r="GU79" s="145"/>
      <c r="GV79" s="145"/>
      <c r="GW79" s="145"/>
      <c r="GX79" s="145"/>
      <c r="GY79" s="145"/>
      <c r="GZ79" s="145"/>
      <c r="HA79" s="145"/>
      <c r="HB79" s="145"/>
      <c r="HC79" s="145"/>
      <c r="HD79" s="145"/>
      <c r="HE79" s="145"/>
      <c r="HF79" s="145"/>
      <c r="HG79" s="145"/>
      <c r="HH79" s="145"/>
      <c r="HI79" s="145"/>
      <c r="HJ79" s="145"/>
      <c r="HK79" s="145"/>
      <c r="HL79" s="145"/>
      <c r="HM79" s="145">
        <f>データ!EH7</f>
        <v>64</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57</v>
      </c>
      <c r="IZ79" s="143"/>
      <c r="JA79" s="143"/>
      <c r="JB79" s="143"/>
      <c r="JC79" s="143"/>
      <c r="JD79" s="143"/>
      <c r="JE79" s="143"/>
      <c r="JF79" s="143"/>
      <c r="JG79" s="143"/>
      <c r="JH79" s="143"/>
      <c r="JI79" s="144"/>
      <c r="JJ79" s="146">
        <f>データ!EO7</f>
        <v>39980262</v>
      </c>
      <c r="JK79" s="146"/>
      <c r="JL79" s="146"/>
      <c r="JM79" s="146"/>
      <c r="JN79" s="146"/>
      <c r="JO79" s="146"/>
      <c r="JP79" s="146"/>
      <c r="JQ79" s="146"/>
      <c r="JR79" s="146"/>
      <c r="JS79" s="146"/>
      <c r="JT79" s="146"/>
      <c r="JU79" s="146"/>
      <c r="JV79" s="146"/>
      <c r="JW79" s="146"/>
      <c r="JX79" s="146"/>
      <c r="JY79" s="146"/>
      <c r="JZ79" s="146"/>
      <c r="KA79" s="146"/>
      <c r="KB79" s="146"/>
      <c r="KC79" s="146">
        <f>データ!EP7</f>
        <v>38816238</v>
      </c>
      <c r="KD79" s="146"/>
      <c r="KE79" s="146"/>
      <c r="KF79" s="146"/>
      <c r="KG79" s="146"/>
      <c r="KH79" s="146"/>
      <c r="KI79" s="146"/>
      <c r="KJ79" s="146"/>
      <c r="KK79" s="146"/>
      <c r="KL79" s="146"/>
      <c r="KM79" s="146"/>
      <c r="KN79" s="146"/>
      <c r="KO79" s="146"/>
      <c r="KP79" s="146"/>
      <c r="KQ79" s="146"/>
      <c r="KR79" s="146"/>
      <c r="KS79" s="146"/>
      <c r="KT79" s="146"/>
      <c r="KU79" s="146"/>
      <c r="KV79" s="146">
        <f>データ!EQ7</f>
        <v>38347844</v>
      </c>
      <c r="KW79" s="146"/>
      <c r="KX79" s="146"/>
      <c r="KY79" s="146"/>
      <c r="KZ79" s="146"/>
      <c r="LA79" s="146"/>
      <c r="LB79" s="146"/>
      <c r="LC79" s="146"/>
      <c r="LD79" s="146"/>
      <c r="LE79" s="146"/>
      <c r="LF79" s="146"/>
      <c r="LG79" s="146"/>
      <c r="LH79" s="146"/>
      <c r="LI79" s="146"/>
      <c r="LJ79" s="146"/>
      <c r="LK79" s="146"/>
      <c r="LL79" s="146"/>
      <c r="LM79" s="146"/>
      <c r="LN79" s="146"/>
      <c r="LO79" s="146">
        <f>データ!ER7</f>
        <v>38133121</v>
      </c>
      <c r="LP79" s="146"/>
      <c r="LQ79" s="146"/>
      <c r="LR79" s="146"/>
      <c r="LS79" s="146"/>
      <c r="LT79" s="146"/>
      <c r="LU79" s="146"/>
      <c r="LV79" s="146"/>
      <c r="LW79" s="146"/>
      <c r="LX79" s="146"/>
      <c r="LY79" s="146"/>
      <c r="LZ79" s="146"/>
      <c r="MA79" s="146"/>
      <c r="MB79" s="146"/>
      <c r="MC79" s="146"/>
      <c r="MD79" s="146"/>
      <c r="ME79" s="146"/>
      <c r="MF79" s="146"/>
      <c r="MG79" s="146"/>
      <c r="MH79" s="146">
        <f>データ!ES7</f>
        <v>40597523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2" t="s">
        <v>59</v>
      </c>
      <c r="K80" s="143"/>
      <c r="L80" s="143"/>
      <c r="M80" s="143"/>
      <c r="N80" s="143"/>
      <c r="O80" s="143"/>
      <c r="P80" s="143"/>
      <c r="Q80" s="143"/>
      <c r="R80" s="143"/>
      <c r="S80" s="143"/>
      <c r="T80" s="144"/>
      <c r="U80" s="145">
        <f>データ!DX7</f>
        <v>44.7</v>
      </c>
      <c r="V80" s="145"/>
      <c r="W80" s="145"/>
      <c r="X80" s="145"/>
      <c r="Y80" s="145"/>
      <c r="Z80" s="145"/>
      <c r="AA80" s="145"/>
      <c r="AB80" s="145"/>
      <c r="AC80" s="145"/>
      <c r="AD80" s="145"/>
      <c r="AE80" s="145"/>
      <c r="AF80" s="145"/>
      <c r="AG80" s="145"/>
      <c r="AH80" s="145"/>
      <c r="AI80" s="145"/>
      <c r="AJ80" s="145"/>
      <c r="AK80" s="145"/>
      <c r="AL80" s="145"/>
      <c r="AM80" s="145"/>
      <c r="AN80" s="145">
        <f>データ!DY7</f>
        <v>46.9</v>
      </c>
      <c r="AO80" s="145"/>
      <c r="AP80" s="145"/>
      <c r="AQ80" s="145"/>
      <c r="AR80" s="145"/>
      <c r="AS80" s="145"/>
      <c r="AT80" s="145"/>
      <c r="AU80" s="145"/>
      <c r="AV80" s="145"/>
      <c r="AW80" s="145"/>
      <c r="AX80" s="145"/>
      <c r="AY80" s="145"/>
      <c r="AZ80" s="145"/>
      <c r="BA80" s="145"/>
      <c r="BB80" s="145"/>
      <c r="BC80" s="145"/>
      <c r="BD80" s="145"/>
      <c r="BE80" s="145"/>
      <c r="BF80" s="145"/>
      <c r="BG80" s="145">
        <f>データ!DZ7</f>
        <v>48.6</v>
      </c>
      <c r="BH80" s="145"/>
      <c r="BI80" s="145"/>
      <c r="BJ80" s="145"/>
      <c r="BK80" s="145"/>
      <c r="BL80" s="145"/>
      <c r="BM80" s="145"/>
      <c r="BN80" s="145"/>
      <c r="BO80" s="145"/>
      <c r="BP80" s="145"/>
      <c r="BQ80" s="145"/>
      <c r="BR80" s="145"/>
      <c r="BS80" s="145"/>
      <c r="BT80" s="145"/>
      <c r="BU80" s="145"/>
      <c r="BV80" s="145"/>
      <c r="BW80" s="145"/>
      <c r="BX80" s="145"/>
      <c r="BY80" s="145"/>
      <c r="BZ80" s="145">
        <f>データ!EA7</f>
        <v>50.8</v>
      </c>
      <c r="CA80" s="145"/>
      <c r="CB80" s="145"/>
      <c r="CC80" s="145"/>
      <c r="CD80" s="145"/>
      <c r="CE80" s="145"/>
      <c r="CF80" s="145"/>
      <c r="CG80" s="145"/>
      <c r="CH80" s="145"/>
      <c r="CI80" s="145"/>
      <c r="CJ80" s="145"/>
      <c r="CK80" s="145"/>
      <c r="CL80" s="145"/>
      <c r="CM80" s="145"/>
      <c r="CN80" s="145"/>
      <c r="CO80" s="145"/>
      <c r="CP80" s="145"/>
      <c r="CQ80" s="145"/>
      <c r="CR80" s="145"/>
      <c r="CS80" s="145">
        <f>データ!EB7</f>
        <v>51.4</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59</v>
      </c>
      <c r="EE80" s="143"/>
      <c r="EF80" s="143"/>
      <c r="EG80" s="143"/>
      <c r="EH80" s="143"/>
      <c r="EI80" s="143"/>
      <c r="EJ80" s="143"/>
      <c r="EK80" s="143"/>
      <c r="EL80" s="143"/>
      <c r="EM80" s="143"/>
      <c r="EN80" s="144"/>
      <c r="EO80" s="145">
        <f>データ!EI7</f>
        <v>64.2</v>
      </c>
      <c r="EP80" s="145"/>
      <c r="EQ80" s="145"/>
      <c r="ER80" s="145"/>
      <c r="ES80" s="145"/>
      <c r="ET80" s="145"/>
      <c r="EU80" s="145"/>
      <c r="EV80" s="145"/>
      <c r="EW80" s="145"/>
      <c r="EX80" s="145"/>
      <c r="EY80" s="145"/>
      <c r="EZ80" s="145"/>
      <c r="FA80" s="145"/>
      <c r="FB80" s="145"/>
      <c r="FC80" s="145"/>
      <c r="FD80" s="145"/>
      <c r="FE80" s="145"/>
      <c r="FF80" s="145"/>
      <c r="FG80" s="145"/>
      <c r="FH80" s="145">
        <f>データ!EJ7</f>
        <v>67.3</v>
      </c>
      <c r="FI80" s="145"/>
      <c r="FJ80" s="145"/>
      <c r="FK80" s="145"/>
      <c r="FL80" s="145"/>
      <c r="FM80" s="145"/>
      <c r="FN80" s="145"/>
      <c r="FO80" s="145"/>
      <c r="FP80" s="145"/>
      <c r="FQ80" s="145"/>
      <c r="FR80" s="145"/>
      <c r="FS80" s="145"/>
      <c r="FT80" s="145"/>
      <c r="FU80" s="145"/>
      <c r="FV80" s="145"/>
      <c r="FW80" s="145"/>
      <c r="FX80" s="145"/>
      <c r="FY80" s="145"/>
      <c r="FZ80" s="145"/>
      <c r="GA80" s="145">
        <f>データ!EK7</f>
        <v>70.099999999999994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72.599999999999994</v>
      </c>
      <c r="GU80" s="145"/>
      <c r="GV80" s="145"/>
      <c r="GW80" s="145"/>
      <c r="GX80" s="145"/>
      <c r="GY80" s="145"/>
      <c r="GZ80" s="145"/>
      <c r="HA80" s="145"/>
      <c r="HB80" s="145"/>
      <c r="HC80" s="145"/>
      <c r="HD80" s="145"/>
      <c r="HE80" s="145"/>
      <c r="HF80" s="145"/>
      <c r="HG80" s="145"/>
      <c r="HH80" s="145"/>
      <c r="HI80" s="145"/>
      <c r="HJ80" s="145"/>
      <c r="HK80" s="145"/>
      <c r="HL80" s="145"/>
      <c r="HM80" s="145">
        <f>データ!EM7</f>
        <v>71.900000000000006</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59</v>
      </c>
      <c r="IZ80" s="143"/>
      <c r="JA80" s="143"/>
      <c r="JB80" s="143"/>
      <c r="JC80" s="143"/>
      <c r="JD80" s="143"/>
      <c r="JE80" s="143"/>
      <c r="JF80" s="143"/>
      <c r="JG80" s="143"/>
      <c r="JH80" s="143"/>
      <c r="JI80" s="144"/>
      <c r="JJ80" s="146">
        <f>データ!ET7</f>
        <v>41260555</v>
      </c>
      <c r="JK80" s="146"/>
      <c r="JL80" s="146"/>
      <c r="JM80" s="146"/>
      <c r="JN80" s="146"/>
      <c r="JO80" s="146"/>
      <c r="JP80" s="146"/>
      <c r="JQ80" s="146"/>
      <c r="JR80" s="146"/>
      <c r="JS80" s="146"/>
      <c r="JT80" s="146"/>
      <c r="JU80" s="146"/>
      <c r="JV80" s="146"/>
      <c r="JW80" s="146"/>
      <c r="JX80" s="146"/>
      <c r="JY80" s="146"/>
      <c r="JZ80" s="146"/>
      <c r="KA80" s="146"/>
      <c r="KB80" s="146"/>
      <c r="KC80" s="146">
        <f>データ!EU7</f>
        <v>41975086</v>
      </c>
      <c r="KD80" s="146"/>
      <c r="KE80" s="146"/>
      <c r="KF80" s="146"/>
      <c r="KG80" s="146"/>
      <c r="KH80" s="146"/>
      <c r="KI80" s="146"/>
      <c r="KJ80" s="146"/>
      <c r="KK80" s="146"/>
      <c r="KL80" s="146"/>
      <c r="KM80" s="146"/>
      <c r="KN80" s="146"/>
      <c r="KO80" s="146"/>
      <c r="KP80" s="146"/>
      <c r="KQ80" s="146"/>
      <c r="KR80" s="146"/>
      <c r="KS80" s="146"/>
      <c r="KT80" s="146"/>
      <c r="KU80" s="146"/>
      <c r="KV80" s="146">
        <f>データ!EV7</f>
        <v>43785070</v>
      </c>
      <c r="KW80" s="146"/>
      <c r="KX80" s="146"/>
      <c r="KY80" s="146"/>
      <c r="KZ80" s="146"/>
      <c r="LA80" s="146"/>
      <c r="LB80" s="146"/>
      <c r="LC80" s="146"/>
      <c r="LD80" s="146"/>
      <c r="LE80" s="146"/>
      <c r="LF80" s="146"/>
      <c r="LG80" s="146"/>
      <c r="LH80" s="146"/>
      <c r="LI80" s="146"/>
      <c r="LJ80" s="146"/>
      <c r="LK80" s="146"/>
      <c r="LL80" s="146"/>
      <c r="LM80" s="146"/>
      <c r="LN80" s="146"/>
      <c r="LO80" s="146">
        <f>データ!EW7</f>
        <v>44436827</v>
      </c>
      <c r="LP80" s="146"/>
      <c r="LQ80" s="146"/>
      <c r="LR80" s="146"/>
      <c r="LS80" s="146"/>
      <c r="LT80" s="146"/>
      <c r="LU80" s="146"/>
      <c r="LV80" s="146"/>
      <c r="LW80" s="146"/>
      <c r="LX80" s="146"/>
      <c r="LY80" s="146"/>
      <c r="LZ80" s="146"/>
      <c r="MA80" s="146"/>
      <c r="MB80" s="146"/>
      <c r="MC80" s="146"/>
      <c r="MD80" s="146"/>
      <c r="ME80" s="146"/>
      <c r="MF80" s="146"/>
      <c r="MG80" s="146"/>
      <c r="MH80" s="146">
        <f>データ!EX7</f>
        <v>45896030</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QhIcjxsGIvchvfAClpHD85ocd2bOQtDMwvUx+5TZx2W3PdvibWOmBAimN9H2Vk4XRcombzGaG7/6lvUQEh+A==" saltValue="enaDZxKHSxFDtgvQMLW8v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2" t="s">
        <v>110</v>
      </c>
      <c r="AJ4" s="153"/>
      <c r="AK4" s="153"/>
      <c r="AL4" s="153"/>
      <c r="AM4" s="153"/>
      <c r="AN4" s="153"/>
      <c r="AO4" s="153"/>
      <c r="AP4" s="153"/>
      <c r="AQ4" s="153"/>
      <c r="AR4" s="153"/>
      <c r="AS4" s="154"/>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52" t="s">
        <v>113</v>
      </c>
      <c r="BQ4" s="153"/>
      <c r="BR4" s="153"/>
      <c r="BS4" s="153"/>
      <c r="BT4" s="153"/>
      <c r="BU4" s="153"/>
      <c r="BV4" s="153"/>
      <c r="BW4" s="153"/>
      <c r="BX4" s="153"/>
      <c r="BY4" s="153"/>
      <c r="BZ4" s="154"/>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2" t="s">
        <v>118</v>
      </c>
      <c r="DT4" s="153"/>
      <c r="DU4" s="153"/>
      <c r="DV4" s="153"/>
      <c r="DW4" s="153"/>
      <c r="DX4" s="153"/>
      <c r="DY4" s="153"/>
      <c r="DZ4" s="153"/>
      <c r="EA4" s="153"/>
      <c r="EB4" s="153"/>
      <c r="EC4" s="154"/>
      <c r="ED4" s="147" t="s">
        <v>119</v>
      </c>
      <c r="EE4" s="147"/>
      <c r="EF4" s="147"/>
      <c r="EG4" s="147"/>
      <c r="EH4" s="147"/>
      <c r="EI4" s="147"/>
      <c r="EJ4" s="147"/>
      <c r="EK4" s="147"/>
      <c r="EL4" s="147"/>
      <c r="EM4" s="147"/>
      <c r="EN4" s="147"/>
      <c r="EO4" s="147" t="s">
        <v>120</v>
      </c>
      <c r="EP4" s="147"/>
      <c r="EQ4" s="147"/>
      <c r="ER4" s="147"/>
      <c r="ES4" s="147"/>
      <c r="ET4" s="147"/>
      <c r="EU4" s="147"/>
      <c r="EV4" s="147"/>
      <c r="EW4" s="147"/>
      <c r="EX4" s="147"/>
      <c r="EY4" s="147"/>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147</v>
      </c>
      <c r="AW5" s="62" t="s">
        <v>148</v>
      </c>
      <c r="AX5" s="62" t="s">
        <v>158</v>
      </c>
      <c r="AY5" s="62" t="s">
        <v>150</v>
      </c>
      <c r="AZ5" s="62" t="s">
        <v>151</v>
      </c>
      <c r="BA5" s="62" t="s">
        <v>152</v>
      </c>
      <c r="BB5" s="62" t="s">
        <v>153</v>
      </c>
      <c r="BC5" s="62" t="s">
        <v>154</v>
      </c>
      <c r="BD5" s="62" t="s">
        <v>155</v>
      </c>
      <c r="BE5" s="62" t="s">
        <v>156</v>
      </c>
      <c r="BF5" s="62" t="s">
        <v>159</v>
      </c>
      <c r="BG5" s="62" t="s">
        <v>160</v>
      </c>
      <c r="BH5" s="62" t="s">
        <v>161</v>
      </c>
      <c r="BI5" s="62" t="s">
        <v>162</v>
      </c>
      <c r="BJ5" s="62" t="s">
        <v>150</v>
      </c>
      <c r="BK5" s="62" t="s">
        <v>151</v>
      </c>
      <c r="BL5" s="62" t="s">
        <v>152</v>
      </c>
      <c r="BM5" s="62" t="s">
        <v>153</v>
      </c>
      <c r="BN5" s="62" t="s">
        <v>154</v>
      </c>
      <c r="BO5" s="62" t="s">
        <v>155</v>
      </c>
      <c r="BP5" s="62" t="s">
        <v>163</v>
      </c>
      <c r="BQ5" s="62" t="s">
        <v>146</v>
      </c>
      <c r="BR5" s="62" t="s">
        <v>164</v>
      </c>
      <c r="BS5" s="62" t="s">
        <v>148</v>
      </c>
      <c r="BT5" s="62" t="s">
        <v>165</v>
      </c>
      <c r="BU5" s="62" t="s">
        <v>150</v>
      </c>
      <c r="BV5" s="62" t="s">
        <v>151</v>
      </c>
      <c r="BW5" s="62" t="s">
        <v>152</v>
      </c>
      <c r="BX5" s="62" t="s">
        <v>153</v>
      </c>
      <c r="BY5" s="62" t="s">
        <v>154</v>
      </c>
      <c r="BZ5" s="62" t="s">
        <v>155</v>
      </c>
      <c r="CA5" s="62" t="s">
        <v>163</v>
      </c>
      <c r="CB5" s="62" t="s">
        <v>146</v>
      </c>
      <c r="CC5" s="62" t="s">
        <v>166</v>
      </c>
      <c r="CD5" s="62" t="s">
        <v>148</v>
      </c>
      <c r="CE5" s="62" t="s">
        <v>167</v>
      </c>
      <c r="CF5" s="62" t="s">
        <v>150</v>
      </c>
      <c r="CG5" s="62" t="s">
        <v>151</v>
      </c>
      <c r="CH5" s="62" t="s">
        <v>152</v>
      </c>
      <c r="CI5" s="62" t="s">
        <v>153</v>
      </c>
      <c r="CJ5" s="62" t="s">
        <v>154</v>
      </c>
      <c r="CK5" s="62" t="s">
        <v>155</v>
      </c>
      <c r="CL5" s="62" t="s">
        <v>168</v>
      </c>
      <c r="CM5" s="62" t="s">
        <v>169</v>
      </c>
      <c r="CN5" s="62" t="s">
        <v>166</v>
      </c>
      <c r="CO5" s="62" t="s">
        <v>170</v>
      </c>
      <c r="CP5" s="62" t="s">
        <v>162</v>
      </c>
      <c r="CQ5" s="62" t="s">
        <v>150</v>
      </c>
      <c r="CR5" s="62" t="s">
        <v>151</v>
      </c>
      <c r="CS5" s="62" t="s">
        <v>152</v>
      </c>
      <c r="CT5" s="62" t="s">
        <v>153</v>
      </c>
      <c r="CU5" s="62" t="s">
        <v>154</v>
      </c>
      <c r="CV5" s="62" t="s">
        <v>155</v>
      </c>
      <c r="CW5" s="62" t="s">
        <v>163</v>
      </c>
      <c r="CX5" s="62" t="s">
        <v>171</v>
      </c>
      <c r="CY5" s="62" t="s">
        <v>166</v>
      </c>
      <c r="CZ5" s="62" t="s">
        <v>170</v>
      </c>
      <c r="DA5" s="62" t="s">
        <v>149</v>
      </c>
      <c r="DB5" s="62" t="s">
        <v>150</v>
      </c>
      <c r="DC5" s="62" t="s">
        <v>151</v>
      </c>
      <c r="DD5" s="62" t="s">
        <v>152</v>
      </c>
      <c r="DE5" s="62" t="s">
        <v>153</v>
      </c>
      <c r="DF5" s="62" t="s">
        <v>154</v>
      </c>
      <c r="DG5" s="62" t="s">
        <v>155</v>
      </c>
      <c r="DH5" s="62" t="s">
        <v>172</v>
      </c>
      <c r="DI5" s="62" t="s">
        <v>171</v>
      </c>
      <c r="DJ5" s="62" t="s">
        <v>164</v>
      </c>
      <c r="DK5" s="62" t="s">
        <v>173</v>
      </c>
      <c r="DL5" s="62" t="s">
        <v>167</v>
      </c>
      <c r="DM5" s="62" t="s">
        <v>150</v>
      </c>
      <c r="DN5" s="62" t="s">
        <v>151</v>
      </c>
      <c r="DO5" s="62" t="s">
        <v>152</v>
      </c>
      <c r="DP5" s="62" t="s">
        <v>153</v>
      </c>
      <c r="DQ5" s="62" t="s">
        <v>154</v>
      </c>
      <c r="DR5" s="62" t="s">
        <v>155</v>
      </c>
      <c r="DS5" s="62" t="s">
        <v>172</v>
      </c>
      <c r="DT5" s="62" t="s">
        <v>146</v>
      </c>
      <c r="DU5" s="62" t="s">
        <v>147</v>
      </c>
      <c r="DV5" s="62" t="s">
        <v>170</v>
      </c>
      <c r="DW5" s="62" t="s">
        <v>167</v>
      </c>
      <c r="DX5" s="62" t="s">
        <v>150</v>
      </c>
      <c r="DY5" s="62" t="s">
        <v>151</v>
      </c>
      <c r="DZ5" s="62" t="s">
        <v>152</v>
      </c>
      <c r="EA5" s="62" t="s">
        <v>153</v>
      </c>
      <c r="EB5" s="62" t="s">
        <v>154</v>
      </c>
      <c r="EC5" s="62" t="s">
        <v>155</v>
      </c>
      <c r="ED5" s="62" t="s">
        <v>163</v>
      </c>
      <c r="EE5" s="62" t="s">
        <v>169</v>
      </c>
      <c r="EF5" s="62" t="s">
        <v>147</v>
      </c>
      <c r="EG5" s="62" t="s">
        <v>148</v>
      </c>
      <c r="EH5" s="62" t="s">
        <v>167</v>
      </c>
      <c r="EI5" s="62" t="s">
        <v>150</v>
      </c>
      <c r="EJ5" s="62" t="s">
        <v>151</v>
      </c>
      <c r="EK5" s="62" t="s">
        <v>152</v>
      </c>
      <c r="EL5" s="62" t="s">
        <v>153</v>
      </c>
      <c r="EM5" s="62" t="s">
        <v>154</v>
      </c>
      <c r="EN5" s="62" t="s">
        <v>174</v>
      </c>
      <c r="EO5" s="62" t="s">
        <v>145</v>
      </c>
      <c r="EP5" s="62" t="s">
        <v>169</v>
      </c>
      <c r="EQ5" s="62" t="s">
        <v>147</v>
      </c>
      <c r="ER5" s="62" t="s">
        <v>173</v>
      </c>
      <c r="ES5" s="62" t="s">
        <v>158</v>
      </c>
      <c r="ET5" s="62" t="s">
        <v>150</v>
      </c>
      <c r="EU5" s="62" t="s">
        <v>151</v>
      </c>
      <c r="EV5" s="62" t="s">
        <v>152</v>
      </c>
      <c r="EW5" s="62" t="s">
        <v>153</v>
      </c>
      <c r="EX5" s="62" t="s">
        <v>154</v>
      </c>
      <c r="EY5" s="62" t="s">
        <v>155</v>
      </c>
    </row>
    <row r="6" spans="1:155" s="67" customFormat="1">
      <c r="A6" s="48" t="s">
        <v>175</v>
      </c>
      <c r="B6" s="63">
        <f>B8</f>
        <v>2020</v>
      </c>
      <c r="C6" s="63">
        <f t="shared" ref="C6:M6" si="2">C8</f>
        <v>382043</v>
      </c>
      <c r="D6" s="63">
        <f t="shared" si="2"/>
        <v>46</v>
      </c>
      <c r="E6" s="63">
        <f t="shared" si="2"/>
        <v>6</v>
      </c>
      <c r="F6" s="63">
        <f t="shared" si="2"/>
        <v>0</v>
      </c>
      <c r="G6" s="63">
        <f t="shared" si="2"/>
        <v>1</v>
      </c>
      <c r="H6" s="149" t="str">
        <f>IF(H8&lt;&gt;I8,H8,"")&amp;IF(I8&lt;&gt;J8,I8,"")&amp;"　"&amp;J8</f>
        <v>愛媛県八幡浜市　市立八幡浜総合病院</v>
      </c>
      <c r="I6" s="150"/>
      <c r="J6" s="151"/>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17</v>
      </c>
      <c r="R6" s="63" t="str">
        <f t="shared" si="3"/>
        <v>-</v>
      </c>
      <c r="S6" s="63" t="str">
        <f t="shared" si="3"/>
        <v>ド 透 訓</v>
      </c>
      <c r="T6" s="63" t="str">
        <f t="shared" si="3"/>
        <v>救 臨 感 へ 災 輪</v>
      </c>
      <c r="U6" s="64">
        <f>U8</f>
        <v>32584</v>
      </c>
      <c r="V6" s="64">
        <f>V8</f>
        <v>18199</v>
      </c>
      <c r="W6" s="63" t="str">
        <f>W8</f>
        <v>-</v>
      </c>
      <c r="X6" s="63" t="str">
        <f t="shared" ref="X6" si="4">X8</f>
        <v>第２種該当</v>
      </c>
      <c r="Y6" s="63" t="str">
        <f t="shared" si="3"/>
        <v>１０：１</v>
      </c>
      <c r="Z6" s="64">
        <f t="shared" si="3"/>
        <v>254</v>
      </c>
      <c r="AA6" s="64" t="str">
        <f t="shared" si="3"/>
        <v>-</v>
      </c>
      <c r="AB6" s="64" t="str">
        <f t="shared" si="3"/>
        <v>-</v>
      </c>
      <c r="AC6" s="64" t="str">
        <f t="shared" si="3"/>
        <v>-</v>
      </c>
      <c r="AD6" s="64">
        <f t="shared" si="3"/>
        <v>2</v>
      </c>
      <c r="AE6" s="64">
        <f t="shared" si="3"/>
        <v>256</v>
      </c>
      <c r="AF6" s="64">
        <f t="shared" si="3"/>
        <v>212</v>
      </c>
      <c r="AG6" s="64" t="str">
        <f t="shared" si="3"/>
        <v>-</v>
      </c>
      <c r="AH6" s="64">
        <f t="shared" si="3"/>
        <v>212</v>
      </c>
      <c r="AI6" s="65">
        <f>IF(AI8="-",NA(),AI8)</f>
        <v>103.8</v>
      </c>
      <c r="AJ6" s="65">
        <f t="shared" ref="AJ6:AR6" si="5">IF(AJ8="-",NA(),AJ8)</f>
        <v>103.8</v>
      </c>
      <c r="AK6" s="65">
        <f t="shared" si="5"/>
        <v>101.8</v>
      </c>
      <c r="AL6" s="65">
        <f t="shared" si="5"/>
        <v>100.6</v>
      </c>
      <c r="AM6" s="65">
        <f t="shared" si="5"/>
        <v>113.9</v>
      </c>
      <c r="AN6" s="65">
        <f t="shared" si="5"/>
        <v>96.2</v>
      </c>
      <c r="AO6" s="65">
        <f t="shared" si="5"/>
        <v>97.2</v>
      </c>
      <c r="AP6" s="65">
        <f t="shared" si="5"/>
        <v>97.5</v>
      </c>
      <c r="AQ6" s="65">
        <f t="shared" si="5"/>
        <v>96.9</v>
      </c>
      <c r="AR6" s="65">
        <f t="shared" si="5"/>
        <v>101.8</v>
      </c>
      <c r="AS6" s="65" t="str">
        <f>IF(AS8="-","【-】","【"&amp;SUBSTITUTE(TEXT(AS8,"#,##0.0"),"-","△")&amp;"】")</f>
        <v>【102.5】</v>
      </c>
      <c r="AT6" s="65">
        <f>IF(AT8="-",NA(),AT8)</f>
        <v>88.9</v>
      </c>
      <c r="AU6" s="65">
        <f t="shared" ref="AU6:BC6" si="6">IF(AU8="-",NA(),AU8)</f>
        <v>89.9</v>
      </c>
      <c r="AV6" s="65">
        <f t="shared" si="6"/>
        <v>88.4</v>
      </c>
      <c r="AW6" s="65">
        <f t="shared" si="6"/>
        <v>86.7</v>
      </c>
      <c r="AX6" s="65">
        <f t="shared" si="6"/>
        <v>83.5</v>
      </c>
      <c r="AY6" s="65">
        <f t="shared" si="6"/>
        <v>85.7</v>
      </c>
      <c r="AZ6" s="65">
        <f t="shared" si="6"/>
        <v>85.9</v>
      </c>
      <c r="BA6" s="65">
        <f t="shared" si="6"/>
        <v>86</v>
      </c>
      <c r="BB6" s="65">
        <f t="shared" si="6"/>
        <v>86</v>
      </c>
      <c r="BC6" s="65">
        <f t="shared" si="6"/>
        <v>80.7</v>
      </c>
      <c r="BD6" s="65" t="str">
        <f>IF(BD8="-","【-】","【"&amp;SUBSTITUTE(TEXT(BD8,"#,##0.0"),"-","△")&amp;"】")</f>
        <v>【84.7】</v>
      </c>
      <c r="BE6" s="65">
        <f>IF(BE8="-",NA(),BE8)</f>
        <v>38.799999999999997</v>
      </c>
      <c r="BF6" s="65">
        <f t="shared" ref="BF6:BN6" si="7">IF(BF8="-",NA(),BF8)</f>
        <v>29.2</v>
      </c>
      <c r="BG6" s="65">
        <f t="shared" si="7"/>
        <v>26.1</v>
      </c>
      <c r="BH6" s="65">
        <f t="shared" si="7"/>
        <v>26.3</v>
      </c>
      <c r="BI6" s="65">
        <f t="shared" si="7"/>
        <v>10.3</v>
      </c>
      <c r="BJ6" s="65">
        <f t="shared" si="7"/>
        <v>84.7</v>
      </c>
      <c r="BK6" s="65">
        <f t="shared" si="7"/>
        <v>86.8</v>
      </c>
      <c r="BL6" s="65">
        <f t="shared" si="7"/>
        <v>90.8</v>
      </c>
      <c r="BM6" s="65">
        <f t="shared" si="7"/>
        <v>81.900000000000006</v>
      </c>
      <c r="BN6" s="65">
        <f t="shared" si="7"/>
        <v>91.6</v>
      </c>
      <c r="BO6" s="65" t="str">
        <f>IF(BO8="-","【-】","【"&amp;SUBSTITUTE(TEXT(BO8,"#,##0.0"),"-","△")&amp;"】")</f>
        <v>【69.3】</v>
      </c>
      <c r="BP6" s="65">
        <f>IF(BP8="-",NA(),BP8)</f>
        <v>54.6</v>
      </c>
      <c r="BQ6" s="65">
        <f t="shared" ref="BQ6:BY6" si="8">IF(BQ8="-",NA(),BQ8)</f>
        <v>63.3</v>
      </c>
      <c r="BR6" s="65">
        <f t="shared" si="8"/>
        <v>62</v>
      </c>
      <c r="BS6" s="65">
        <f t="shared" si="8"/>
        <v>58.4</v>
      </c>
      <c r="BT6" s="65">
        <f t="shared" si="8"/>
        <v>51.9</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44180</v>
      </c>
      <c r="CB6" s="66">
        <f t="shared" ref="CB6:CJ6" si="9">IF(CB8="-",NA(),CB8)</f>
        <v>42166</v>
      </c>
      <c r="CC6" s="66">
        <f t="shared" si="9"/>
        <v>44016</v>
      </c>
      <c r="CD6" s="66">
        <f t="shared" si="9"/>
        <v>44033</v>
      </c>
      <c r="CE6" s="66">
        <f t="shared" si="9"/>
        <v>47203</v>
      </c>
      <c r="CF6" s="66">
        <f t="shared" si="9"/>
        <v>44825</v>
      </c>
      <c r="CG6" s="66">
        <f t="shared" si="9"/>
        <v>45494</v>
      </c>
      <c r="CH6" s="66">
        <f t="shared" si="9"/>
        <v>47924</v>
      </c>
      <c r="CI6" s="66">
        <f t="shared" si="9"/>
        <v>48807</v>
      </c>
      <c r="CJ6" s="66">
        <f t="shared" si="9"/>
        <v>51594</v>
      </c>
      <c r="CK6" s="65" t="str">
        <f>IF(CK8="-","【-】","【"&amp;SUBSTITUTE(TEXT(CK8,"#,##0"),"-","△")&amp;"】")</f>
        <v>【56,733】</v>
      </c>
      <c r="CL6" s="66">
        <f>IF(CL8="-",NA(),CL8)</f>
        <v>10599</v>
      </c>
      <c r="CM6" s="66">
        <f t="shared" ref="CM6:CU6" si="10">IF(CM8="-",NA(),CM8)</f>
        <v>11128</v>
      </c>
      <c r="CN6" s="66">
        <f t="shared" si="10"/>
        <v>11789</v>
      </c>
      <c r="CO6" s="66">
        <f t="shared" si="10"/>
        <v>12345</v>
      </c>
      <c r="CP6" s="66">
        <f t="shared" si="10"/>
        <v>13793</v>
      </c>
      <c r="CQ6" s="66">
        <f t="shared" si="10"/>
        <v>12023</v>
      </c>
      <c r="CR6" s="66">
        <f t="shared" si="10"/>
        <v>12309</v>
      </c>
      <c r="CS6" s="66">
        <f t="shared" si="10"/>
        <v>12502</v>
      </c>
      <c r="CT6" s="66">
        <f t="shared" si="10"/>
        <v>12970</v>
      </c>
      <c r="CU6" s="66">
        <f t="shared" si="10"/>
        <v>13767</v>
      </c>
      <c r="CV6" s="65" t="str">
        <f>IF(CV8="-","【-】","【"&amp;SUBSTITUTE(TEXT(CV8,"#,##0"),"-","△")&amp;"】")</f>
        <v>【16,778】</v>
      </c>
      <c r="CW6" s="65">
        <f>IF(CW8="-",NA(),CW8)</f>
        <v>61.9</v>
      </c>
      <c r="CX6" s="65">
        <f t="shared" ref="CX6:DF6" si="11">IF(CX8="-",NA(),CX8)</f>
        <v>59.7</v>
      </c>
      <c r="CY6" s="65">
        <f t="shared" si="11"/>
        <v>60.6</v>
      </c>
      <c r="CZ6" s="65">
        <f t="shared" si="11"/>
        <v>63.4</v>
      </c>
      <c r="DA6" s="65">
        <f t="shared" si="11"/>
        <v>66.2</v>
      </c>
      <c r="DB6" s="65">
        <f t="shared" si="11"/>
        <v>59.7</v>
      </c>
      <c r="DC6" s="65">
        <f t="shared" si="11"/>
        <v>59</v>
      </c>
      <c r="DD6" s="65">
        <f t="shared" si="11"/>
        <v>59.4</v>
      </c>
      <c r="DE6" s="65">
        <f t="shared" si="11"/>
        <v>59.9</v>
      </c>
      <c r="DF6" s="65">
        <f t="shared" si="11"/>
        <v>63.4</v>
      </c>
      <c r="DG6" s="65" t="str">
        <f>IF(DG8="-","【-】","【"&amp;SUBSTITUTE(TEXT(DG8,"#,##0.0"),"-","△")&amp;"】")</f>
        <v>【58.8】</v>
      </c>
      <c r="DH6" s="65">
        <f>IF(DH8="-",NA(),DH8)</f>
        <v>17.600000000000001</v>
      </c>
      <c r="DI6" s="65">
        <f t="shared" ref="DI6:DQ6" si="12">IF(DI8="-",NA(),DI8)</f>
        <v>17.8</v>
      </c>
      <c r="DJ6" s="65">
        <f t="shared" si="12"/>
        <v>19</v>
      </c>
      <c r="DK6" s="65">
        <f t="shared" si="12"/>
        <v>18.5</v>
      </c>
      <c r="DL6" s="65">
        <f t="shared" si="12"/>
        <v>19.600000000000001</v>
      </c>
      <c r="DM6" s="65">
        <f t="shared" si="12"/>
        <v>20.9</v>
      </c>
      <c r="DN6" s="65">
        <f t="shared" si="12"/>
        <v>20.7</v>
      </c>
      <c r="DO6" s="65">
        <f t="shared" si="12"/>
        <v>20.6</v>
      </c>
      <c r="DP6" s="65">
        <f t="shared" si="12"/>
        <v>20.5</v>
      </c>
      <c r="DQ6" s="65">
        <f t="shared" si="12"/>
        <v>20.2</v>
      </c>
      <c r="DR6" s="65" t="str">
        <f>IF(DR8="-","【-】","【"&amp;SUBSTITUTE(TEXT(DR8,"#,##0.0"),"-","△")&amp;"】")</f>
        <v>【24.8】</v>
      </c>
      <c r="DS6" s="65">
        <f>IF(DS8="-",NA(),DS8)</f>
        <v>25.4</v>
      </c>
      <c r="DT6" s="65">
        <f t="shared" ref="DT6:EB6" si="13">IF(DT8="-",NA(),DT8)</f>
        <v>28</v>
      </c>
      <c r="DU6" s="65">
        <f t="shared" si="13"/>
        <v>31.8</v>
      </c>
      <c r="DV6" s="65">
        <f t="shared" si="13"/>
        <v>35.299999999999997</v>
      </c>
      <c r="DW6" s="65">
        <f t="shared" si="13"/>
        <v>36</v>
      </c>
      <c r="DX6" s="65">
        <f t="shared" si="13"/>
        <v>44.7</v>
      </c>
      <c r="DY6" s="65">
        <f t="shared" si="13"/>
        <v>46.9</v>
      </c>
      <c r="DZ6" s="65">
        <f t="shared" si="13"/>
        <v>48.6</v>
      </c>
      <c r="EA6" s="65">
        <f t="shared" si="13"/>
        <v>50.8</v>
      </c>
      <c r="EB6" s="65">
        <f t="shared" si="13"/>
        <v>51.4</v>
      </c>
      <c r="EC6" s="65" t="str">
        <f>IF(EC8="-","【-】","【"&amp;SUBSTITUTE(TEXT(EC8,"#,##0.0"),"-","△")&amp;"】")</f>
        <v>【54.8】</v>
      </c>
      <c r="ED6" s="65">
        <f>IF(ED8="-",NA(),ED8)</f>
        <v>57</v>
      </c>
      <c r="EE6" s="65">
        <f t="shared" ref="EE6:EM6" si="14">IF(EE8="-",NA(),EE8)</f>
        <v>60.9</v>
      </c>
      <c r="EF6" s="65">
        <f t="shared" si="14"/>
        <v>66.7</v>
      </c>
      <c r="EG6" s="65">
        <f t="shared" si="14"/>
        <v>71.400000000000006</v>
      </c>
      <c r="EH6" s="65">
        <f t="shared" si="14"/>
        <v>64</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39980262</v>
      </c>
      <c r="EP6" s="66">
        <f t="shared" ref="EP6:EX6" si="15">IF(EP8="-",NA(),EP8)</f>
        <v>38816238</v>
      </c>
      <c r="EQ6" s="66">
        <f t="shared" si="15"/>
        <v>38347844</v>
      </c>
      <c r="ER6" s="66">
        <f t="shared" si="15"/>
        <v>38133121</v>
      </c>
      <c r="ES6" s="66">
        <f t="shared" si="15"/>
        <v>40597523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176</v>
      </c>
      <c r="B7" s="63">
        <f t="shared" ref="B7:AH7" si="16">B8</f>
        <v>2020</v>
      </c>
      <c r="C7" s="63">
        <f t="shared" si="16"/>
        <v>382043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17</v>
      </c>
      <c r="R7" s="63" t="str">
        <f t="shared" si="16"/>
        <v>-</v>
      </c>
      <c r="S7" s="63" t="str">
        <f t="shared" si="16"/>
        <v>ド 透 訓</v>
      </c>
      <c r="T7" s="63" t="str">
        <f t="shared" si="16"/>
        <v>救 臨 感 へ 災 輪</v>
      </c>
      <c r="U7" s="64">
        <f>U8</f>
        <v>32584</v>
      </c>
      <c r="V7" s="64">
        <f>V8</f>
        <v>18199</v>
      </c>
      <c r="W7" s="63" t="str">
        <f>W8</f>
        <v>-</v>
      </c>
      <c r="X7" s="63" t="str">
        <f t="shared" si="16"/>
        <v>第２種該当</v>
      </c>
      <c r="Y7" s="63" t="str">
        <f t="shared" si="16"/>
        <v>１０：１</v>
      </c>
      <c r="Z7" s="64">
        <f t="shared" si="16"/>
        <v>254</v>
      </c>
      <c r="AA7" s="64" t="str">
        <f t="shared" si="16"/>
        <v>-</v>
      </c>
      <c r="AB7" s="64" t="str">
        <f t="shared" si="16"/>
        <v>-</v>
      </c>
      <c r="AC7" s="64" t="str">
        <f t="shared" si="16"/>
        <v>-</v>
      </c>
      <c r="AD7" s="64">
        <f t="shared" si="16"/>
        <v>2</v>
      </c>
      <c r="AE7" s="64">
        <f t="shared" si="16"/>
        <v>256</v>
      </c>
      <c r="AF7" s="64">
        <f t="shared" si="16"/>
        <v>212</v>
      </c>
      <c r="AG7" s="64" t="str">
        <f t="shared" si="16"/>
        <v>-</v>
      </c>
      <c r="AH7" s="64">
        <f t="shared" si="16"/>
        <v>212</v>
      </c>
      <c r="AI7" s="65">
        <f>AI8</f>
        <v>103.8</v>
      </c>
      <c r="AJ7" s="65">
        <f t="shared" ref="AJ7:AR7" si="17">AJ8</f>
        <v>103.8</v>
      </c>
      <c r="AK7" s="65">
        <f t="shared" si="17"/>
        <v>101.8</v>
      </c>
      <c r="AL7" s="65">
        <f t="shared" si="17"/>
        <v>100.6</v>
      </c>
      <c r="AM7" s="65">
        <f t="shared" si="17"/>
        <v>113.9</v>
      </c>
      <c r="AN7" s="65">
        <f t="shared" si="17"/>
        <v>96.2</v>
      </c>
      <c r="AO7" s="65">
        <f t="shared" si="17"/>
        <v>97.2</v>
      </c>
      <c r="AP7" s="65">
        <f t="shared" si="17"/>
        <v>97.5</v>
      </c>
      <c r="AQ7" s="65">
        <f t="shared" si="17"/>
        <v>96.9</v>
      </c>
      <c r="AR7" s="65">
        <f t="shared" si="17"/>
        <v>101.8</v>
      </c>
      <c r="AS7" s="65"/>
      <c r="AT7" s="65">
        <f>AT8</f>
        <v>88.9</v>
      </c>
      <c r="AU7" s="65">
        <f t="shared" ref="AU7:BC7" si="18">AU8</f>
        <v>89.9</v>
      </c>
      <c r="AV7" s="65">
        <f t="shared" si="18"/>
        <v>88.4</v>
      </c>
      <c r="AW7" s="65">
        <f t="shared" si="18"/>
        <v>86.7</v>
      </c>
      <c r="AX7" s="65">
        <f t="shared" si="18"/>
        <v>83.5</v>
      </c>
      <c r="AY7" s="65">
        <f t="shared" si="18"/>
        <v>85.7</v>
      </c>
      <c r="AZ7" s="65">
        <f t="shared" si="18"/>
        <v>85.9</v>
      </c>
      <c r="BA7" s="65">
        <f t="shared" si="18"/>
        <v>86</v>
      </c>
      <c r="BB7" s="65">
        <f t="shared" si="18"/>
        <v>86</v>
      </c>
      <c r="BC7" s="65">
        <f t="shared" si="18"/>
        <v>80.7</v>
      </c>
      <c r="BD7" s="65"/>
      <c r="BE7" s="65">
        <f>BE8</f>
        <v>38.799999999999997</v>
      </c>
      <c r="BF7" s="65">
        <f t="shared" ref="BF7:BN7" si="19">BF8</f>
        <v>29.2</v>
      </c>
      <c r="BG7" s="65">
        <f t="shared" si="19"/>
        <v>26.1</v>
      </c>
      <c r="BH7" s="65">
        <f t="shared" si="19"/>
        <v>26.3</v>
      </c>
      <c r="BI7" s="65">
        <f t="shared" si="19"/>
        <v>10.3</v>
      </c>
      <c r="BJ7" s="65">
        <f t="shared" si="19"/>
        <v>84.7</v>
      </c>
      <c r="BK7" s="65">
        <f t="shared" si="19"/>
        <v>86.8</v>
      </c>
      <c r="BL7" s="65">
        <f t="shared" si="19"/>
        <v>90.8</v>
      </c>
      <c r="BM7" s="65">
        <f t="shared" si="19"/>
        <v>81.900000000000006</v>
      </c>
      <c r="BN7" s="65">
        <f t="shared" si="19"/>
        <v>91.6</v>
      </c>
      <c r="BO7" s="65"/>
      <c r="BP7" s="65">
        <f>BP8</f>
        <v>54.6</v>
      </c>
      <c r="BQ7" s="65">
        <f t="shared" ref="BQ7:BY7" si="20">BQ8</f>
        <v>63.3</v>
      </c>
      <c r="BR7" s="65">
        <f t="shared" si="20"/>
        <v>62</v>
      </c>
      <c r="BS7" s="65">
        <f t="shared" si="20"/>
        <v>58.4</v>
      </c>
      <c r="BT7" s="65">
        <f t="shared" si="20"/>
        <v>51.9</v>
      </c>
      <c r="BU7" s="65">
        <f t="shared" si="20"/>
        <v>71.2</v>
      </c>
      <c r="BV7" s="65">
        <f t="shared" si="20"/>
        <v>73</v>
      </c>
      <c r="BW7" s="65">
        <f t="shared" si="20"/>
        <v>72.099999999999994</v>
      </c>
      <c r="BX7" s="65">
        <f t="shared" si="20"/>
        <v>72.900000000000006</v>
      </c>
      <c r="BY7" s="65">
        <f t="shared" si="20"/>
        <v>64.5</v>
      </c>
      <c r="BZ7" s="65"/>
      <c r="CA7" s="66">
        <f>CA8</f>
        <v>44180</v>
      </c>
      <c r="CB7" s="66">
        <f t="shared" ref="CB7:CJ7" si="21">CB8</f>
        <v>42166</v>
      </c>
      <c r="CC7" s="66">
        <f t="shared" si="21"/>
        <v>44016</v>
      </c>
      <c r="CD7" s="66">
        <f t="shared" si="21"/>
        <v>44033</v>
      </c>
      <c r="CE7" s="66">
        <f t="shared" si="21"/>
        <v>47203</v>
      </c>
      <c r="CF7" s="66">
        <f t="shared" si="21"/>
        <v>44825</v>
      </c>
      <c r="CG7" s="66">
        <f t="shared" si="21"/>
        <v>45494</v>
      </c>
      <c r="CH7" s="66">
        <f t="shared" si="21"/>
        <v>47924</v>
      </c>
      <c r="CI7" s="66">
        <f t="shared" si="21"/>
        <v>48807</v>
      </c>
      <c r="CJ7" s="66">
        <f t="shared" si="21"/>
        <v>51594</v>
      </c>
      <c r="CK7" s="65"/>
      <c r="CL7" s="66">
        <f>CL8</f>
        <v>10599</v>
      </c>
      <c r="CM7" s="66">
        <f t="shared" ref="CM7:CU7" si="22">CM8</f>
        <v>11128</v>
      </c>
      <c r="CN7" s="66">
        <f t="shared" si="22"/>
        <v>11789</v>
      </c>
      <c r="CO7" s="66">
        <f t="shared" si="22"/>
        <v>12345</v>
      </c>
      <c r="CP7" s="66">
        <f t="shared" si="22"/>
        <v>13793</v>
      </c>
      <c r="CQ7" s="66">
        <f t="shared" si="22"/>
        <v>12023</v>
      </c>
      <c r="CR7" s="66">
        <f t="shared" si="22"/>
        <v>12309</v>
      </c>
      <c r="CS7" s="66">
        <f t="shared" si="22"/>
        <v>12502</v>
      </c>
      <c r="CT7" s="66">
        <f t="shared" si="22"/>
        <v>12970</v>
      </c>
      <c r="CU7" s="66">
        <f t="shared" si="22"/>
        <v>13767</v>
      </c>
      <c r="CV7" s="65"/>
      <c r="CW7" s="65">
        <f>CW8</f>
        <v>61.9</v>
      </c>
      <c r="CX7" s="65">
        <f t="shared" ref="CX7:DF7" si="23">CX8</f>
        <v>59.7</v>
      </c>
      <c r="CY7" s="65">
        <f t="shared" si="23"/>
        <v>60.6</v>
      </c>
      <c r="CZ7" s="65">
        <f t="shared" si="23"/>
        <v>63.4</v>
      </c>
      <c r="DA7" s="65">
        <f t="shared" si="23"/>
        <v>66.2</v>
      </c>
      <c r="DB7" s="65">
        <f t="shared" si="23"/>
        <v>59.7</v>
      </c>
      <c r="DC7" s="65">
        <f t="shared" si="23"/>
        <v>59</v>
      </c>
      <c r="DD7" s="65">
        <f t="shared" si="23"/>
        <v>59.4</v>
      </c>
      <c r="DE7" s="65">
        <f t="shared" si="23"/>
        <v>59.9</v>
      </c>
      <c r="DF7" s="65">
        <f t="shared" si="23"/>
        <v>63.4</v>
      </c>
      <c r="DG7" s="65"/>
      <c r="DH7" s="65">
        <f>DH8</f>
        <v>17.600000000000001</v>
      </c>
      <c r="DI7" s="65">
        <f t="shared" ref="DI7:DQ7" si="24">DI8</f>
        <v>17.8</v>
      </c>
      <c r="DJ7" s="65">
        <f t="shared" si="24"/>
        <v>19</v>
      </c>
      <c r="DK7" s="65">
        <f t="shared" si="24"/>
        <v>18.5</v>
      </c>
      <c r="DL7" s="65">
        <f t="shared" si="24"/>
        <v>19.600000000000001</v>
      </c>
      <c r="DM7" s="65">
        <f t="shared" si="24"/>
        <v>20.9</v>
      </c>
      <c r="DN7" s="65">
        <f t="shared" si="24"/>
        <v>20.7</v>
      </c>
      <c r="DO7" s="65">
        <f t="shared" si="24"/>
        <v>20.6</v>
      </c>
      <c r="DP7" s="65">
        <f t="shared" si="24"/>
        <v>20.5</v>
      </c>
      <c r="DQ7" s="65">
        <f t="shared" si="24"/>
        <v>20.2</v>
      </c>
      <c r="DR7" s="65"/>
      <c r="DS7" s="65">
        <f>DS8</f>
        <v>25.4</v>
      </c>
      <c r="DT7" s="65">
        <f t="shared" ref="DT7:EB7" si="25">DT8</f>
        <v>28</v>
      </c>
      <c r="DU7" s="65">
        <f t="shared" si="25"/>
        <v>31.8</v>
      </c>
      <c r="DV7" s="65">
        <f t="shared" si="25"/>
        <v>35.299999999999997</v>
      </c>
      <c r="DW7" s="65">
        <f t="shared" si="25"/>
        <v>36</v>
      </c>
      <c r="DX7" s="65">
        <f t="shared" si="25"/>
        <v>44.7</v>
      </c>
      <c r="DY7" s="65">
        <f t="shared" si="25"/>
        <v>46.9</v>
      </c>
      <c r="DZ7" s="65">
        <f t="shared" si="25"/>
        <v>48.6</v>
      </c>
      <c r="EA7" s="65">
        <f t="shared" si="25"/>
        <v>50.8</v>
      </c>
      <c r="EB7" s="65">
        <f t="shared" si="25"/>
        <v>51.4</v>
      </c>
      <c r="EC7" s="65"/>
      <c r="ED7" s="65">
        <f>ED8</f>
        <v>57</v>
      </c>
      <c r="EE7" s="65">
        <f t="shared" ref="EE7:EM7" si="26">EE8</f>
        <v>60.9</v>
      </c>
      <c r="EF7" s="65">
        <f t="shared" si="26"/>
        <v>66.7</v>
      </c>
      <c r="EG7" s="65">
        <f t="shared" si="26"/>
        <v>71.400000000000006</v>
      </c>
      <c r="EH7" s="65">
        <f t="shared" si="26"/>
        <v>64</v>
      </c>
      <c r="EI7" s="65">
        <f t="shared" si="26"/>
        <v>64.2</v>
      </c>
      <c r="EJ7" s="65">
        <f t="shared" si="26"/>
        <v>67.3</v>
      </c>
      <c r="EK7" s="65">
        <f t="shared" si="26"/>
        <v>70.099999999999994</v>
      </c>
      <c r="EL7" s="65">
        <f t="shared" si="26"/>
        <v>72.599999999999994</v>
      </c>
      <c r="EM7" s="65">
        <f t="shared" si="26"/>
        <v>71.900000000000006</v>
      </c>
      <c r="EN7" s="65"/>
      <c r="EO7" s="66">
        <f>EO8</f>
        <v>39980262</v>
      </c>
      <c r="EP7" s="66">
        <f t="shared" ref="EP7:EX7" si="27">EP8</f>
        <v>38816238</v>
      </c>
      <c r="EQ7" s="66">
        <f t="shared" si="27"/>
        <v>38347844</v>
      </c>
      <c r="ER7" s="66">
        <f t="shared" si="27"/>
        <v>38133121</v>
      </c>
      <c r="ES7" s="66">
        <f t="shared" si="27"/>
        <v>40597523</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382043</v>
      </c>
      <c r="D8" s="68">
        <v>46</v>
      </c>
      <c r="E8" s="68">
        <v>6</v>
      </c>
      <c r="F8" s="68">
        <v>0</v>
      </c>
      <c r="G8" s="68">
        <v>1</v>
      </c>
      <c r="H8" s="68" t="s">
        <v>177</v>
      </c>
      <c r="I8" s="68" t="s">
        <v>178</v>
      </c>
      <c r="J8" s="68" t="s">
        <v>179</v>
      </c>
      <c r="K8" s="68" t="s">
        <v>180</v>
      </c>
      <c r="L8" s="68" t="s">
        <v>181</v>
      </c>
      <c r="M8" s="68" t="s">
        <v>182</v>
      </c>
      <c r="N8" s="68" t="s">
        <v>183</v>
      </c>
      <c r="O8" s="68" t="s">
        <v>184</v>
      </c>
      <c r="P8" s="68" t="s">
        <v>185</v>
      </c>
      <c r="Q8" s="69">
        <v>17</v>
      </c>
      <c r="R8" s="68" t="s">
        <v>39</v>
      </c>
      <c r="S8" s="68" t="s">
        <v>186</v>
      </c>
      <c r="T8" s="68" t="s">
        <v>187</v>
      </c>
      <c r="U8" s="69">
        <v>32584</v>
      </c>
      <c r="V8" s="69">
        <v>18199</v>
      </c>
      <c r="W8" s="68" t="s">
        <v>39</v>
      </c>
      <c r="X8" s="68" t="s">
        <v>188</v>
      </c>
      <c r="Y8" s="70" t="s">
        <v>189</v>
      </c>
      <c r="Z8" s="69">
        <v>254</v>
      </c>
      <c r="AA8" s="69" t="s">
        <v>39</v>
      </c>
      <c r="AB8" s="69" t="s">
        <v>39</v>
      </c>
      <c r="AC8" s="69" t="s">
        <v>39</v>
      </c>
      <c r="AD8" s="69">
        <v>2</v>
      </c>
      <c r="AE8" s="69">
        <v>256</v>
      </c>
      <c r="AF8" s="69">
        <v>212</v>
      </c>
      <c r="AG8" s="69" t="s">
        <v>39</v>
      </c>
      <c r="AH8" s="69">
        <v>212</v>
      </c>
      <c r="AI8" s="71">
        <v>103.8</v>
      </c>
      <c r="AJ8" s="71">
        <v>103.8</v>
      </c>
      <c r="AK8" s="71">
        <v>101.8</v>
      </c>
      <c r="AL8" s="71">
        <v>100.6</v>
      </c>
      <c r="AM8" s="71">
        <v>113.9</v>
      </c>
      <c r="AN8" s="71">
        <v>96.2</v>
      </c>
      <c r="AO8" s="71">
        <v>97.2</v>
      </c>
      <c r="AP8" s="71">
        <v>97.5</v>
      </c>
      <c r="AQ8" s="71">
        <v>96.9</v>
      </c>
      <c r="AR8" s="71">
        <v>101.8</v>
      </c>
      <c r="AS8" s="71">
        <v>102.5</v>
      </c>
      <c r="AT8" s="71">
        <v>88.9</v>
      </c>
      <c r="AU8" s="71">
        <v>89.9</v>
      </c>
      <c r="AV8" s="71">
        <v>88.4</v>
      </c>
      <c r="AW8" s="71">
        <v>86.7</v>
      </c>
      <c r="AX8" s="71">
        <v>83.5</v>
      </c>
      <c r="AY8" s="71">
        <v>85.7</v>
      </c>
      <c r="AZ8" s="71">
        <v>85.9</v>
      </c>
      <c r="BA8" s="71">
        <v>86</v>
      </c>
      <c r="BB8" s="71">
        <v>86</v>
      </c>
      <c r="BC8" s="71">
        <v>80.7</v>
      </c>
      <c r="BD8" s="71">
        <v>84.7</v>
      </c>
      <c r="BE8" s="72">
        <v>38.799999999999997</v>
      </c>
      <c r="BF8" s="72">
        <v>29.2</v>
      </c>
      <c r="BG8" s="72">
        <v>26.1</v>
      </c>
      <c r="BH8" s="72">
        <v>26.3</v>
      </c>
      <c r="BI8" s="72">
        <v>10.3</v>
      </c>
      <c r="BJ8" s="72">
        <v>84.7</v>
      </c>
      <c r="BK8" s="72">
        <v>86.8</v>
      </c>
      <c r="BL8" s="72">
        <v>90.8</v>
      </c>
      <c r="BM8" s="72">
        <v>81.900000000000006</v>
      </c>
      <c r="BN8" s="72">
        <v>91.6</v>
      </c>
      <c r="BO8" s="72">
        <v>69.3</v>
      </c>
      <c r="BP8" s="71">
        <v>54.6</v>
      </c>
      <c r="BQ8" s="71">
        <v>63.3</v>
      </c>
      <c r="BR8" s="71">
        <v>62</v>
      </c>
      <c r="BS8" s="71">
        <v>58.4</v>
      </c>
      <c r="BT8" s="71">
        <v>51.9</v>
      </c>
      <c r="BU8" s="71">
        <v>71.2</v>
      </c>
      <c r="BV8" s="71">
        <v>73</v>
      </c>
      <c r="BW8" s="71">
        <v>72.099999999999994</v>
      </c>
      <c r="BX8" s="71">
        <v>72.900000000000006</v>
      </c>
      <c r="BY8" s="71">
        <v>64.5</v>
      </c>
      <c r="BZ8" s="71">
        <v>67.2</v>
      </c>
      <c r="CA8" s="72">
        <v>44180</v>
      </c>
      <c r="CB8" s="72">
        <v>42166</v>
      </c>
      <c r="CC8" s="72">
        <v>44016</v>
      </c>
      <c r="CD8" s="72">
        <v>44033</v>
      </c>
      <c r="CE8" s="72">
        <v>47203</v>
      </c>
      <c r="CF8" s="72">
        <v>44825</v>
      </c>
      <c r="CG8" s="72">
        <v>45494</v>
      </c>
      <c r="CH8" s="72">
        <v>47924</v>
      </c>
      <c r="CI8" s="72">
        <v>48807</v>
      </c>
      <c r="CJ8" s="72">
        <v>51594</v>
      </c>
      <c r="CK8" s="71">
        <v>56733</v>
      </c>
      <c r="CL8" s="72">
        <v>10599</v>
      </c>
      <c r="CM8" s="72">
        <v>11128</v>
      </c>
      <c r="CN8" s="72">
        <v>11789</v>
      </c>
      <c r="CO8" s="72">
        <v>12345</v>
      </c>
      <c r="CP8" s="72">
        <v>13793</v>
      </c>
      <c r="CQ8" s="72">
        <v>12023</v>
      </c>
      <c r="CR8" s="72">
        <v>12309</v>
      </c>
      <c r="CS8" s="72">
        <v>12502</v>
      </c>
      <c r="CT8" s="72">
        <v>12970</v>
      </c>
      <c r="CU8" s="72">
        <v>13767</v>
      </c>
      <c r="CV8" s="71">
        <v>16778</v>
      </c>
      <c r="CW8" s="72">
        <v>61.9</v>
      </c>
      <c r="CX8" s="72">
        <v>59.7</v>
      </c>
      <c r="CY8" s="72">
        <v>60.6</v>
      </c>
      <c r="CZ8" s="72">
        <v>63.4</v>
      </c>
      <c r="DA8" s="72">
        <v>66.2</v>
      </c>
      <c r="DB8" s="72">
        <v>59.7</v>
      </c>
      <c r="DC8" s="72">
        <v>59</v>
      </c>
      <c r="DD8" s="72">
        <v>59.4</v>
      </c>
      <c r="DE8" s="72">
        <v>59.9</v>
      </c>
      <c r="DF8" s="72">
        <v>63.4</v>
      </c>
      <c r="DG8" s="72">
        <v>58.8</v>
      </c>
      <c r="DH8" s="72">
        <v>17.600000000000001</v>
      </c>
      <c r="DI8" s="72">
        <v>17.8</v>
      </c>
      <c r="DJ8" s="72">
        <v>19</v>
      </c>
      <c r="DK8" s="72">
        <v>18.5</v>
      </c>
      <c r="DL8" s="72">
        <v>19.600000000000001</v>
      </c>
      <c r="DM8" s="72">
        <v>20.9</v>
      </c>
      <c r="DN8" s="72">
        <v>20.7</v>
      </c>
      <c r="DO8" s="72">
        <v>20.6</v>
      </c>
      <c r="DP8" s="72">
        <v>20.5</v>
      </c>
      <c r="DQ8" s="72">
        <v>20.2</v>
      </c>
      <c r="DR8" s="72">
        <v>24.8</v>
      </c>
      <c r="DS8" s="71">
        <v>25.4</v>
      </c>
      <c r="DT8" s="71">
        <v>28</v>
      </c>
      <c r="DU8" s="71">
        <v>31.8</v>
      </c>
      <c r="DV8" s="71">
        <v>35.299999999999997</v>
      </c>
      <c r="DW8" s="71">
        <v>36</v>
      </c>
      <c r="DX8" s="71">
        <v>44.7</v>
      </c>
      <c r="DY8" s="71">
        <v>46.9</v>
      </c>
      <c r="DZ8" s="71">
        <v>48.6</v>
      </c>
      <c r="EA8" s="71">
        <v>50.8</v>
      </c>
      <c r="EB8" s="71">
        <v>51.4</v>
      </c>
      <c r="EC8" s="71">
        <v>54.8</v>
      </c>
      <c r="ED8" s="71">
        <v>57</v>
      </c>
      <c r="EE8" s="71">
        <v>60.9</v>
      </c>
      <c r="EF8" s="71">
        <v>66.7</v>
      </c>
      <c r="EG8" s="71">
        <v>71.400000000000006</v>
      </c>
      <c r="EH8" s="71">
        <v>64</v>
      </c>
      <c r="EI8" s="71">
        <v>64.2</v>
      </c>
      <c r="EJ8" s="71">
        <v>67.3</v>
      </c>
      <c r="EK8" s="71">
        <v>70.099999999999994</v>
      </c>
      <c r="EL8" s="71">
        <v>72.599999999999994</v>
      </c>
      <c r="EM8" s="71">
        <v>71.900000000000006</v>
      </c>
      <c r="EN8" s="71">
        <v>70.3</v>
      </c>
      <c r="EO8" s="72">
        <v>39980262</v>
      </c>
      <c r="EP8" s="72">
        <v>38816238</v>
      </c>
      <c r="EQ8" s="72">
        <v>38347844</v>
      </c>
      <c r="ER8" s="72">
        <v>38133121</v>
      </c>
      <c r="ES8" s="72">
        <v>40597523</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2022-02-03T04:39:37Z</cp:lastPrinted>
  <dcterms:created xsi:type="dcterms:W3CDTF">2021-12-03T08:54:03Z</dcterms:created>
  <dcterms:modified xsi:type="dcterms:W3CDTF">2022-02-03T04:39:40Z</dcterms:modified>
</cp:coreProperties>
</file>