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s.matsuura\Desktop\水道課　松浦様2月4日まで\"/>
    </mc:Choice>
  </mc:AlternateContent>
  <workbookProtection workbookAlgorithmName="SHA-512" workbookHashValue="LB0PhixCe88WdfRnT2sB7XIYXzECGOS2DbdzY31oWtCjITmZhInSvtyhiaiEwObcrxqs0fTVKO+AtEfYj2xCbw==" workbookSaltValue="iomjMHVoBm3ZQBHlIpjA9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<sst xmlns="http://schemas.openxmlformats.org/spreadsheetml/2006/main" count="228" uniqueCount="112">
  <si>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</si>
  <si>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</si>
  <si>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</si>
  <si>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</si>
  <si>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</si>
  <si>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</si>
  <si>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</si>
  <si>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</si>
  <si>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</si>
  <si>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</si>
  <si>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</si>
  <si>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</si>
  <si>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</si>
  <si>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</si>
  <si>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</si>
  <si>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</si>
  <si>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</si>
  <si>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</si>
  <si>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</si>
  <si>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</si>
  <si>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</si>
  <si>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</si>
  <si>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</si>
  <si>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</si>
  <si>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</si>
  <si>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</si>
  <si>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</si>
  <si>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</si>
  <si>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</si>
  <si>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</si>
  <si>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</si>
  <si>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</si>
  <si>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</si>
  <si>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</si>
  <si>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</si>
  <si>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</si>
  <si>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</si>
  <si>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</si>
  <si>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</si>
  <si>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</si>
  <si>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</si>
  <si>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</si>
  <si>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</si>
  <si>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</si>
  <si>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</si>
  <si>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</si>
  <si>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</si>
  <si>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</si>
  <si>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</si>
  <si>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</si>
  <si>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</si>
  <si>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</si>
  <si>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</si>
  <si>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</si>
  <si>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</si>
  <si>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</si>
  <si>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</si>
  <si>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</si>
  <si>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</si>
  <si>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</si>
  <si>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</si>
  <si>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</si>
  <si>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</si>
  <si>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</si>
  <si>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</si>
  <si>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</si>
  <si>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</si>
  <si>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</si>
  <si>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</si>
  <si>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</si>
  <si>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</si>
  <si>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</si>
  <si>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</si>
  <si>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</si>
  <si>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</si>
  <si>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</si>
  <si>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</si>
  <si>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</si>
  <si>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</si>
  <si>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</si>
  <si>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</si>
  <si>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</si>
  <si>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</si>
  <si>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</si>
  <si>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</si>
  <si>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</si>
  <si>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</si>
  <si>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</si>
  <si>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</si>
  <si>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</si>
  <si>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</si>
  <si>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</si>
  <si>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</si>
  <si>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</si>
  <si>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</si>
  <si>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</si>
  <si>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</si>
  <si>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</si>
  <si>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</si>
  <si>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</si>
  <si>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</si>
  <si>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</si>
  <si>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</si>
  <si>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</si>
  <si>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</si>
  <si>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</si>
  <si>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</si>
  <si>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</si>
  <si>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</si>
  <si>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5">
      <t>ケイネン</t>
    </rPh>
    <rPh sb="5" eb="6">
      <t>カ</t>
    </rPh>
    <rPh sb="6" eb="7">
      <t>リツ</t>
    </rPh>
    <rPh sb="9" eb="11">
      <t>ゼンコク</t>
    </rPh>
    <rPh sb="11" eb="13">
      <t>ヘイキン</t>
    </rPh>
    <rPh sb="14" eb="16">
      <t>ルイジ</t>
    </rPh>
    <rPh sb="16" eb="18">
      <t>ダンタイ</t>
    </rPh>
    <rPh sb="19" eb="20">
      <t>クラ</t>
    </rPh>
    <rPh sb="22" eb="25">
      <t>ロウキュウカ</t>
    </rPh>
    <rPh sb="25" eb="27">
      <t>ドアイ</t>
    </rPh>
    <rPh sb="28" eb="29">
      <t>ヒク</t>
    </rPh>
    <rPh sb="35" eb="37">
      <t>カンロ</t>
    </rPh>
    <rPh sb="37" eb="39">
      <t>コウシン</t>
    </rPh>
    <rPh sb="39" eb="40">
      <t>リツ</t>
    </rPh>
    <rPh sb="46" eb="48">
      <t>ゼンコク</t>
    </rPh>
    <rPh sb="48" eb="50">
      <t>ヘイキン</t>
    </rPh>
    <rPh sb="51" eb="53">
      <t>ルイジ</t>
    </rPh>
    <rPh sb="53" eb="55">
      <t>ダンタイ</t>
    </rPh>
    <rPh sb="56" eb="58">
      <t>ヒカク</t>
    </rPh>
    <rPh sb="60" eb="61">
      <t>ヒク</t>
    </rPh>
    <rPh sb="62" eb="64">
      <t>スウチ</t>
    </rPh>
    <rPh sb="71" eb="72">
      <t>モト</t>
    </rPh>
    <rPh sb="75" eb="77">
      <t>カンロ</t>
    </rPh>
    <rPh sb="78" eb="81">
      <t>ソウエンチョウ</t>
    </rPh>
    <rPh sb="82" eb="83">
      <t>サ</t>
    </rPh>
    <rPh sb="90" eb="91">
      <t>オオ</t>
    </rPh>
    <rPh sb="94" eb="96">
      <t>ジョウキョウ</t>
    </rPh>
    <rPh sb="97" eb="99">
      <t>ハアク</t>
    </rPh>
    <rPh sb="101" eb="103">
      <t>ヒカク</t>
    </rPh>
    <rPh sb="103" eb="104">
      <t>トウ</t>
    </rPh>
    <rPh sb="107" eb="109">
      <t>ブンセキ</t>
    </rPh>
    <rPh sb="110" eb="112">
      <t>ヒツヨウ</t>
    </rPh>
    <rPh sb="116" eb="117">
      <t>オモ</t>
    </rPh>
    <rPh sb="121" eb="123">
      <t>トウチョウ</t>
    </rPh>
    <rPh sb="125" eb="127">
      <t>ヘイセイ</t>
    </rPh>
    <rPh sb="127" eb="129">
      <t>ガンネン</t>
    </rPh>
    <rPh sb="129" eb="131">
      <t>イコウ</t>
    </rPh>
    <rPh sb="131" eb="134">
      <t>ダイキボ</t>
    </rPh>
    <rPh sb="135" eb="137">
      <t>シセツ</t>
    </rPh>
    <rPh sb="137" eb="139">
      <t>コウシン</t>
    </rPh>
    <rPh sb="140" eb="141">
      <t>オコナ</t>
    </rPh>
    <rPh sb="145" eb="147">
      <t>イチブ</t>
    </rPh>
    <rPh sb="147" eb="149">
      <t>ショウワ</t>
    </rPh>
    <rPh sb="151" eb="152">
      <t>ネン</t>
    </rPh>
    <rPh sb="152" eb="153">
      <t>ダイ</t>
    </rPh>
    <rPh sb="154" eb="156">
      <t>カイリョウ</t>
    </rPh>
    <rPh sb="158" eb="160">
      <t>シセツ</t>
    </rPh>
    <rPh sb="164" eb="166">
      <t>ホウテイ</t>
    </rPh>
    <rPh sb="166" eb="168">
      <t>タイヨウ</t>
    </rPh>
    <rPh sb="168" eb="170">
      <t>ネンスウ</t>
    </rPh>
    <rPh sb="171" eb="172">
      <t>コ</t>
    </rPh>
    <rPh sb="180" eb="183">
      <t>ハイスイチ</t>
    </rPh>
    <rPh sb="183" eb="184">
      <t>トウ</t>
    </rPh>
    <rPh sb="185" eb="187">
      <t>シセツ</t>
    </rPh>
    <rPh sb="188" eb="191">
      <t>タイシンカ</t>
    </rPh>
    <rPh sb="192" eb="193">
      <t>ア</t>
    </rPh>
    <rPh sb="196" eb="199">
      <t>ケイカクテキ</t>
    </rPh>
    <rPh sb="200" eb="202">
      <t>コウシン</t>
    </rPh>
    <rPh sb="203" eb="205">
      <t>ジッシ</t>
    </rPh>
    <rPh sb="209" eb="211">
      <t>ヨテイ</t>
    </rPh>
    <phoneticPr fontId="16"/>
  </si>
  <si>
    <t>　経営の健全性・効率化について、経常収支比率・累積欠損比率とも全国平均・類似団体平均値よりおおむね良好な数値を表している。流動比率については100％に近い指標を示しており、急激な落ち込みはない見込みで支払い能力については問題ないと考えられる。料金回収率については全国平均値、類似団体平均値よりも良い数値となっている。給水原価については全国平均よりは良い数値である。有収率については数値が低いが、令和元年数値が上昇し、改善することができた。さらに、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5" eb="76">
      <t>チカ</t>
    </rPh>
    <rPh sb="77" eb="79">
      <t>シヒョウ</t>
    </rPh>
    <rPh sb="80" eb="81">
      <t>シメ</t>
    </rPh>
    <rPh sb="86" eb="88">
      <t>キュウゲキ</t>
    </rPh>
    <rPh sb="89" eb="90">
      <t>オ</t>
    </rPh>
    <rPh sb="91" eb="92">
      <t>コ</t>
    </rPh>
    <rPh sb="96" eb="98">
      <t>ミコ</t>
    </rPh>
    <rPh sb="100" eb="102">
      <t>シハライ</t>
    </rPh>
    <rPh sb="103" eb="105">
      <t>ノウリョク</t>
    </rPh>
    <rPh sb="110" eb="112">
      <t>モンダイ</t>
    </rPh>
    <rPh sb="115" eb="116">
      <t>カンガ</t>
    </rPh>
    <rPh sb="121" eb="123">
      <t>リョウキン</t>
    </rPh>
    <rPh sb="123" eb="125">
      <t>カイシュウ</t>
    </rPh>
    <rPh sb="125" eb="126">
      <t>リツ</t>
    </rPh>
    <rPh sb="131" eb="133">
      <t>ゼンコク</t>
    </rPh>
    <rPh sb="133" eb="135">
      <t>ヘイキン</t>
    </rPh>
    <rPh sb="135" eb="136">
      <t>チ</t>
    </rPh>
    <rPh sb="137" eb="139">
      <t>ルイジ</t>
    </rPh>
    <rPh sb="139" eb="141">
      <t>ダンタイ</t>
    </rPh>
    <rPh sb="141" eb="144">
      <t>ヘイキンチ</t>
    </rPh>
    <rPh sb="147" eb="148">
      <t>ヨ</t>
    </rPh>
    <rPh sb="149" eb="151">
      <t>スウチ</t>
    </rPh>
    <rPh sb="158" eb="160">
      <t>キュウスイ</t>
    </rPh>
    <rPh sb="160" eb="162">
      <t>ゲンカ</t>
    </rPh>
    <rPh sb="167" eb="169">
      <t>ゼンコク</t>
    </rPh>
    <rPh sb="169" eb="171">
      <t>ヘイキン</t>
    </rPh>
    <rPh sb="174" eb="175">
      <t>ヨ</t>
    </rPh>
    <rPh sb="176" eb="178">
      <t>スウチ</t>
    </rPh>
    <rPh sb="182" eb="184">
      <t>ユウシュウ</t>
    </rPh>
    <rPh sb="184" eb="185">
      <t>リツ</t>
    </rPh>
    <rPh sb="190" eb="192">
      <t>スウチ</t>
    </rPh>
    <rPh sb="193" eb="194">
      <t>ヒク</t>
    </rPh>
    <rPh sb="197" eb="199">
      <t>レイワ</t>
    </rPh>
    <rPh sb="199" eb="200">
      <t>モト</t>
    </rPh>
    <rPh sb="223" eb="226">
      <t>ケイカクテキ</t>
    </rPh>
    <rPh sb="227" eb="229">
      <t>ロウスイ</t>
    </rPh>
    <rPh sb="229" eb="231">
      <t>チョウサ</t>
    </rPh>
    <rPh sb="232" eb="234">
      <t>ジッシ</t>
    </rPh>
    <rPh sb="240" eb="241">
      <t>チカ</t>
    </rPh>
    <rPh sb="246" eb="248">
      <t>カンロ</t>
    </rPh>
    <rPh sb="248" eb="250">
      <t>コウシン</t>
    </rPh>
    <rPh sb="250" eb="251">
      <t>リツ</t>
    </rPh>
    <rPh sb="256" eb="258">
      <t>カイリョウ</t>
    </rPh>
    <rPh sb="258" eb="260">
      <t>コウジ</t>
    </rPh>
    <rPh sb="260" eb="261">
      <t>ヒ</t>
    </rPh>
    <rPh sb="262" eb="264">
      <t>セイゲン</t>
    </rPh>
    <rPh sb="267" eb="268">
      <t>ノ</t>
    </rPh>
    <rPh sb="272" eb="274">
      <t>ミコ</t>
    </rPh>
    <rPh sb="276" eb="277">
      <t>スク</t>
    </rPh>
    <rPh sb="281" eb="284">
      <t>タイシンカ</t>
    </rPh>
    <rPh sb="284" eb="285">
      <t>トウ</t>
    </rPh>
    <rPh sb="285" eb="287">
      <t>シセツ</t>
    </rPh>
    <rPh sb="288" eb="290">
      <t>コウシン</t>
    </rPh>
    <rPh sb="291" eb="292">
      <t>ア</t>
    </rPh>
    <rPh sb="295" eb="298">
      <t>ケイカクテキ</t>
    </rPh>
    <rPh sb="299" eb="301">
      <t>ジッシ</t>
    </rPh>
    <phoneticPr fontId="16"/>
  </si>
  <si>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流動比率について、平成27年度以降、減少傾向にあるが、令和元年は少し上昇した。平均値を下回っているが急激な落ち込みはない見込で問題ないと考えられる。企業債残高対給水収益比率については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全国平均・類似団体平均値も上回っている。有収率については全国平均・類似団体平均値を下回っていが、令和元年、改善・上昇した。さらに、計画的な漏水調査を実施し有収率のアップにつとめたい。有形固定資産減価償却率について、値が平均値と少し差があり、更新も視野にいれる必要性があ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8" eb="130">
      <t>リュウドウ</t>
    </rPh>
    <rPh sb="130" eb="132">
      <t>ヒリツ</t>
    </rPh>
    <rPh sb="137" eb="139">
      <t>ヘイセイ</t>
    </rPh>
    <rPh sb="141" eb="143">
      <t>ネンド</t>
    </rPh>
    <rPh sb="143" eb="145">
      <t>イコウ</t>
    </rPh>
    <rPh sb="146" eb="148">
      <t>ゲンショウ</t>
    </rPh>
    <rPh sb="148" eb="150">
      <t>ケイコウ</t>
    </rPh>
    <rPh sb="155" eb="157">
      <t>レイワ</t>
    </rPh>
    <rPh sb="157" eb="158">
      <t>モト</t>
    </rPh>
    <rPh sb="158" eb="159">
      <t>ネン</t>
    </rPh>
    <rPh sb="160" eb="161">
      <t>スコ</t>
    </rPh>
    <rPh sb="162" eb="164">
      <t>ジョウショウ</t>
    </rPh>
    <rPh sb="167" eb="169">
      <t>ヘイキン</t>
    </rPh>
    <rPh sb="169" eb="170">
      <t>チ</t>
    </rPh>
    <rPh sb="171" eb="173">
      <t>シタマワ</t>
    </rPh>
    <rPh sb="178" eb="180">
      <t>キュウゲキ</t>
    </rPh>
    <rPh sb="181" eb="182">
      <t>オ</t>
    </rPh>
    <rPh sb="183" eb="184">
      <t>コ</t>
    </rPh>
    <rPh sb="188" eb="190">
      <t>ミコミ</t>
    </rPh>
    <rPh sb="191" eb="193">
      <t>モンダイ</t>
    </rPh>
    <rPh sb="196" eb="197">
      <t>カンガ</t>
    </rPh>
    <rPh sb="202" eb="204">
      <t>キギョウ</t>
    </rPh>
    <rPh sb="204" eb="205">
      <t>サイ</t>
    </rPh>
    <rPh sb="205" eb="207">
      <t>ザンダカ</t>
    </rPh>
    <rPh sb="207" eb="208">
      <t>タイ</t>
    </rPh>
    <rPh sb="208" eb="210">
      <t>キュウスイ</t>
    </rPh>
    <rPh sb="210" eb="212">
      <t>シュウエキ</t>
    </rPh>
    <rPh sb="212" eb="214">
      <t>ヒリツ</t>
    </rPh>
    <rPh sb="219" eb="221">
      <t>ゼンコク</t>
    </rPh>
    <rPh sb="221" eb="223">
      <t>ヘイキン</t>
    </rPh>
    <rPh sb="224" eb="226">
      <t>ルイジ</t>
    </rPh>
    <rPh sb="226" eb="228">
      <t>ダンタイ</t>
    </rPh>
    <rPh sb="228" eb="231">
      <t>ヘイキンチ</t>
    </rPh>
    <rPh sb="232" eb="234">
      <t>ウワマワ</t>
    </rPh>
    <rPh sb="243" eb="246">
      <t>ダイキボ</t>
    </rPh>
    <rPh sb="247" eb="249">
      <t>シセツ</t>
    </rPh>
    <rPh sb="249" eb="251">
      <t>カイリョウ</t>
    </rPh>
    <rPh sb="252" eb="253">
      <t>トモナ</t>
    </rPh>
    <rPh sb="254" eb="256">
      <t>キギョウ</t>
    </rPh>
    <rPh sb="256" eb="257">
      <t>サイ</t>
    </rPh>
    <rPh sb="258" eb="260">
      <t>カリイレ</t>
    </rPh>
    <rPh sb="269" eb="271">
      <t>コンゴ</t>
    </rPh>
    <rPh sb="277" eb="278">
      <t>ミ</t>
    </rPh>
    <rPh sb="281" eb="283">
      <t>ジギョウ</t>
    </rPh>
    <rPh sb="284" eb="286">
      <t>ケントウ</t>
    </rPh>
    <rPh sb="299" eb="301">
      <t>リョウキン</t>
    </rPh>
    <rPh sb="301" eb="303">
      <t>カイシュウ</t>
    </rPh>
    <rPh sb="303" eb="304">
      <t>リツ</t>
    </rPh>
    <rPh sb="315" eb="316">
      <t>コ</t>
    </rPh>
    <rPh sb="320" eb="322">
      <t>キジュン</t>
    </rPh>
    <rPh sb="322" eb="323">
      <t>ガイ</t>
    </rPh>
    <rPh sb="324" eb="326">
      <t>クリイレ</t>
    </rPh>
    <rPh sb="326" eb="327">
      <t>キン</t>
    </rPh>
    <rPh sb="330" eb="332">
      <t>テキセイ</t>
    </rPh>
    <rPh sb="332" eb="334">
      <t>スウチ</t>
    </rPh>
    <rPh sb="339" eb="341">
      <t>シセツ</t>
    </rPh>
    <rPh sb="341" eb="344">
      <t>リヨウリツ</t>
    </rPh>
    <rPh sb="349" eb="352">
      <t>イッパンテキ</t>
    </rPh>
    <rPh sb="353" eb="354">
      <t>タカ</t>
    </rPh>
    <rPh sb="355" eb="357">
      <t>スウチ</t>
    </rPh>
    <rPh sb="363" eb="364">
      <t>ノゾ</t>
    </rPh>
    <rPh sb="370" eb="372">
      <t>ゼンコク</t>
    </rPh>
    <rPh sb="372" eb="374">
      <t>ヘイキン</t>
    </rPh>
    <rPh sb="375" eb="377">
      <t>ルイジ</t>
    </rPh>
    <rPh sb="377" eb="379">
      <t>ダンタイ</t>
    </rPh>
    <rPh sb="379" eb="382">
      <t>ヘイキンチ</t>
    </rPh>
    <rPh sb="383" eb="385">
      <t>ウワマワ</t>
    </rPh>
    <rPh sb="390" eb="392">
      <t>ユウシュウ</t>
    </rPh>
    <rPh sb="392" eb="393">
      <t>リツ</t>
    </rPh>
    <rPh sb="398" eb="400">
      <t>ゼンコク</t>
    </rPh>
    <rPh sb="400" eb="402">
      <t>ヘイキン</t>
    </rPh>
    <rPh sb="403" eb="405">
      <t>ルイジ</t>
    </rPh>
    <rPh sb="405" eb="407">
      <t>ダンタイ</t>
    </rPh>
    <rPh sb="407" eb="410">
      <t>ヘイキンチ</t>
    </rPh>
    <rPh sb="411" eb="413">
      <t>シタマワ</t>
    </rPh>
    <rPh sb="418" eb="420">
      <t>レイワ</t>
    </rPh>
    <rPh sb="420" eb="421">
      <t>モト</t>
    </rPh>
    <rPh sb="421" eb="422">
      <t>ネン</t>
    </rPh>
    <rPh sb="423" eb="425">
      <t>カイゼン</t>
    </rPh>
    <rPh sb="426" eb="428">
      <t>ジョウショウ</t>
    </rPh>
    <rPh sb="435" eb="438">
      <t>ケイカクテキ</t>
    </rPh>
    <rPh sb="439" eb="441">
      <t>ロウスイ</t>
    </rPh>
    <rPh sb="441" eb="443">
      <t>チョウサ</t>
    </rPh>
    <rPh sb="444" eb="446">
      <t>ジッシ</t>
    </rPh>
    <rPh sb="447" eb="449">
      <t>ユウシュウ</t>
    </rPh>
    <rPh sb="449" eb="450">
      <t>リツ</t>
    </rPh>
    <rPh sb="461" eb="463">
      <t>ユウケイ</t>
    </rPh>
    <rPh sb="463" eb="465">
      <t>コテイ</t>
    </rPh>
    <rPh sb="465" eb="467">
      <t>シサン</t>
    </rPh>
    <rPh sb="467" eb="469">
      <t>ゲンカ</t>
    </rPh>
    <rPh sb="469" eb="471">
      <t>ショウキャク</t>
    </rPh>
    <rPh sb="471" eb="472">
      <t>リツ</t>
    </rPh>
    <rPh sb="477" eb="478">
      <t>アタイ</t>
    </rPh>
    <rPh sb="479" eb="482">
      <t>ヘイキンチ</t>
    </rPh>
    <rPh sb="483" eb="484">
      <t>スコ</t>
    </rPh>
    <rPh sb="485" eb="486">
      <t>サ</t>
    </rPh>
    <rPh sb="490" eb="492">
      <t>コウシン</t>
    </rPh>
    <rPh sb="493" eb="495">
      <t>シヤ</t>
    </rPh>
    <rPh sb="499" eb="501">
      <t>ヒツヨウ</t>
    </rPh>
    <rPh sb="501" eb="502">
      <t>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</si>
</sst>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0.15</c:v>
                </c:pt>
                <c:pt idx="2">
                  <c:v>0.11</c:v>
                </c:pt>
                <c:pt idx="3">
                  <c:v>0.23</c:v>
                </c:pt>
                <c:pt idx="4">
                  <c:v>0.09</c:v>
                </c:pt>
              </c:numCache>
            </c:numRef>
          </c:val>
          <c:extLst>
            <c:ext xmlns:c16="http://schemas.microsoft.com/office/drawing/2014/chart" uri="{C3380CC4-5D6E-409C-BE32-E72D297353CC}">
              <c16:uniqueId val="{00000000-3749-4A11-B13E-A76DD46378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0.52</c:v>
                </c:pt>
                <c:pt idx="4">
                  <c:v>0.47</c:v>
                </c:pt>
              </c:numCache>
            </c:numRef>
          </c:val>
          <c:smooth val="0"/>
          <c:extLst>
            <c:ext xmlns:c16="http://schemas.microsoft.com/office/drawing/2014/chart" uri="{C3380CC4-5D6E-409C-BE32-E72D297353CC}">
              <c16:uniqueId val="{00000001-3749-4A11-B13E-A76DD46378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73.48</c:v>
                </c:pt>
                <c:pt idx="1">
                  <c:v>72.760000000000005</c:v>
                </c:pt>
                <c:pt idx="2">
                  <c:v>74.09</c:v>
                </c:pt>
                <c:pt idx="3">
                  <c:v>70.44</c:v>
                </c:pt>
                <c:pt idx="4">
                  <c:v>61.51</c:v>
                </c:pt>
              </c:numCache>
            </c:numRef>
          </c:val>
          <c:extLst>
            <c:ext xmlns:c16="http://schemas.microsoft.com/office/drawing/2014/chart" uri="{C3380CC4-5D6E-409C-BE32-E72D297353CC}">
              <c16:uniqueId val="{00000000-C012-4F65-A3FF-30C48202C5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50.29</c:v>
                </c:pt>
                <c:pt idx="4">
                  <c:v>49.64</c:v>
                </c:pt>
              </c:numCache>
            </c:numRef>
          </c:val>
          <c:smooth val="0"/>
          <c:extLst>
            <c:ext xmlns:c16="http://schemas.microsoft.com/office/drawing/2014/chart" uri="{C3380CC4-5D6E-409C-BE32-E72D297353CC}">
              <c16:uniqueId val="{00000001-C012-4F65-A3FF-30C48202C5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68.41</c:v>
                </c:pt>
                <c:pt idx="1">
                  <c:v>68.45</c:v>
                </c:pt>
                <c:pt idx="2">
                  <c:v>67.12</c:v>
                </c:pt>
                <c:pt idx="3">
                  <c:v>67.75</c:v>
                </c:pt>
                <c:pt idx="4">
                  <c:v>75.02</c:v>
                </c:pt>
              </c:numCache>
            </c:numRef>
          </c:val>
          <c:extLst>
            <c:ext xmlns:c16="http://schemas.microsoft.com/office/drawing/2014/chart" uri="{C3380CC4-5D6E-409C-BE32-E72D297353CC}">
              <c16:uniqueId val="{00000000-12F0-4D79-991B-D04A9F2AD8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77.73</c:v>
                </c:pt>
                <c:pt idx="4">
                  <c:v>78.09</c:v>
                </c:pt>
              </c:numCache>
            </c:numRef>
          </c:val>
          <c:smooth val="0"/>
          <c:extLst>
            <c:ext xmlns:c16="http://schemas.microsoft.com/office/drawing/2014/chart" uri="{C3380CC4-5D6E-409C-BE32-E72D297353CC}">
              <c16:uniqueId val="{00000001-12F0-4D79-991B-D04A9F2AD8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116.55</c:v>
                </c:pt>
                <c:pt idx="1">
                  <c:v>119.68</c:v>
                </c:pt>
                <c:pt idx="2">
                  <c:v>124.54</c:v>
                </c:pt>
                <c:pt idx="3">
                  <c:v>126.9</c:v>
                </c:pt>
                <c:pt idx="4">
                  <c:v>131.83000000000001</c:v>
                </c:pt>
              </c:numCache>
            </c:numRef>
          </c:val>
          <c:extLst>
            <c:ext xmlns:c16="http://schemas.microsoft.com/office/drawing/2014/chart" uri="{C3380CC4-5D6E-409C-BE32-E72D297353CC}">
              <c16:uniqueId val="{00000000-CCBB-4E18-8989-3828487A29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103.81</c:v>
                </c:pt>
                <c:pt idx="4">
                  <c:v>104.35</c:v>
                </c:pt>
              </c:numCache>
            </c:numRef>
          </c:val>
          <c:smooth val="0"/>
          <c:extLst>
            <c:ext xmlns:c16="http://schemas.microsoft.com/office/drawing/2014/chart" uri="{C3380CC4-5D6E-409C-BE32-E72D297353CC}">
              <c16:uniqueId val="{00000001-CCBB-4E18-8989-3828487A29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48.9</c:v>
                </c:pt>
                <c:pt idx="1">
                  <c:v>50.8</c:v>
                </c:pt>
                <c:pt idx="2">
                  <c:v>52.5</c:v>
                </c:pt>
                <c:pt idx="3">
                  <c:v>54.22</c:v>
                </c:pt>
                <c:pt idx="4">
                  <c:v>55.93</c:v>
                </c:pt>
              </c:numCache>
            </c:numRef>
          </c:val>
          <c:extLst>
            <c:ext xmlns:c16="http://schemas.microsoft.com/office/drawing/2014/chart" uri="{C3380CC4-5D6E-409C-BE32-E72D297353CC}">
              <c16:uniqueId val="{00000000-2F11-437D-B64E-F4CF70930B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45.85</c:v>
                </c:pt>
                <c:pt idx="4">
                  <c:v>47.31</c:v>
                </c:pt>
              </c:numCache>
            </c:numRef>
          </c:val>
          <c:smooth val="0"/>
          <c:extLst>
            <c:ext xmlns:c16="http://schemas.microsoft.com/office/drawing/2014/chart" uri="{C3380CC4-5D6E-409C-BE32-E72D297353CC}">
              <c16:uniqueId val="{00000001-2F11-437D-B64E-F4CF70930B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3F-44C3-9EE9-F4AE47C67E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14.13</c:v>
                </c:pt>
                <c:pt idx="4">
                  <c:v>16.77</c:v>
                </c:pt>
              </c:numCache>
            </c:numRef>
          </c:val>
          <c:smooth val="0"/>
          <c:extLst>
            <c:ext xmlns:c16="http://schemas.microsoft.com/office/drawing/2014/chart" uri="{C3380CC4-5D6E-409C-BE32-E72D297353CC}">
              <c16:uniqueId val="{00000001-6A3F-44C3-9EE9-F4AE47C67E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27-456A-81C9-C91AB322ED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25.66</c:v>
                </c:pt>
                <c:pt idx="4">
                  <c:v>21.69</c:v>
                </c:pt>
              </c:numCache>
            </c:numRef>
          </c:val>
          <c:smooth val="0"/>
          <c:extLst>
            <c:ext xmlns:c16="http://schemas.microsoft.com/office/drawing/2014/chart" uri="{C3380CC4-5D6E-409C-BE32-E72D297353CC}">
              <c16:uniqueId val="{00000001-3327-456A-81C9-C91AB322ED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120.33</c:v>
                </c:pt>
                <c:pt idx="1">
                  <c:v>110.25</c:v>
                </c:pt>
                <c:pt idx="2">
                  <c:v>95.66</c:v>
                </c:pt>
                <c:pt idx="3">
                  <c:v>93.19</c:v>
                </c:pt>
                <c:pt idx="4">
                  <c:v>93.6</c:v>
                </c:pt>
              </c:numCache>
            </c:numRef>
          </c:val>
          <c:extLst>
            <c:ext xmlns:c16="http://schemas.microsoft.com/office/drawing/2014/chart" uri="{C3380CC4-5D6E-409C-BE32-E72D297353CC}">
              <c16:uniqueId val="{00000000-1211-48A0-8357-C290CE910F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300.14</c:v>
                </c:pt>
                <c:pt idx="4">
                  <c:v>301.04000000000002</c:v>
                </c:pt>
              </c:numCache>
            </c:numRef>
          </c:val>
          <c:smooth val="0"/>
          <c:extLst>
            <c:ext xmlns:c16="http://schemas.microsoft.com/office/drawing/2014/chart" uri="{C3380CC4-5D6E-409C-BE32-E72D297353CC}">
              <c16:uniqueId val="{00000001-1211-48A0-8357-C290CE910F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1060.58</c:v>
                </c:pt>
                <c:pt idx="1">
                  <c:v>996.52</c:v>
                </c:pt>
                <c:pt idx="2">
                  <c:v>888.91</c:v>
                </c:pt>
                <c:pt idx="3">
                  <c:v>822.52</c:v>
                </c:pt>
                <c:pt idx="4">
                  <c:v>761.68</c:v>
                </c:pt>
              </c:numCache>
            </c:numRef>
          </c:val>
          <c:extLst>
            <c:ext xmlns:c16="http://schemas.microsoft.com/office/drawing/2014/chart" uri="{C3380CC4-5D6E-409C-BE32-E72D297353CC}">
              <c16:uniqueId val="{00000000-67DF-40C1-976D-CAB318F3C0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566.65</c:v>
                </c:pt>
                <c:pt idx="4">
                  <c:v>551.62</c:v>
                </c:pt>
              </c:numCache>
            </c:numRef>
          </c:val>
          <c:smooth val="0"/>
          <c:extLst>
            <c:ext xmlns:c16="http://schemas.microsoft.com/office/drawing/2014/chart" uri="{C3380CC4-5D6E-409C-BE32-E72D297353CC}">
              <c16:uniqueId val="{00000001-67DF-40C1-976D-CAB318F3C0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98.14</c:v>
                </c:pt>
                <c:pt idx="1">
                  <c:v>101.41</c:v>
                </c:pt>
                <c:pt idx="2">
                  <c:v>115.32</c:v>
                </c:pt>
                <c:pt idx="3">
                  <c:v>121.05</c:v>
                </c:pt>
                <c:pt idx="4">
                  <c:v>143.01</c:v>
                </c:pt>
              </c:numCache>
            </c:numRef>
          </c:val>
          <c:extLst>
            <c:ext xmlns:c16="http://schemas.microsoft.com/office/drawing/2014/chart" uri="{C3380CC4-5D6E-409C-BE32-E72D297353CC}">
              <c16:uniqueId val="{00000000-DF6F-4791-BE58-E614DB060A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84.77</c:v>
                </c:pt>
                <c:pt idx="4">
                  <c:v>87.11</c:v>
                </c:pt>
              </c:numCache>
            </c:numRef>
          </c:val>
          <c:smooth val="0"/>
          <c:extLst>
            <c:ext xmlns:c16="http://schemas.microsoft.com/office/drawing/2014/chart" uri="{C3380CC4-5D6E-409C-BE32-E72D297353CC}">
              <c16:uniqueId val="{00000001-DF6F-4791-BE58-E614DB060A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273.58</c:v>
                </c:pt>
                <c:pt idx="1">
                  <c:v>264.97000000000003</c:v>
                </c:pt>
                <c:pt idx="2">
                  <c:v>226.06</c:v>
                </c:pt>
                <c:pt idx="3">
                  <c:v>220.75</c:v>
                </c:pt>
                <c:pt idx="4">
                  <c:v>188.97</c:v>
                </c:pt>
              </c:numCache>
            </c:numRef>
          </c:val>
          <c:extLst>
            <c:ext xmlns:c16="http://schemas.microsoft.com/office/drawing/2014/chart" uri="{C3380CC4-5D6E-409C-BE32-E72D297353CC}">
              <c16:uniqueId val="{00000000-7D63-443C-9FF9-45AADCB773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227.27</c:v>
                </c:pt>
                <c:pt idx="4">
                  <c:v>223.98</c:v>
                </c:pt>
              </c:numCache>
            </c:numRef>
          </c:val>
          <c:smooth val="0"/>
          <c:extLst>
            <c:ext xmlns:c16="http://schemas.microsoft.com/office/drawing/2014/chart" uri="{C3380CC4-5D6E-409C-BE32-E72D297353CC}">
              <c16:uniqueId val="{00000001-7D63-443C-9FF9-45AADCB773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鬼北町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10179</v>
      </c>
      <c r="AM8" s="61"/>
      <c r="AN8" s="61"/>
      <c r="AO8" s="61"/>
      <c r="AP8" s="61"/>
      <c r="AQ8" s="61"/>
      <c r="AR8" s="61"/>
      <c r="AS8" s="61"/>
      <c r="AT8" s="52">
        <f>データ!$S$6</f>
        <v>241.88</v>
      </c>
      <c r="AU8" s="53"/>
      <c r="AV8" s="53"/>
      <c r="AW8" s="53"/>
      <c r="AX8" s="53"/>
      <c r="AY8" s="53"/>
      <c r="AZ8" s="53"/>
      <c r="BA8" s="53"/>
      <c r="BB8" s="54">
        <f>データ!$T$6</f>
        <v>42.08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59.37</v>
      </c>
      <c r="J10" s="53"/>
      <c r="K10" s="53"/>
      <c r="L10" s="53"/>
      <c r="M10" s="53"/>
      <c r="N10" s="53"/>
      <c r="O10" s="64"/>
      <c r="P10" s="54">
        <f>データ!$P$6</f>
        <v>99.78</v>
      </c>
      <c r="Q10" s="54"/>
      <c r="R10" s="54"/>
      <c r="S10" s="54"/>
      <c r="T10" s="54"/>
      <c r="U10" s="54"/>
      <c r="V10" s="54"/>
      <c r="W10" s="61">
        <f>データ!$Q$6</f>
        <v>5170</v>
      </c>
      <c r="X10" s="61"/>
      <c r="Y10" s="61"/>
      <c r="Z10" s="61"/>
      <c r="AA10" s="61"/>
      <c r="AB10" s="61"/>
      <c r="AC10" s="61"/>
      <c r="AD10" s="2"/>
      <c r="AE10" s="2"/>
      <c r="AF10" s="2"/>
      <c r="AG10" s="2"/>
      <c r="AH10" s="4"/>
      <c r="AI10" s="4"/>
      <c r="AJ10" s="4"/>
      <c r="AK10" s="4"/>
      <c r="AL10" s="61">
        <f>データ!$U$6</f>
        <v>9739</v>
      </c>
      <c r="AM10" s="61"/>
      <c r="AN10" s="61"/>
      <c r="AO10" s="61"/>
      <c r="AP10" s="61"/>
      <c r="AQ10" s="61"/>
      <c r="AR10" s="61"/>
      <c r="AS10" s="61"/>
      <c r="AT10" s="52">
        <f>データ!$V$6</f>
        <v>34.03</v>
      </c>
      <c r="AU10" s="53"/>
      <c r="AV10" s="53"/>
      <c r="AW10" s="53"/>
      <c r="AX10" s="53"/>
      <c r="AY10" s="53"/>
      <c r="AZ10" s="53"/>
      <c r="BA10" s="53"/>
      <c r="BB10" s="54">
        <f>データ!$W$6</f>
        <v>286.19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109</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0WfqRM+FwzXy6/72VmZ0CaGjqIMJp3bTYoYdEJkM1blz8qjg+WIPW/n9lcs6V8vwhonZhttkBTw310JYRm+0Q==" saltValue="BwAyOuLtJj/z4rrAo9zG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384887</v>
      </c>
      <c r="D6" s="34">
        <f t="shared" si="3"/>
        <v>46</v>
      </c>
      <c r="E6" s="34">
        <f t="shared" si="3"/>
        <v>1</v>
      </c>
      <c r="F6" s="34">
        <f t="shared" si="3"/>
        <v>0</v>
      </c>
      <c r="G6" s="34">
        <f t="shared" si="3"/>
        <v>1</v>
      </c>
      <c r="H6" s="34" t="str">
        <f t="shared" si="3"/>
        <v>愛媛県　鬼北町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59.37</v>
      </c>
      <c r="P6" s="35">
        <f t="shared" si="3"/>
        <v>99.78</v>
      </c>
      <c r="Q6" s="35">
        <f t="shared" si="3"/>
        <v>5170</v>
      </c>
      <c r="R6" s="35">
        <f t="shared" si="3"/>
        <v>10179</v>
      </c>
      <c r="S6" s="35">
        <f t="shared" si="3"/>
        <v>241.88</v>
      </c>
      <c r="T6" s="35">
        <f t="shared" si="3"/>
        <v>42.08</v>
      </c>
      <c r="U6" s="35">
        <f t="shared" si="3"/>
        <v>9739</v>
      </c>
      <c r="V6" s="35">
        <f t="shared" si="3"/>
        <v>34.03</v>
      </c>
      <c r="W6" s="35">
        <f t="shared" si="3"/>
        <v>286.19</v>
      </c>
      <c r="X6" s="36">
        <f>IF(X7="",NA(),X7)</f>
        <v>116.55</v>
      </c>
      <c r="Y6" s="36">
        <f t="shared" ref="Y6:AG6" si="4">IF(Y7="",NA(),Y7)</f>
        <v>119.68</v>
      </c>
      <c r="Z6" s="36">
        <f t="shared" si="4"/>
        <v>124.54</v>
      </c>
      <c r="AA6" s="36">
        <f t="shared" si="4"/>
        <v>126.9</v>
      </c>
      <c r="AB6" s="36">
        <f t="shared" si="4"/>
        <v>131.83000000000001</v>
      </c>
      <c r="AC6" s="36">
        <f t="shared" si="4"/>
        <v>106.62</v>
      </c>
      <c r="AD6" s="36">
        <f t="shared" si="4"/>
        <v>107.95</v>
      </c>
      <c r="AE6" s="36">
        <f t="shared" si="4"/>
        <v>110.02</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7.31</v>
      </c>
      <c r="AQ6" s="36">
        <f t="shared" si="5"/>
        <v>25.66</v>
      </c>
      <c r="AR6" s="36">
        <f t="shared" si="5"/>
        <v>21.69</v>
      </c>
      <c r="AS6" s="35" t="str">
        <f>IF(AS7="","",IF(AS7="-","【-】","【"&amp;SUBSTITUTE(TEXT(AS7,"#,##0.00"),"-","△")&amp;"】"))</f>
        <v>【1.08】</v>
      </c>
      <c r="AT6" s="36">
        <f>IF(AT7="",NA(),AT7)</f>
        <v>120.33</v>
      </c>
      <c r="AU6" s="36">
        <f t="shared" ref="AU6:BC6" si="6">IF(AU7="",NA(),AU7)</f>
        <v>110.25</v>
      </c>
      <c r="AV6" s="36">
        <f t="shared" si="6"/>
        <v>95.66</v>
      </c>
      <c r="AW6" s="36">
        <f t="shared" si="6"/>
        <v>93.19</v>
      </c>
      <c r="AX6" s="36">
        <f t="shared" si="6"/>
        <v>93.6</v>
      </c>
      <c r="AY6" s="36">
        <f t="shared" si="6"/>
        <v>416.14</v>
      </c>
      <c r="AZ6" s="36">
        <f t="shared" si="6"/>
        <v>371.89</v>
      </c>
      <c r="BA6" s="36">
        <f t="shared" si="6"/>
        <v>355.27</v>
      </c>
      <c r="BB6" s="36">
        <f t="shared" si="6"/>
        <v>300.14</v>
      </c>
      <c r="BC6" s="36">
        <f t="shared" si="6"/>
        <v>301.04000000000002</v>
      </c>
      <c r="BD6" s="35" t="str">
        <f>IF(BD7="","",IF(BD7="-","【-】","【"&amp;SUBSTITUTE(TEXT(BD7,"#,##0.00"),"-","△")&amp;"】"))</f>
        <v>【264.97】</v>
      </c>
      <c r="BE6" s="36">
        <f>IF(BE7="",NA(),BE7)</f>
        <v>1060.58</v>
      </c>
      <c r="BF6" s="36">
        <f t="shared" ref="BF6:BN6" si="7">IF(BF7="",NA(),BF7)</f>
        <v>996.52</v>
      </c>
      <c r="BG6" s="36">
        <f t="shared" si="7"/>
        <v>888.91</v>
      </c>
      <c r="BH6" s="36">
        <f t="shared" si="7"/>
        <v>822.52</v>
      </c>
      <c r="BI6" s="36">
        <f t="shared" si="7"/>
        <v>761.68</v>
      </c>
      <c r="BJ6" s="36">
        <f t="shared" si="7"/>
        <v>487.22</v>
      </c>
      <c r="BK6" s="36">
        <f t="shared" si="7"/>
        <v>483.11</v>
      </c>
      <c r="BL6" s="36">
        <f t="shared" si="7"/>
        <v>458.27</v>
      </c>
      <c r="BM6" s="36">
        <f t="shared" si="7"/>
        <v>566.65</v>
      </c>
      <c r="BN6" s="36">
        <f t="shared" si="7"/>
        <v>551.62</v>
      </c>
      <c r="BO6" s="35" t="str">
        <f>IF(BO7="","",IF(BO7="-","【-】","【"&amp;SUBSTITUTE(TEXT(BO7,"#,##0.00"),"-","△")&amp;"】"))</f>
        <v>【266.61】</v>
      </c>
      <c r="BP6" s="36">
        <f>IF(BP7="",NA(),BP7)</f>
        <v>98.14</v>
      </c>
      <c r="BQ6" s="36">
        <f t="shared" ref="BQ6:BY6" si="8">IF(BQ7="",NA(),BQ7)</f>
        <v>101.41</v>
      </c>
      <c r="BR6" s="36">
        <f t="shared" si="8"/>
        <v>115.32</v>
      </c>
      <c r="BS6" s="36">
        <f t="shared" si="8"/>
        <v>121.05</v>
      </c>
      <c r="BT6" s="36">
        <f t="shared" si="8"/>
        <v>143.01</v>
      </c>
      <c r="BU6" s="36">
        <f t="shared" si="8"/>
        <v>92.76</v>
      </c>
      <c r="BV6" s="36">
        <f t="shared" si="8"/>
        <v>93.28</v>
      </c>
      <c r="BW6" s="36">
        <f t="shared" si="8"/>
        <v>96.77</v>
      </c>
      <c r="BX6" s="36">
        <f t="shared" si="8"/>
        <v>84.77</v>
      </c>
      <c r="BY6" s="36">
        <f t="shared" si="8"/>
        <v>87.11</v>
      </c>
      <c r="BZ6" s="35" t="str">
        <f>IF(BZ7="","",IF(BZ7="-","【-】","【"&amp;SUBSTITUTE(TEXT(BZ7,"#,##0.00"),"-","△")&amp;"】"))</f>
        <v>【103.24】</v>
      </c>
      <c r="CA6" s="36">
        <f>IF(CA7="",NA(),CA7)</f>
        <v>273.58</v>
      </c>
      <c r="CB6" s="36">
        <f t="shared" ref="CB6:CJ6" si="9">IF(CB7="",NA(),CB7)</f>
        <v>264.97000000000003</v>
      </c>
      <c r="CC6" s="36">
        <f t="shared" si="9"/>
        <v>226.06</v>
      </c>
      <c r="CD6" s="36">
        <f t="shared" si="9"/>
        <v>220.75</v>
      </c>
      <c r="CE6" s="36">
        <f t="shared" si="9"/>
        <v>188.97</v>
      </c>
      <c r="CF6" s="36">
        <f t="shared" si="9"/>
        <v>208.67</v>
      </c>
      <c r="CG6" s="36">
        <f t="shared" si="9"/>
        <v>208.29</v>
      </c>
      <c r="CH6" s="36">
        <f t="shared" si="9"/>
        <v>187.18</v>
      </c>
      <c r="CI6" s="36">
        <f t="shared" si="9"/>
        <v>227.27</v>
      </c>
      <c r="CJ6" s="36">
        <f t="shared" si="9"/>
        <v>223.98</v>
      </c>
      <c r="CK6" s="35" t="str">
        <f>IF(CK7="","",IF(CK7="-","【-】","【"&amp;SUBSTITUTE(TEXT(CK7,"#,##0.00"),"-","△")&amp;"】"))</f>
        <v>【168.38】</v>
      </c>
      <c r="CL6" s="36">
        <f>IF(CL7="",NA(),CL7)</f>
        <v>73.48</v>
      </c>
      <c r="CM6" s="36">
        <f t="shared" ref="CM6:CU6" si="10">IF(CM7="",NA(),CM7)</f>
        <v>72.760000000000005</v>
      </c>
      <c r="CN6" s="36">
        <f t="shared" si="10"/>
        <v>74.09</v>
      </c>
      <c r="CO6" s="36">
        <f t="shared" si="10"/>
        <v>70.44</v>
      </c>
      <c r="CP6" s="36">
        <f t="shared" si="10"/>
        <v>61.51</v>
      </c>
      <c r="CQ6" s="36">
        <f t="shared" si="10"/>
        <v>49.08</v>
      </c>
      <c r="CR6" s="36">
        <f t="shared" si="10"/>
        <v>49.32</v>
      </c>
      <c r="CS6" s="36">
        <f t="shared" si="10"/>
        <v>55.88</v>
      </c>
      <c r="CT6" s="36">
        <f t="shared" si="10"/>
        <v>50.29</v>
      </c>
      <c r="CU6" s="36">
        <f t="shared" si="10"/>
        <v>49.64</v>
      </c>
      <c r="CV6" s="35" t="str">
        <f>IF(CV7="","",IF(CV7="-","【-】","【"&amp;SUBSTITUTE(TEXT(CV7,"#,##0.00"),"-","△")&amp;"】"))</f>
        <v>【60.00】</v>
      </c>
      <c r="CW6" s="36">
        <f>IF(CW7="",NA(),CW7)</f>
        <v>68.41</v>
      </c>
      <c r="CX6" s="36">
        <f t="shared" ref="CX6:DF6" si="11">IF(CX7="",NA(),CX7)</f>
        <v>68.45</v>
      </c>
      <c r="CY6" s="36">
        <f t="shared" si="11"/>
        <v>67.12</v>
      </c>
      <c r="CZ6" s="36">
        <f t="shared" si="11"/>
        <v>67.75</v>
      </c>
      <c r="DA6" s="36">
        <f t="shared" si="11"/>
        <v>75.02</v>
      </c>
      <c r="DB6" s="36">
        <f t="shared" si="11"/>
        <v>79.3</v>
      </c>
      <c r="DC6" s="36">
        <f t="shared" si="11"/>
        <v>79.34</v>
      </c>
      <c r="DD6" s="36">
        <f t="shared" si="11"/>
        <v>80.989999999999995</v>
      </c>
      <c r="DE6" s="36">
        <f t="shared" si="11"/>
        <v>77.73</v>
      </c>
      <c r="DF6" s="36">
        <f t="shared" si="11"/>
        <v>78.09</v>
      </c>
      <c r="DG6" s="35" t="str">
        <f>IF(DG7="","",IF(DG7="-","【-】","【"&amp;SUBSTITUTE(TEXT(DG7,"#,##0.00"),"-","△")&amp;"】"))</f>
        <v>【89.80】</v>
      </c>
      <c r="DH6" s="36">
        <f>IF(DH7="",NA(),DH7)</f>
        <v>48.9</v>
      </c>
      <c r="DI6" s="36">
        <f t="shared" ref="DI6:DQ6" si="12">IF(DI7="",NA(),DI7)</f>
        <v>50.8</v>
      </c>
      <c r="DJ6" s="36">
        <f t="shared" si="12"/>
        <v>52.5</v>
      </c>
      <c r="DK6" s="36">
        <f t="shared" si="12"/>
        <v>54.22</v>
      </c>
      <c r="DL6" s="36">
        <f t="shared" si="12"/>
        <v>55.93</v>
      </c>
      <c r="DM6" s="36">
        <f t="shared" si="12"/>
        <v>47.44</v>
      </c>
      <c r="DN6" s="36">
        <f t="shared" si="12"/>
        <v>48.3</v>
      </c>
      <c r="DO6" s="36">
        <f t="shared" si="12"/>
        <v>46.61</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10.84</v>
      </c>
      <c r="EA6" s="36">
        <f t="shared" si="13"/>
        <v>14.13</v>
      </c>
      <c r="EB6" s="36">
        <f t="shared" si="13"/>
        <v>16.77</v>
      </c>
      <c r="EC6" s="35" t="str">
        <f>IF(EC7="","",IF(EC7="-","【-】","【"&amp;SUBSTITUTE(TEXT(EC7,"#,##0.00"),"-","△")&amp;"】"))</f>
        <v>【19.44】</v>
      </c>
      <c r="ED6" s="36">
        <f>IF(ED7="",NA(),ED7)</f>
        <v>0.04</v>
      </c>
      <c r="EE6" s="36">
        <f t="shared" ref="EE6:EM6" si="14">IF(EE7="",NA(),EE7)</f>
        <v>0.15</v>
      </c>
      <c r="EF6" s="36">
        <f t="shared" si="14"/>
        <v>0.11</v>
      </c>
      <c r="EG6" s="36">
        <f t="shared" si="14"/>
        <v>0.23</v>
      </c>
      <c r="EH6" s="36">
        <f t="shared" si="14"/>
        <v>0.09</v>
      </c>
      <c r="EI6" s="36">
        <f t="shared" si="14"/>
        <v>0.65</v>
      </c>
      <c r="EJ6" s="36">
        <f t="shared" si="14"/>
        <v>0.46</v>
      </c>
      <c r="EK6" s="36">
        <f t="shared" si="14"/>
        <v>0.39</v>
      </c>
      <c r="EL6" s="36">
        <f t="shared" si="14"/>
        <v>0.52</v>
      </c>
      <c r="EM6" s="36">
        <f t="shared" si="14"/>
        <v>0.47</v>
      </c>
      <c r="EN6" s="35" t="str">
        <f>IF(EN7="","",IF(EN7="-","【-】","【"&amp;SUBSTITUTE(TEXT(EN7,"#,##0.00"),"-","△")&amp;"】"))</f>
        <v>【0.68】</v>
      </c>
    </row>
    <row r="7" spans="1:144" s="37" customFormat="1" x14ac:dyDescent="0.15">
      <c r="A7" s="29"/>
      <c r="B7" s="38">
        <v>2019</v>
      </c>
      <c r="C7" s="38">
        <v>384887</v>
      </c>
      <c r="D7" s="38">
        <v>46</v>
      </c>
      <c r="E7" s="38">
        <v>1</v>
      </c>
      <c r="F7" s="38">
        <v>0</v>
      </c>
      <c r="G7" s="38">
        <v>1</v>
      </c>
      <c r="H7" s="38" t="s">
        <v>92</v>
      </c>
      <c r="I7" s="38" t="s">
        <v>93</v>
      </c>
      <c r="J7" s="38" t="s">
        <v>94</v>
      </c>
      <c r="K7" s="38" t="s">
        <v>95</v>
      </c>
      <c r="L7" s="38" t="s">
        <v>96</v>
      </c>
      <c r="M7" s="38" t="s">
        <v>97</v>
      </c>
      <c r="N7" s="39" t="s">
        <v>98</v>
      </c>
      <c r="O7" s="39">
        <v>59.37</v>
      </c>
      <c r="P7" s="39">
        <v>99.78</v>
      </c>
      <c r="Q7" s="39">
        <v>5170</v>
      </c>
      <c r="R7" s="39">
        <v>10179</v>
      </c>
      <c r="S7" s="39">
        <v>241.88</v>
      </c>
      <c r="T7" s="39">
        <v>42.08</v>
      </c>
      <c r="U7" s="39">
        <v>9739</v>
      </c>
      <c r="V7" s="39">
        <v>34.03</v>
      </c>
      <c r="W7" s="39">
        <v>286.19</v>
      </c>
      <c r="X7" s="39">
        <v>116.55</v>
      </c>
      <c r="Y7" s="39">
        <v>119.68</v>
      </c>
      <c r="Z7" s="39">
        <v>124.54</v>
      </c>
      <c r="AA7" s="39">
        <v>126.9</v>
      </c>
      <c r="AB7" s="39">
        <v>131.83000000000001</v>
      </c>
      <c r="AC7" s="39">
        <v>106.62</v>
      </c>
      <c r="AD7" s="39">
        <v>107.95</v>
      </c>
      <c r="AE7" s="39">
        <v>110.02</v>
      </c>
      <c r="AF7" s="39">
        <v>103.81</v>
      </c>
      <c r="AG7" s="39">
        <v>104.35</v>
      </c>
      <c r="AH7" s="39">
        <v>112.01</v>
      </c>
      <c r="AI7" s="39">
        <v>0</v>
      </c>
      <c r="AJ7" s="39">
        <v>0</v>
      </c>
      <c r="AK7" s="39">
        <v>0</v>
      </c>
      <c r="AL7" s="39">
        <v>0</v>
      </c>
      <c r="AM7" s="39">
        <v>0</v>
      </c>
      <c r="AN7" s="39">
        <v>12.59</v>
      </c>
      <c r="AO7" s="39">
        <v>12.44</v>
      </c>
      <c r="AP7" s="39">
        <v>7.31</v>
      </c>
      <c r="AQ7" s="39">
        <v>25.66</v>
      </c>
      <c r="AR7" s="39">
        <v>21.69</v>
      </c>
      <c r="AS7" s="39">
        <v>1.08</v>
      </c>
      <c r="AT7" s="39">
        <v>120.33</v>
      </c>
      <c r="AU7" s="39">
        <v>110.25</v>
      </c>
      <c r="AV7" s="39">
        <v>95.66</v>
      </c>
      <c r="AW7" s="39">
        <v>93.19</v>
      </c>
      <c r="AX7" s="39">
        <v>93.6</v>
      </c>
      <c r="AY7" s="39">
        <v>416.14</v>
      </c>
      <c r="AZ7" s="39">
        <v>371.89</v>
      </c>
      <c r="BA7" s="39">
        <v>355.27</v>
      </c>
      <c r="BB7" s="39">
        <v>300.14</v>
      </c>
      <c r="BC7" s="39">
        <v>301.04000000000002</v>
      </c>
      <c r="BD7" s="39">
        <v>264.97000000000003</v>
      </c>
      <c r="BE7" s="39">
        <v>1060.58</v>
      </c>
      <c r="BF7" s="39">
        <v>996.52</v>
      </c>
      <c r="BG7" s="39">
        <v>888.91</v>
      </c>
      <c r="BH7" s="39">
        <v>822.52</v>
      </c>
      <c r="BI7" s="39">
        <v>761.68</v>
      </c>
      <c r="BJ7" s="39">
        <v>487.22</v>
      </c>
      <c r="BK7" s="39">
        <v>483.11</v>
      </c>
      <c r="BL7" s="39">
        <v>458.27</v>
      </c>
      <c r="BM7" s="39">
        <v>566.65</v>
      </c>
      <c r="BN7" s="39">
        <v>551.62</v>
      </c>
      <c r="BO7" s="39">
        <v>266.61</v>
      </c>
      <c r="BP7" s="39">
        <v>98.14</v>
      </c>
      <c r="BQ7" s="39">
        <v>101.41</v>
      </c>
      <c r="BR7" s="39">
        <v>115.32</v>
      </c>
      <c r="BS7" s="39">
        <v>121.05</v>
      </c>
      <c r="BT7" s="39">
        <v>143.01</v>
      </c>
      <c r="BU7" s="39">
        <v>92.76</v>
      </c>
      <c r="BV7" s="39">
        <v>93.28</v>
      </c>
      <c r="BW7" s="39">
        <v>96.77</v>
      </c>
      <c r="BX7" s="39">
        <v>84.77</v>
      </c>
      <c r="BY7" s="39">
        <v>87.11</v>
      </c>
      <c r="BZ7" s="39">
        <v>103.24</v>
      </c>
      <c r="CA7" s="39">
        <v>273.58</v>
      </c>
      <c r="CB7" s="39">
        <v>264.97000000000003</v>
      </c>
      <c r="CC7" s="39">
        <v>226.06</v>
      </c>
      <c r="CD7" s="39">
        <v>220.75</v>
      </c>
      <c r="CE7" s="39">
        <v>188.97</v>
      </c>
      <c r="CF7" s="39">
        <v>208.67</v>
      </c>
      <c r="CG7" s="39">
        <v>208.29</v>
      </c>
      <c r="CH7" s="39">
        <v>187.18</v>
      </c>
      <c r="CI7" s="39">
        <v>227.27</v>
      </c>
      <c r="CJ7" s="39">
        <v>223.98</v>
      </c>
      <c r="CK7" s="39">
        <v>168.38</v>
      </c>
      <c r="CL7" s="39">
        <v>73.48</v>
      </c>
      <c r="CM7" s="39">
        <v>72.760000000000005</v>
      </c>
      <c r="CN7" s="39">
        <v>74.09</v>
      </c>
      <c r="CO7" s="39">
        <v>70.44</v>
      </c>
      <c r="CP7" s="39">
        <v>61.51</v>
      </c>
      <c r="CQ7" s="39">
        <v>49.08</v>
      </c>
      <c r="CR7" s="39">
        <v>49.32</v>
      </c>
      <c r="CS7" s="39">
        <v>55.88</v>
      </c>
      <c r="CT7" s="39">
        <v>50.29</v>
      </c>
      <c r="CU7" s="39">
        <v>49.64</v>
      </c>
      <c r="CV7" s="39">
        <v>60</v>
      </c>
      <c r="CW7" s="39">
        <v>68.41</v>
      </c>
      <c r="CX7" s="39">
        <v>68.45</v>
      </c>
      <c r="CY7" s="39">
        <v>67.12</v>
      </c>
      <c r="CZ7" s="39">
        <v>67.75</v>
      </c>
      <c r="DA7" s="39">
        <v>75.02</v>
      </c>
      <c r="DB7" s="39">
        <v>79.3</v>
      </c>
      <c r="DC7" s="39">
        <v>79.34</v>
      </c>
      <c r="DD7" s="39">
        <v>80.989999999999995</v>
      </c>
      <c r="DE7" s="39">
        <v>77.73</v>
      </c>
      <c r="DF7" s="39">
        <v>78.09</v>
      </c>
      <c r="DG7" s="39">
        <v>89.8</v>
      </c>
      <c r="DH7" s="39">
        <v>48.9</v>
      </c>
      <c r="DI7" s="39">
        <v>50.8</v>
      </c>
      <c r="DJ7" s="39">
        <v>52.5</v>
      </c>
      <c r="DK7" s="39">
        <v>54.22</v>
      </c>
      <c r="DL7" s="39">
        <v>55.93</v>
      </c>
      <c r="DM7" s="39">
        <v>47.44</v>
      </c>
      <c r="DN7" s="39">
        <v>48.3</v>
      </c>
      <c r="DO7" s="39">
        <v>46.61</v>
      </c>
      <c r="DP7" s="39">
        <v>45.85</v>
      </c>
      <c r="DQ7" s="39">
        <v>47.31</v>
      </c>
      <c r="DR7" s="39">
        <v>49.59</v>
      </c>
      <c r="DS7" s="39">
        <v>0</v>
      </c>
      <c r="DT7" s="39">
        <v>0</v>
      </c>
      <c r="DU7" s="39">
        <v>0</v>
      </c>
      <c r="DV7" s="39">
        <v>0</v>
      </c>
      <c r="DW7" s="39">
        <v>0</v>
      </c>
      <c r="DX7" s="39">
        <v>11.16</v>
      </c>
      <c r="DY7" s="39">
        <v>12.43</v>
      </c>
      <c r="DZ7" s="39">
        <v>10.84</v>
      </c>
      <c r="EA7" s="39">
        <v>14.13</v>
      </c>
      <c r="EB7" s="39">
        <v>16.77</v>
      </c>
      <c r="EC7" s="39">
        <v>19.440000000000001</v>
      </c>
      <c r="ED7" s="39">
        <v>0.04</v>
      </c>
      <c r="EE7" s="39">
        <v>0.15</v>
      </c>
      <c r="EF7" s="39">
        <v>0.11</v>
      </c>
      <c r="EG7" s="39">
        <v>0.23</v>
      </c>
      <c r="EH7" s="39">
        <v>0.09</v>
      </c>
      <c r="EI7" s="39">
        <v>0.65</v>
      </c>
      <c r="EJ7" s="39">
        <v>0.46</v>
      </c>
      <c r="EK7" s="39">
        <v>0.39</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2021-02-02T07:34:16Z</cp:lastPrinted>
  <dcterms:created xsi:type="dcterms:W3CDTF">2020-12-04T02:14:30Z</dcterms:created>
  <dcterms:modified xsi:type="dcterms:W3CDTF">2021-02-02T07:50:21Z</dcterms:modified>
  <cp:category/>
</cp:coreProperties>
</file>