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17 伊方町〇\"/>
    </mc:Choice>
  </mc:AlternateContent>
  <workbookProtection workbookAlgorithmName="SHA-512" workbookHashValue="Q5s+S1TVxflZMFgqe4UJmfWDrPXc2fHARRF3xcy1nXmTUFBaO6vacJPnpWlXnWBKGlTg0wJTsqpwz7wIz3jLwA==" workbookSaltValue="aD/6lMn4N26E7YrlDIirG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L19" i="4" s="1"/>
  <c r="AW6" i="5"/>
  <c r="AV6" i="5"/>
  <c r="AU6" i="5"/>
  <c r="AT6" i="5"/>
  <c r="AS6" i="5"/>
  <c r="AR6" i="5"/>
  <c r="AQ6" i="5"/>
  <c r="F16" i="4" s="1"/>
  <c r="AP6" i="5"/>
  <c r="N15" i="4" s="1"/>
  <c r="AO6" i="5"/>
  <c r="AN6" i="5"/>
  <c r="AM6" i="5"/>
  <c r="AL6" i="5"/>
  <c r="AK6" i="5"/>
  <c r="AJ6" i="5"/>
  <c r="AI6" i="5"/>
  <c r="J14" i="4" s="1"/>
  <c r="AH6" i="5"/>
  <c r="H14" i="4" s="1"/>
  <c r="AG6" i="5"/>
  <c r="AF6" i="5"/>
  <c r="AE6" i="5"/>
  <c r="AD6" i="5"/>
  <c r="AC6" i="5"/>
  <c r="AB6" i="5"/>
  <c r="AA6" i="5"/>
  <c r="N12" i="4" s="1"/>
  <c r="Z6" i="5"/>
  <c r="L12" i="4" s="1"/>
  <c r="Y6" i="5"/>
  <c r="X6" i="5"/>
  <c r="W6" i="5"/>
  <c r="V6" i="5"/>
  <c r="U6" i="5"/>
  <c r="T6" i="5"/>
  <c r="S6" i="5"/>
  <c r="R6" i="5"/>
  <c r="Q6" i="5"/>
  <c r="P6" i="5"/>
  <c r="N5" i="4" s="1"/>
  <c r="O6" i="5"/>
  <c r="J5" i="4" s="1"/>
  <c r="N6" i="5"/>
  <c r="M6" i="5"/>
  <c r="FT8" i="5" s="1"/>
  <c r="L6" i="5"/>
  <c r="K6" i="5"/>
  <c r="J3" i="4" s="1"/>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I19" i="4"/>
  <c r="F19" i="4"/>
  <c r="N16" i="4"/>
  <c r="L16" i="4"/>
  <c r="J16" i="4"/>
  <c r="H16" i="4"/>
  <c r="L15" i="4"/>
  <c r="J15" i="4"/>
  <c r="H15" i="4"/>
  <c r="F15" i="4"/>
  <c r="N14" i="4"/>
  <c r="L14" i="4"/>
  <c r="F14" i="4"/>
  <c r="N13" i="4"/>
  <c r="L13" i="4"/>
  <c r="J13" i="4"/>
  <c r="H13" i="4"/>
  <c r="F13" i="4"/>
  <c r="J12" i="4"/>
  <c r="H12" i="4"/>
  <c r="F12" i="4"/>
  <c r="F9" i="4"/>
  <c r="N7" i="4"/>
  <c r="B7" i="4"/>
  <c r="F5" i="4"/>
  <c r="B5" i="4"/>
  <c r="N3" i="4"/>
  <c r="B3" i="4"/>
  <c r="EZ8" i="5"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L11" i="4"/>
  <c r="KO10" i="5"/>
  <c r="JA10" i="5"/>
  <c r="HL10" i="5"/>
  <c r="FW10" i="5"/>
  <c r="EH10" i="5"/>
  <c r="CS10" i="5"/>
  <c r="BB10" i="5"/>
  <c r="KE10" i="5"/>
  <c r="IP10" i="5"/>
  <c r="HB10" i="5"/>
  <c r="FM10" i="5"/>
  <c r="DX10" i="5"/>
  <c r="CI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<sst xmlns="http://schemas.openxmlformats.org/spreadsheetml/2006/main" count="995" uniqueCount="271">
  <si>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</si>
  <si>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</si>
  <si>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</si>
  <si>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</si>
  <si>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</si>
  <si>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</si>
  <si>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</si>
  <si>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</si>
  <si>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</si>
  <si>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</si>
  <si>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</si>
  <si>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</si>
  <si>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</si>
  <si>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</si>
  <si>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</si>
  <si>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</si>
  <si>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</si>
  <si>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</si>
  <si>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</si>
  <si>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</si>
  <si>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</si>
  <si>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</si>
  <si>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</si>
  <si>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</si>
  <si>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</si>
  <si>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</si>
  <si>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</si>
  <si>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</si>
  <si>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</si>
  <si>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</si>
  <si>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</si>
  <si>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</si>
  <si>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</si>
  <si>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</si>
  <si>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</si>
  <si>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</si>
  <si>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</si>
  <si>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</si>
  <si>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</si>
  <si>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</si>
  <si>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</si>
  <si>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</si>
  <si>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</si>
  <si>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</si>
  <si>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</si>
  <si>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</si>
  <si>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</si>
  <si>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</si>
  <si>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</si>
  <si>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</si>
  <si>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</si>
  <si>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</si>
  <si>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</si>
  <si>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</si>
  <si>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</si>
  <si>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</si>
  <si>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</si>
  <si>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</si>
  <si>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</si>
  <si>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</si>
  <si>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</si>
  <si>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</si>
  <si>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</si>
  <si>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</si>
  <si>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</si>
  <si>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</si>
  <si>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</si>
  <si>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</si>
  <si>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</si>
  <si>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</si>
  <si>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</si>
  <si>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</si>
  <si>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</si>
  <si>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</si>
  <si>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</si>
  <si>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</si>
  <si>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</si>
  <si>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</si>
  <si>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</si>
  <si>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</si>
  <si>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</si>
  <si>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</si>
  <si>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</si>
  <si>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</si>
  <si>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</si>
  <si>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</si>
  <si>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</si>
  <si>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</si>
  <si>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</si>
  <si>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</si>
  <si>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</si>
  <si>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</si>
  <si>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</si>
  <si>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</si>
  <si>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</si>
  <si>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</si>
  <si>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</si>
  <si>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</si>
  <si>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</si>
  <si>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</si>
  <si>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</si>
  <si>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</si>
  <si>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</si>
  <si>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</si>
  <si>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</si>
  <si>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</si>
  <si>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</si>
  <si>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</si>
  <si>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</si>
  <si>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</si>
  <si>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</si>
  <si>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</si>
  <si>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</si>
  <si>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</si>
  <si>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</si>
  <si>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</si>
  <si>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</si>
  <si>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</si>
  <si>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</si>
  <si>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</si>
  <si>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384429</t>
  </si>
  <si>
    <t>47</t>
  </si>
  <si>
    <t>04</t>
  </si>
  <si>
    <t>0</t>
  </si>
  <si>
    <t>000</t>
  </si>
  <si>
    <t>愛媛県　伊方町</t>
  </si>
  <si>
    <t>法非適用</t>
  </si>
  <si>
    <t>電気事業</t>
  </si>
  <si>
    <t>非設置</t>
  </si>
  <si>
    <t>該当数値なし</t>
  </si>
  <si>
    <t>-</t>
  </si>
  <si>
    <t>令和7年6月30日　伊方町風力発電所</t>
  </si>
  <si>
    <t>無</t>
  </si>
  <si>
    <t>四国電力株式会社　送配電カンパニー宇和島支社八幡浜事業所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</si>
  <si>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</si>
  <si>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</si>
  <si>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</si>
  <si>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</si>
  <si>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</si>
  <si>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</si>
  <si>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</si>
  <si>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</si>
  <si>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</si>
  <si>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</si>
  <si>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</si>
  <si>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</si>
  <si>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</si>
  <si>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</si>
  <si>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</si>
  <si>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</si>
  <si>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</si>
  <si>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</si>
  <si>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</si>
  <si>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</si>
  <si>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</si>
  <si>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</si>
  <si>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</si>
  <si>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</si>
  <si>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</si>
  <si>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</si>
  <si>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</si>
  <si>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</si>
  <si>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</si>
  <si>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</si>
  <si>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</si>
  <si>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</si>
  <si>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</si>
  <si>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</si>
  <si>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</si>
  <si>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</si>
  <si>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</si>
  <si>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</si>
  <si>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</si>
  <si>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</si>
  <si>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</si>
  <si>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</si>
  <si>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</si>
  <si>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</si>
  <si>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</si>
  <si>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</si>
  <si>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</si>
  <si>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</si>
  <si>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</si>
  <si>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</si>
  <si>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</si>
  <si>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</si>
  <si>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</si>
  <si>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</si>
  <si>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</si>
  <si>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</si>
  <si>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</si>
  <si>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</si>
  <si>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</si>
  <si>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</si>
  <si>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</si>
  <si>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</si>
  <si>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</si>
  <si>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</si>
  <si>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</si>
  <si>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</si>
  <si>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</si>
  <si>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</si>
  <si>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</si>
  <si>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</si>
  <si>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</si>
  <si>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</si>
  <si>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</si>
  <si>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</si>
  <si>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</si>
  <si>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</si>
  <si>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</si>
  <si>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</si>
  <si>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</si>
  <si>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</si>
  <si>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</si>
  <si>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</si>
  <si>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</si>
  <si>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</si>
  <si>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</si>
  <si>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</si>
  <si>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</si>
  <si>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</si>
  <si>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</si>
  <si>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</si>
  <si>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</si>
  <si>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</si>
  <si>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</si>
  <si>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</si>
  <si>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</si>
  <si>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</si>
  <si>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</si>
  <si>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</si>
  <si>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</si>
  <si>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</si>
  <si>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</si>
  <si>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</si>
  <si>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</si>
  <si>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</si>
  <si>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</si>
  <si>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</si>
  <si>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</si>
  <si>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</si>
  <si>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</si>
  <si>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</si>
  <si>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</si>
  <si>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</si>
  <si>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</si>
  <si>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</si>
  <si>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</si>
  <si>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</si>
  <si>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</si>
  <si>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</si>
  <si>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</si>
  <si>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</si>
  <si>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</si>
  <si>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</si>
  <si>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</si>
  <si>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</si>
  <si>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</si>
  <si>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</si>
  <si>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</si>
  <si>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</si>
  <si>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</si>
  <si>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</si>
  <si>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</si>
  <si>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</si>
  <si>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四国電力株式会社</t>
    <phoneticPr fontId="5"/>
  </si>
  <si>
    <t>電気事業により生じた利益は、電力事業廃止後の施設撤去費に充てるため剰余金として積み立てているが、維持補修費が大きく増加するような場合は剰余金を充当することとしている。
剰余金　20,238千円</t>
    <rPh sb="48" eb="50">
      <t>イジ</t>
    </rPh>
    <rPh sb="50" eb="52">
      <t>ホシュウ</t>
    </rPh>
    <rPh sb="52" eb="53">
      <t>ヒ</t>
    </rPh>
    <rPh sb="54" eb="55">
      <t>オオ</t>
    </rPh>
    <rPh sb="57" eb="59">
      <t>ゾウカ</t>
    </rPh>
    <rPh sb="64" eb="66">
      <t>バアイ</t>
    </rPh>
    <rPh sb="67" eb="70">
      <t>ジョウヨキン</t>
    </rPh>
    <rPh sb="71" eb="73">
      <t>ジュウトウ</t>
    </rPh>
    <rPh sb="85" eb="88">
      <t>ジョウヨキン</t>
    </rPh>
    <rPh sb="95" eb="96">
      <t>セン</t>
    </rPh>
    <rPh sb="96" eb="97">
      <t>エン</t>
    </rPh>
    <phoneticPr fontId="5"/>
  </si>
  <si>
    <t>○収益的収支比率
　当該指標が100%未満である平成29年度から令和元年度まで、3年連続で収支が赤字となっている。これは施設の老朽化に伴う維持補修費の増加、故障停止期間の増加による売電収入の減少が原因である。引き続き老朽化対策及び故障対応の迅速化により発電効率の向上を図る必要がある。また、令和元年度で地方債償還が終了するため、令和2年度以降は黒字化が見込まれる。なお、不足する財源は剰余金を充当しており、一般会計からの繰入金はない。
○営業収支比率
　当該指標は継続して100%以上となっているが、全国平均と比較すると低い数値で推移しており、経営改善に向けた取り組みが必要である。
○供給原価
　収支が赤字となった平成29年度から令和元年度にかけては、全国平均と比較して発電コストも高くなっており、効率的な運転とコスト削減に向けた取り組みが必要である。
○ＥＢＩＴＤＡ
　平成29年度に収益性が大きく低下したが、令和元年度は上昇傾向に転じている。</t>
    <rPh sb="1" eb="4">
      <t>シュウエキテキ</t>
    </rPh>
    <rPh sb="4" eb="6">
      <t>シュウシ</t>
    </rPh>
    <rPh sb="6" eb="8">
      <t>ヒリツ</t>
    </rPh>
    <rPh sb="10" eb="12">
      <t>トウガイ</t>
    </rPh>
    <rPh sb="12" eb="14">
      <t>シヒョウ</t>
    </rPh>
    <rPh sb="19" eb="21">
      <t>ミマン</t>
    </rPh>
    <rPh sb="24" eb="26">
      <t>ヘイセイ</t>
    </rPh>
    <rPh sb="28" eb="29">
      <t>ネン</t>
    </rPh>
    <rPh sb="29" eb="30">
      <t>ド</t>
    </rPh>
    <rPh sb="32" eb="34">
      <t>レイワ</t>
    </rPh>
    <rPh sb="34" eb="35">
      <t>モト</t>
    </rPh>
    <rPh sb="35" eb="36">
      <t>ネン</t>
    </rPh>
    <rPh sb="36" eb="37">
      <t>ド</t>
    </rPh>
    <rPh sb="41" eb="42">
      <t>ネン</t>
    </rPh>
    <rPh sb="42" eb="44">
      <t>レンゾク</t>
    </rPh>
    <rPh sb="45" eb="47">
      <t>シュウシ</t>
    </rPh>
    <rPh sb="48" eb="50">
      <t>アカジ</t>
    </rPh>
    <rPh sb="60" eb="62">
      <t>シセツ</t>
    </rPh>
    <rPh sb="63" eb="66">
      <t>ロウキュウカ</t>
    </rPh>
    <rPh sb="67" eb="68">
      <t>トモナ</t>
    </rPh>
    <rPh sb="69" eb="71">
      <t>イジ</t>
    </rPh>
    <rPh sb="71" eb="73">
      <t>ホシュウ</t>
    </rPh>
    <rPh sb="73" eb="74">
      <t>ヒ</t>
    </rPh>
    <rPh sb="75" eb="77">
      <t>ゾウカ</t>
    </rPh>
    <rPh sb="78" eb="80">
      <t>コショウ</t>
    </rPh>
    <rPh sb="80" eb="82">
      <t>テイシ</t>
    </rPh>
    <rPh sb="82" eb="84">
      <t>キカン</t>
    </rPh>
    <rPh sb="85" eb="87">
      <t>ゾウカ</t>
    </rPh>
    <rPh sb="90" eb="92">
      <t>バイデン</t>
    </rPh>
    <rPh sb="92" eb="94">
      <t>シュウニュウ</t>
    </rPh>
    <rPh sb="95" eb="97">
      <t>ゲンショウ</t>
    </rPh>
    <rPh sb="98" eb="100">
      <t>ゲンイン</t>
    </rPh>
    <rPh sb="104" eb="105">
      <t>ヒ</t>
    </rPh>
    <rPh sb="106" eb="107">
      <t>ツヅ</t>
    </rPh>
    <rPh sb="108" eb="111">
      <t>ロウキュウカ</t>
    </rPh>
    <rPh sb="111" eb="113">
      <t>タイサク</t>
    </rPh>
    <rPh sb="113" eb="114">
      <t>オヨ</t>
    </rPh>
    <rPh sb="115" eb="117">
      <t>コショウ</t>
    </rPh>
    <rPh sb="117" eb="119">
      <t>タイオウ</t>
    </rPh>
    <rPh sb="120" eb="123">
      <t>ジンソクカ</t>
    </rPh>
    <rPh sb="126" eb="128">
      <t>ハツデン</t>
    </rPh>
    <rPh sb="128" eb="130">
      <t>コウリツ</t>
    </rPh>
    <rPh sb="131" eb="133">
      <t>コウジョウ</t>
    </rPh>
    <rPh sb="134" eb="135">
      <t>ハカ</t>
    </rPh>
    <rPh sb="136" eb="138">
      <t>ヒツヨウ</t>
    </rPh>
    <rPh sb="145" eb="147">
      <t>レイワ</t>
    </rPh>
    <rPh sb="147" eb="148">
      <t>モト</t>
    </rPh>
    <rPh sb="148" eb="149">
      <t>ネン</t>
    </rPh>
    <rPh sb="149" eb="150">
      <t>ド</t>
    </rPh>
    <rPh sb="151" eb="154">
      <t>チホウサイ</t>
    </rPh>
    <rPh sb="154" eb="156">
      <t>ショウカン</t>
    </rPh>
    <rPh sb="157" eb="159">
      <t>シュウリョウ</t>
    </rPh>
    <rPh sb="164" eb="166">
      <t>レイワ</t>
    </rPh>
    <rPh sb="167" eb="168">
      <t>ネン</t>
    </rPh>
    <rPh sb="168" eb="169">
      <t>ド</t>
    </rPh>
    <rPh sb="169" eb="171">
      <t>イコウ</t>
    </rPh>
    <rPh sb="172" eb="175">
      <t>クロジカ</t>
    </rPh>
    <rPh sb="176" eb="178">
      <t>ミコ</t>
    </rPh>
    <rPh sb="185" eb="187">
      <t>フソク</t>
    </rPh>
    <rPh sb="189" eb="191">
      <t>ザイゲン</t>
    </rPh>
    <rPh sb="192" eb="195">
      <t>ジョウヨキン</t>
    </rPh>
    <rPh sb="196" eb="198">
      <t>ジュウトウ</t>
    </rPh>
    <rPh sb="203" eb="205">
      <t>イッパン</t>
    </rPh>
    <rPh sb="205" eb="207">
      <t>カイケイ</t>
    </rPh>
    <rPh sb="210" eb="212">
      <t>クリイレ</t>
    </rPh>
    <rPh sb="212" eb="213">
      <t>キン</t>
    </rPh>
    <rPh sb="220" eb="222">
      <t>エイギョウ</t>
    </rPh>
    <rPh sb="222" eb="224">
      <t>シュウシ</t>
    </rPh>
    <rPh sb="224" eb="226">
      <t>ヒリツ</t>
    </rPh>
    <rPh sb="228" eb="230">
      <t>トウガイ</t>
    </rPh>
    <rPh sb="230" eb="232">
      <t>シヒョウ</t>
    </rPh>
    <rPh sb="233" eb="235">
      <t>ケイゾク</t>
    </rPh>
    <rPh sb="241" eb="243">
      <t>イジョウ</t>
    </rPh>
    <rPh sb="251" eb="253">
      <t>ゼンコク</t>
    </rPh>
    <rPh sb="253" eb="255">
      <t>ヘイキン</t>
    </rPh>
    <rPh sb="256" eb="258">
      <t>ヒカク</t>
    </rPh>
    <rPh sb="261" eb="262">
      <t>ヒク</t>
    </rPh>
    <rPh sb="263" eb="265">
      <t>スウチ</t>
    </rPh>
    <rPh sb="266" eb="268">
      <t>スイイ</t>
    </rPh>
    <rPh sb="273" eb="275">
      <t>ケイエイ</t>
    </rPh>
    <rPh sb="275" eb="277">
      <t>カイゼン</t>
    </rPh>
    <rPh sb="278" eb="279">
      <t>ム</t>
    </rPh>
    <rPh sb="281" eb="282">
      <t>ト</t>
    </rPh>
    <rPh sb="283" eb="284">
      <t>ク</t>
    </rPh>
    <rPh sb="286" eb="288">
      <t>ヒツヨウ</t>
    </rPh>
    <rPh sb="301" eb="303">
      <t>シュウシ</t>
    </rPh>
    <rPh sb="304" eb="306">
      <t>アカジ</t>
    </rPh>
    <rPh sb="310" eb="312">
      <t>ヘイセイ</t>
    </rPh>
    <rPh sb="314" eb="315">
      <t>ネン</t>
    </rPh>
    <rPh sb="315" eb="316">
      <t>ド</t>
    </rPh>
    <rPh sb="318" eb="320">
      <t>レイワ</t>
    </rPh>
    <rPh sb="320" eb="321">
      <t>モト</t>
    </rPh>
    <rPh sb="321" eb="322">
      <t>ネン</t>
    </rPh>
    <rPh sb="322" eb="323">
      <t>ド</t>
    </rPh>
    <rPh sb="329" eb="331">
      <t>ゼンコク</t>
    </rPh>
    <rPh sb="331" eb="333">
      <t>ヘイキン</t>
    </rPh>
    <rPh sb="334" eb="336">
      <t>ヒカク</t>
    </rPh>
    <rPh sb="338" eb="340">
      <t>ハツデン</t>
    </rPh>
    <rPh sb="344" eb="345">
      <t>タカ</t>
    </rPh>
    <rPh sb="368" eb="369">
      <t>ト</t>
    </rPh>
    <rPh sb="370" eb="371">
      <t>ク</t>
    </rPh>
    <rPh sb="373" eb="375">
      <t>ヒツヨウ</t>
    </rPh>
    <rPh sb="390" eb="392">
      <t>ヘイセイ</t>
    </rPh>
    <rPh sb="394" eb="395">
      <t>ネン</t>
    </rPh>
    <rPh sb="395" eb="396">
      <t>ド</t>
    </rPh>
    <rPh sb="397" eb="400">
      <t>シュウエキセイ</t>
    </rPh>
    <rPh sb="401" eb="402">
      <t>オオ</t>
    </rPh>
    <rPh sb="404" eb="406">
      <t>テイカ</t>
    </rPh>
    <rPh sb="410" eb="412">
      <t>レイワ</t>
    </rPh>
    <rPh sb="412" eb="413">
      <t>モト</t>
    </rPh>
    <rPh sb="413" eb="414">
      <t>ネン</t>
    </rPh>
    <rPh sb="414" eb="415">
      <t>ド</t>
    </rPh>
    <rPh sb="416" eb="418">
      <t>ジョウショウ</t>
    </rPh>
    <rPh sb="418" eb="420">
      <t>ケイコウ</t>
    </rPh>
    <rPh sb="421" eb="422">
      <t>テン</t>
    </rPh>
    <phoneticPr fontId="5"/>
  </si>
  <si>
    <t>○設備利用率
　平成27年度以降、目標とする設備利用率20%を下回り推移している。故障停止期間が直接設備利用率に影響しており、これまで以上に故障対応の迅速化が求められる。
○修繕費比率
　設備の老朽化に伴う部品の故障が多く、その大部分がメーカー対応となり、特に平成29年度以降は高い数値で推移している。修繕に係る交換部品等は年々入手が困難になってきており、海外調達が必要な部品も多く、部品確保が課題である。
○企業債残高対料金収入比率
　地方債償還の終了に伴い、0である。
○FIT収入割合
　全収入がFITで占められている。FIT適用期間終了（R7）後の売電単価は現状よりも大きく低下することが考えられ、事業存続については廃止も含めて検討する必要がある。</t>
    <rPh sb="1" eb="3">
      <t>セツビ</t>
    </rPh>
    <rPh sb="3" eb="6">
      <t>リヨウリツ</t>
    </rPh>
    <rPh sb="8" eb="10">
      <t>ヘイセイ</t>
    </rPh>
    <rPh sb="12" eb="13">
      <t>ネン</t>
    </rPh>
    <rPh sb="13" eb="14">
      <t>ド</t>
    </rPh>
    <rPh sb="14" eb="16">
      <t>イコウ</t>
    </rPh>
    <rPh sb="17" eb="19">
      <t>モクヒョウ</t>
    </rPh>
    <rPh sb="22" eb="24">
      <t>セツビ</t>
    </rPh>
    <rPh sb="24" eb="27">
      <t>リヨウリツ</t>
    </rPh>
    <rPh sb="31" eb="33">
      <t>シタマワ</t>
    </rPh>
    <rPh sb="34" eb="36">
      <t>スイイ</t>
    </rPh>
    <rPh sb="41" eb="43">
      <t>コショウ</t>
    </rPh>
    <rPh sb="43" eb="45">
      <t>テイシ</t>
    </rPh>
    <rPh sb="45" eb="47">
      <t>キカン</t>
    </rPh>
    <rPh sb="48" eb="50">
      <t>チョクセツ</t>
    </rPh>
    <rPh sb="50" eb="52">
      <t>セツビ</t>
    </rPh>
    <rPh sb="52" eb="55">
      <t>リヨウリツ</t>
    </rPh>
    <rPh sb="56" eb="58">
      <t>エイキョウ</t>
    </rPh>
    <rPh sb="67" eb="69">
      <t>イジョウ</t>
    </rPh>
    <rPh sb="70" eb="72">
      <t>コショウ</t>
    </rPh>
    <rPh sb="72" eb="74">
      <t>タイオウ</t>
    </rPh>
    <rPh sb="75" eb="78">
      <t>ジンソクカ</t>
    </rPh>
    <rPh sb="79" eb="80">
      <t>モト</t>
    </rPh>
    <rPh sb="88" eb="90">
      <t>シュウゼン</t>
    </rPh>
    <rPh sb="90" eb="91">
      <t>ヒ</t>
    </rPh>
    <rPh sb="91" eb="93">
      <t>ヒリツ</t>
    </rPh>
    <rPh sb="95" eb="97">
      <t>セツビ</t>
    </rPh>
    <rPh sb="98" eb="101">
      <t>ロウキュウカ</t>
    </rPh>
    <rPh sb="102" eb="103">
      <t>トモナ</t>
    </rPh>
    <rPh sb="104" eb="105">
      <t>ブ</t>
    </rPh>
    <rPh sb="105" eb="106">
      <t>ヒン</t>
    </rPh>
    <rPh sb="107" eb="109">
      <t>コショウ</t>
    </rPh>
    <rPh sb="193" eb="195">
      <t>ブヒン</t>
    </rPh>
    <rPh sb="195" eb="197">
      <t>カクホ</t>
    </rPh>
    <rPh sb="198" eb="200">
      <t>カダイ</t>
    </rPh>
    <rPh sb="207" eb="209">
      <t>キギョウ</t>
    </rPh>
    <rPh sb="209" eb="210">
      <t>サイ</t>
    </rPh>
    <rPh sb="210" eb="212">
      <t>ザンダカ</t>
    </rPh>
    <rPh sb="212" eb="213">
      <t>タイ</t>
    </rPh>
    <rPh sb="213" eb="215">
      <t>リョウキン</t>
    </rPh>
    <rPh sb="215" eb="217">
      <t>シュウニュウ</t>
    </rPh>
    <rPh sb="217" eb="219">
      <t>ヒリツ</t>
    </rPh>
    <rPh sb="230" eb="231">
      <t>トモナ</t>
    </rPh>
    <rPh sb="244" eb="246">
      <t>シュウニュウ</t>
    </rPh>
    <rPh sb="246" eb="248">
      <t>ワリアイ</t>
    </rPh>
    <rPh sb="250" eb="251">
      <t>ゼン</t>
    </rPh>
    <rPh sb="251" eb="253">
      <t>シュウニュウ</t>
    </rPh>
    <rPh sb="258" eb="259">
      <t>シ</t>
    </rPh>
    <rPh sb="281" eb="283">
      <t>バイデン</t>
    </rPh>
    <rPh sb="283" eb="285">
      <t>タンカ</t>
    </rPh>
    <rPh sb="286" eb="288">
      <t>ゲンジョウ</t>
    </rPh>
    <rPh sb="291" eb="292">
      <t>オオ</t>
    </rPh>
    <rPh sb="294" eb="296">
      <t>テイカ</t>
    </rPh>
    <rPh sb="301" eb="302">
      <t>カンガ</t>
    </rPh>
    <rPh sb="306" eb="308">
      <t>ジギョウ</t>
    </rPh>
    <rPh sb="308" eb="310">
      <t>ソンゾク</t>
    </rPh>
    <rPh sb="315" eb="317">
      <t>ハイシ</t>
    </rPh>
    <rPh sb="318" eb="319">
      <t>フク</t>
    </rPh>
    <rPh sb="321" eb="323">
      <t>ケントウ</t>
    </rPh>
    <rPh sb="325" eb="327">
      <t>ヒツヨウ</t>
    </rPh>
    <phoneticPr fontId="5"/>
  </si>
  <si>
    <t>　平成29年度から3年連続で赤字が続いているが、剰余金を充当することで一般会計からの繰入金はなく、また、地方債償還の終了に伴い、令和2年度以降は黒字化が見込まれる。
　伊方町風力発電所はFIT期間が終了する令和7年6月末で運転開始から20年3カ月となり、一般的に大型の風力発電設備の設計寿命年数と言われる20年が経過する。FIT期間終了後の売電単価は現状よりも大きく低下することが考えられ、加えて耐用年数経過に伴う更新費を考慮すると収益確保は難しい状況となることが予想される。
　このような状況から、FIT期間終了後の事業存続については廃止も含めて検討する必要があるが、解体撤去などの事業実施に備え、計画期間中は安定した施設運営により計画的な財源確保に努める。</t>
    <rPh sb="1" eb="3">
      <t>ヘイセイ</t>
    </rPh>
    <rPh sb="5" eb="6">
      <t>ネン</t>
    </rPh>
    <rPh sb="6" eb="7">
      <t>ド</t>
    </rPh>
    <rPh sb="10" eb="13">
      <t>ネンレンゾク</t>
    </rPh>
    <rPh sb="14" eb="16">
      <t>アカジ</t>
    </rPh>
    <rPh sb="17" eb="18">
      <t>ツヅ</t>
    </rPh>
    <rPh sb="58" eb="60">
      <t>シュウリョウ</t>
    </rPh>
    <rPh sb="61" eb="62">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</si>
</sst>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117.3</c:v>
                </c:pt>
                <c:pt idx="1">
                  <c:v>116.7</c:v>
                </c:pt>
                <c:pt idx="2">
                  <c:v>82.8</c:v>
                </c:pt>
                <c:pt idx="3">
                  <c:v>77.099999999999994</c:v>
                </c:pt>
                <c:pt idx="4">
                  <c:v>93.4</c:v>
                </c:pt>
              </c:numCache>
            </c:numRef>
          </c:val>
          <c:extLst>
            <c:ext xmlns:c16="http://schemas.microsoft.com/office/drawing/2014/chart" uri="{C3380CC4-5D6E-409C-BE32-E72D297353CC}">
              <c16:uniqueId val="{00000000-D152-4F32-9A70-F35D031073F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D152-4F32-9A70-F35D031073F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152-4F32-9A70-F35D031073F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0</c:v>
                </c:pt>
                <c:pt idx="4">
                  <c:v>100</c:v>
                </c:pt>
              </c:numCache>
            </c:numRef>
          </c:val>
          <c:extLst>
            <c:ext xmlns:c16="http://schemas.microsoft.com/office/drawing/2014/chart" uri="{C3380CC4-5D6E-409C-BE32-E72D297353CC}">
              <c16:uniqueId val="{00000000-6088-42BE-9994-560170F08A0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6088-42BE-9994-560170F08A0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6-406A-A760-74DCD314C9F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6-406A-A760-74DCD314C9F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A-4C5F-8EF3-B21DC121AFA0}"/>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A-4C5F-8EF3-B21DC121AFA0}"/>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3-4288-8038-601EB603CD5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3-4288-8038-601EB603CD5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C-4332-A4EE-2438E6DBE2BB}"/>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C-4332-A4EE-2438E6DBE2BB}"/>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C-482B-A1D8-6B30A19AE9E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C-482B-A1D8-6B30A19AE9E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7-45F3-BA9A-E60D4C60733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7-45F3-BA9A-E60D4C60733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B-469B-B20C-26C0069D67E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B-469B-B20C-26C0069D67E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4-41C6-9594-00781E57A38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4-41C6-9594-00781E57A38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D-4D69-BADB-8BB9B5C82941}"/>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D-4D69-BADB-8BB9B5C82941}"/>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205.5</c:v>
                </c:pt>
                <c:pt idx="1">
                  <c:v>216.7</c:v>
                </c:pt>
                <c:pt idx="2">
                  <c:v>136.1</c:v>
                </c:pt>
                <c:pt idx="3">
                  <c:v>140.1</c:v>
                </c:pt>
                <c:pt idx="4">
                  <c:v>166.4</c:v>
                </c:pt>
              </c:numCache>
            </c:numRef>
          </c:val>
          <c:extLst>
            <c:ext xmlns:c16="http://schemas.microsoft.com/office/drawing/2014/chart" uri="{C3380CC4-5D6E-409C-BE32-E72D297353CC}">
              <c16:uniqueId val="{00000000-A8D9-49E0-B80A-A94782EC5C1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A8D9-49E0-B80A-A94782EC5C1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8D9-49E0-B80A-A94782EC5C1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2-40C7-9429-00C5B037173A}"/>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2-40C7-9429-00C5B037173A}"/>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20.7</c:v>
                </c:pt>
                <c:pt idx="1">
                  <c:v>17.2</c:v>
                </c:pt>
                <c:pt idx="2">
                  <c:v>16</c:v>
                </c:pt>
                <c:pt idx="3">
                  <c:v>13</c:v>
                </c:pt>
                <c:pt idx="4">
                  <c:v>15.9</c:v>
                </c:pt>
              </c:numCache>
            </c:numRef>
          </c:val>
          <c:extLst>
            <c:ext xmlns:c16="http://schemas.microsoft.com/office/drawing/2014/chart" uri="{C3380CC4-5D6E-409C-BE32-E72D297353CC}">
              <c16:uniqueId val="{00000000-D61C-4F8C-ADE4-300031BFF10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D61C-4F8C-ADE4-300031BFF10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31.5</c:v>
                </c:pt>
                <c:pt idx="1">
                  <c:v>20.6</c:v>
                </c:pt>
                <c:pt idx="2">
                  <c:v>45.9</c:v>
                </c:pt>
                <c:pt idx="3">
                  <c:v>34.700000000000003</c:v>
                </c:pt>
                <c:pt idx="4">
                  <c:v>30</c:v>
                </c:pt>
              </c:numCache>
            </c:numRef>
          </c:val>
          <c:extLst>
            <c:ext xmlns:c16="http://schemas.microsoft.com/office/drawing/2014/chart" uri="{C3380CC4-5D6E-409C-BE32-E72D297353CC}">
              <c16:uniqueId val="{00000000-49C6-4D7C-B24F-FDB4A161577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49C6-4D7C-B24F-FDB4A161577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141.6</c:v>
                </c:pt>
                <c:pt idx="1">
                  <c:v>115.7</c:v>
                </c:pt>
                <c:pt idx="2">
                  <c:v>93.1</c:v>
                </c:pt>
                <c:pt idx="3">
                  <c:v>57.8</c:v>
                </c:pt>
                <c:pt idx="4">
                  <c:v>0</c:v>
                </c:pt>
              </c:numCache>
            </c:numRef>
          </c:val>
          <c:extLst>
            <c:ext xmlns:c16="http://schemas.microsoft.com/office/drawing/2014/chart" uri="{C3380CC4-5D6E-409C-BE32-E72D297353CC}">
              <c16:uniqueId val="{00000000-4EB0-4F95-8B87-47635AE5551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4EB0-4F95-8B87-47635AE5551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CB-4BFE-9ACF-B4DC7F9DC14F}"/>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CB-4BFE-9ACF-B4DC7F9DC14F}"/>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0</c:v>
                </c:pt>
                <c:pt idx="4">
                  <c:v>100</c:v>
                </c:pt>
              </c:numCache>
            </c:numRef>
          </c:val>
          <c:extLst>
            <c:ext xmlns:c16="http://schemas.microsoft.com/office/drawing/2014/chart" uri="{C3380CC4-5D6E-409C-BE32-E72D297353CC}">
              <c16:uniqueId val="{00000000-A4B9-4C6E-8D0E-F599C69B638F}"/>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A4B9-4C6E-8D0E-F599C69B638F}"/>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4-47FF-933F-0529B816F4A6}"/>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4-47FF-933F-0529B816F4A6}"/>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C-4AC8-826F-850804053A1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C-4AC8-826F-850804053A1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6-4453-A916-74CF5C7DAE0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6-4453-A916-74CF5C7DAE0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F-424D-BFD0-8D123B037DC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F-424D-BFD0-8D123B037DC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B-4746-9E6D-DF3EB69CAA3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B-4746-9E6D-DF3EB69CAA3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F0B-4746-9E6D-DF3EB69CAA3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4-45FB-92E0-FC1B4FB1970F}"/>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4-45FB-92E0-FC1B4FB1970F}"/>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17237.099999999999</c:v>
                </c:pt>
                <c:pt idx="1">
                  <c:v>19337.2</c:v>
                </c:pt>
                <c:pt idx="2">
                  <c:v>24434.1</c:v>
                </c:pt>
                <c:pt idx="3">
                  <c:v>26231</c:v>
                </c:pt>
                <c:pt idx="4">
                  <c:v>21934.6</c:v>
                </c:pt>
              </c:numCache>
            </c:numRef>
          </c:val>
          <c:extLst>
            <c:ext xmlns:c16="http://schemas.microsoft.com/office/drawing/2014/chart" uri="{C3380CC4-5D6E-409C-BE32-E72D297353CC}">
              <c16:uniqueId val="{00000000-E05E-4611-A937-CF74535419A4}"/>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E05E-4611-A937-CF74535419A4}"/>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32065</c:v>
                </c:pt>
                <c:pt idx="1">
                  <c:v>31117</c:v>
                </c:pt>
                <c:pt idx="2">
                  <c:v>12812</c:v>
                </c:pt>
                <c:pt idx="3">
                  <c:v>11217</c:v>
                </c:pt>
                <c:pt idx="4">
                  <c:v>19400</c:v>
                </c:pt>
              </c:numCache>
            </c:numRef>
          </c:val>
          <c:extLst>
            <c:ext xmlns:c16="http://schemas.microsoft.com/office/drawing/2014/chart" uri="{C3380CC4-5D6E-409C-BE32-E72D297353CC}">
              <c16:uniqueId val="{00000000-8D36-4D02-9E45-2DEF2CCBB90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8D36-4D02-9E45-2DEF2CCBB90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20.7</c:v>
                </c:pt>
                <c:pt idx="1">
                  <c:v>17.2</c:v>
                </c:pt>
                <c:pt idx="2">
                  <c:v>16</c:v>
                </c:pt>
                <c:pt idx="3">
                  <c:v>13</c:v>
                </c:pt>
                <c:pt idx="4">
                  <c:v>15.9</c:v>
                </c:pt>
              </c:numCache>
            </c:numRef>
          </c:val>
          <c:extLst>
            <c:ext xmlns:c16="http://schemas.microsoft.com/office/drawing/2014/chart" uri="{C3380CC4-5D6E-409C-BE32-E72D297353CC}">
              <c16:uniqueId val="{00000000-50B1-4942-BB74-12A6F742185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50B1-4942-BB74-12A6F742185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31.5</c:v>
                </c:pt>
                <c:pt idx="1">
                  <c:v>20.6</c:v>
                </c:pt>
                <c:pt idx="2">
                  <c:v>45.9</c:v>
                </c:pt>
                <c:pt idx="3">
                  <c:v>34.700000000000003</c:v>
                </c:pt>
                <c:pt idx="4">
                  <c:v>30</c:v>
                </c:pt>
              </c:numCache>
            </c:numRef>
          </c:val>
          <c:extLst>
            <c:ext xmlns:c16="http://schemas.microsoft.com/office/drawing/2014/chart" uri="{C3380CC4-5D6E-409C-BE32-E72D297353CC}">
              <c16:uniqueId val="{00000000-E05F-47F5-8D42-CD154B424BB3}"/>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E05F-47F5-8D42-CD154B424BB3}"/>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141.6</c:v>
                </c:pt>
                <c:pt idx="1">
                  <c:v>115.7</c:v>
                </c:pt>
                <c:pt idx="2">
                  <c:v>93.1</c:v>
                </c:pt>
                <c:pt idx="3">
                  <c:v>57.8</c:v>
                </c:pt>
                <c:pt idx="4">
                  <c:v>0</c:v>
                </c:pt>
              </c:numCache>
            </c:numRef>
          </c:val>
          <c:extLst>
            <c:ext xmlns:c16="http://schemas.microsoft.com/office/drawing/2014/chart" uri="{C3380CC4-5D6E-409C-BE32-E72D297353CC}">
              <c16:uniqueId val="{00000000-65CB-44AE-AD35-97760948D62A}"/>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65CB-44AE-AD35-97760948D62A}"/>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3-420B-8C99-74BC87CC1F3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3-420B-8C99-74BC87CC1F3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8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8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8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8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8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8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8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8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8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8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8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8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8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822"/>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823"/>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824"/>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825"/>
                </a:ext>
              </a:extLst>
            </xdr:cNvPicPr>
          </xdr:nvPicPr>
          <xdr:blipFill>
            <a:blip xmlns:r="http://schemas.openxmlformats.org/officeDocument/2006/relationships" r:embed="rId45"/>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826"/>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827"/>
                </a:ext>
              </a:extLst>
            </xdr:cNvPicPr>
          </xdr:nvPicPr>
          <xdr:blipFill>
            <a:blip xmlns:r="http://schemas.openxmlformats.org/officeDocument/2006/relationships" r:embed="rId45"/>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828"/>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829"/>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830"/>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831"/>
                </a:ext>
              </a:extLst>
            </xdr:cNvPicPr>
          </xdr:nvPicPr>
          <xdr:blipFill>
            <a:blip xmlns:r="http://schemas.openxmlformats.org/officeDocument/2006/relationships" r:embed="rId48"/>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832"/>
                </a:ext>
              </a:extLst>
            </xdr:cNvPicPr>
          </xdr:nvPicPr>
          <xdr:blipFill>
            <a:blip xmlns:r="http://schemas.openxmlformats.org/officeDocument/2006/relationships" r:embed="rId49"/>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833"/>
                </a:ext>
              </a:extLst>
            </xdr:cNvPicPr>
          </xdr:nvPicPr>
          <xdr:blipFill>
            <a:blip xmlns:r="http://schemas.openxmlformats.org/officeDocument/2006/relationships" r:embed="rId50"/>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834"/>
                </a:ext>
              </a:extLst>
            </xdr:cNvPicPr>
          </xdr:nvPicPr>
          <xdr:blipFill>
            <a:blip xmlns:r="http://schemas.openxmlformats.org/officeDocument/2006/relationships" r:embed="rId49"/>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835"/>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83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837"/>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838"/>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5839"/>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840"/>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841"/>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842"/>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843"/>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844"/>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845"/>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846"/>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847"/>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848"/>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849"/>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5850"/>
                </a:ext>
              </a:extLst>
            </xdr:cNvPicPr>
          </xdr:nvPicPr>
          <xdr:blipFill>
            <a:blip xmlns:r="http://schemas.openxmlformats.org/officeDocument/2006/relationships" r:embed="rId53"/>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5851"/>
                </a:ext>
              </a:extLst>
            </xdr:cNvPicPr>
          </xdr:nvPicPr>
          <xdr:blipFill>
            <a:blip xmlns:r="http://schemas.openxmlformats.org/officeDocument/2006/relationships" r:embed="rId53"/>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5852"/>
                </a:ext>
              </a:extLst>
            </xdr:cNvPicPr>
          </xdr:nvPicPr>
          <xdr:blipFill>
            <a:blip xmlns:r="http://schemas.openxmlformats.org/officeDocument/2006/relationships" r:embed="rId53"/>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853"/>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5854"/>
                </a:ext>
              </a:extLst>
            </xdr:cNvPicPr>
          </xdr:nvPicPr>
          <xdr:blipFill>
            <a:blip xmlns:r="http://schemas.openxmlformats.org/officeDocument/2006/relationships" r:embed="rId53"/>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855"/>
                </a:ext>
              </a:extLst>
            </xdr:cNvPicPr>
          </xdr:nvPicPr>
          <xdr:blipFill>
            <a:blip xmlns:r="http://schemas.openxmlformats.org/officeDocument/2006/relationships" r:embed="rId54"/>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856"/>
                </a:ext>
              </a:extLst>
            </xdr:cNvPicPr>
          </xdr:nvPicPr>
          <xdr:blipFill>
            <a:blip xmlns:r="http://schemas.openxmlformats.org/officeDocument/2006/relationships" r:embed="rId54"/>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40" zoomScaleNormal="40" workbookViewId="0">
      <selection activeCell="B7" sqref="B7:E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　伊方町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267</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266</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f>データ!AG6</f>
        <v>3087</v>
      </c>
      <c r="G14" s="162"/>
      <c r="H14" s="161">
        <f>データ!AH6</f>
        <v>2559</v>
      </c>
      <c r="I14" s="162"/>
      <c r="J14" s="161">
        <f>データ!AI6</f>
        <v>2384</v>
      </c>
      <c r="K14" s="162"/>
      <c r="L14" s="161">
        <f>データ!AJ6</f>
        <v>1935</v>
      </c>
      <c r="M14" s="162"/>
      <c r="N14" s="150">
        <f>データ!AK6</f>
        <v>2371</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3087</v>
      </c>
      <c r="G16" s="177"/>
      <c r="H16" s="177">
        <f>データ!AR6</f>
        <v>2559</v>
      </c>
      <c r="I16" s="177"/>
      <c r="J16" s="177">
        <f>データ!AS6</f>
        <v>2384</v>
      </c>
      <c r="K16" s="177"/>
      <c r="L16" s="177">
        <f>データ!AT6</f>
        <v>1935</v>
      </c>
      <c r="M16" s="177"/>
      <c r="N16" s="166">
        <f>データ!AU6</f>
        <v>2371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44385</v>
      </c>
      <c r="J19" s="180"/>
      <c r="K19" s="180"/>
      <c r="L19" s="180">
        <f>データ!AX6</f>
        <v>44385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609Q5DOzjGEY51pU5woRmOyfAuq6CLq3+6zapwm7qoMWHPcvRFDWfO8htK/kf8Qc2thI5OIqBFoC7X2MhCbftA==" saltValue="+1XZ682yfjRJNTGtJxmpg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horizont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81" x14ac:dyDescent="0.15">
      <c r="A6" s="49" t="s">
        <v>118</v>
      </c>
      <c r="B6" s="67" t="str">
        <f>B7</f>
        <v>2019</v>
      </c>
      <c r="C6" s="67" t="str">
        <f t="shared" ref="C6:AX6" si="6">C7</f>
        <v>384429</v>
      </c>
      <c r="D6" s="67" t="str">
        <f t="shared" si="6"/>
        <v>47</v>
      </c>
      <c r="E6" s="67" t="str">
        <f t="shared" si="6"/>
        <v>04</v>
      </c>
      <c r="F6" s="67" t="str">
        <f t="shared" si="6"/>
        <v>0</v>
      </c>
      <c r="G6" s="67" t="str">
        <f t="shared" si="6"/>
        <v>000</v>
      </c>
      <c r="H6" s="67" t="str">
        <f t="shared" si="6"/>
        <v>愛媛県　伊方町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令和7年6月30日　伊方町風力発電所</v>
      </c>
      <c r="S6" s="71" t="str">
        <f t="shared" si="6"/>
        <v>令和7年6月30日　伊方町風力発電所</v>
      </c>
      <c r="T6" s="67" t="str">
        <f t="shared" si="6"/>
        <v>無</v>
      </c>
      <c r="U6" s="71" t="str">
        <f t="shared" si="6"/>
        <v>四国電力株式会社　送配電カンパニー宇和島支社八幡浜事業所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3087</v>
      </c>
      <c r="AH6" s="69">
        <f t="shared" si="6"/>
        <v>2559</v>
      </c>
      <c r="AI6" s="69">
        <f t="shared" si="6"/>
        <v>2384</v>
      </c>
      <c r="AJ6" s="69">
        <f t="shared" si="6"/>
        <v>1935</v>
      </c>
      <c r="AK6" s="69">
        <f t="shared" si="6"/>
        <v>2371</v>
      </c>
      <c r="AL6" s="69" t="str">
        <f t="shared" si="6"/>
        <v>-</v>
      </c>
      <c r="AM6" s="69" t="str">
        <f t="shared" si="6"/>
        <v>-</v>
      </c>
      <c r="AN6" s="69" t="str">
        <f t="shared" si="6"/>
        <v>-</v>
      </c>
      <c r="AO6" s="69" t="str">
        <f t="shared" si="6"/>
        <v>-</v>
      </c>
      <c r="AP6" s="69" t="str">
        <f t="shared" si="6"/>
        <v>-</v>
      </c>
      <c r="AQ6" s="69">
        <f t="shared" si="6"/>
        <v>3087</v>
      </c>
      <c r="AR6" s="69">
        <f t="shared" si="6"/>
        <v>2559</v>
      </c>
      <c r="AS6" s="69">
        <f t="shared" si="6"/>
        <v>2384</v>
      </c>
      <c r="AT6" s="69">
        <f t="shared" si="6"/>
        <v>1935</v>
      </c>
      <c r="AU6" s="69">
        <f t="shared" si="6"/>
        <v>2371</v>
      </c>
      <c r="AV6" s="69" t="str">
        <f t="shared" si="6"/>
        <v>-</v>
      </c>
      <c r="AW6" s="69">
        <f t="shared" si="6"/>
        <v>44385</v>
      </c>
      <c r="AX6" s="69">
        <f t="shared" si="6"/>
        <v>44385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3087</v>
      </c>
      <c r="AH7" s="80">
        <v>2559</v>
      </c>
      <c r="AI7" s="80">
        <v>2384</v>
      </c>
      <c r="AJ7" s="80">
        <v>1935</v>
      </c>
      <c r="AK7" s="80">
        <v>2371</v>
      </c>
      <c r="AL7" s="80" t="s">
        <v>130</v>
      </c>
      <c r="AM7" s="80" t="s">
        <v>130</v>
      </c>
      <c r="AN7" s="80" t="s">
        <v>130</v>
      </c>
      <c r="AO7" s="80" t="s">
        <v>130</v>
      </c>
      <c r="AP7" s="80" t="s">
        <v>130</v>
      </c>
      <c r="AQ7" s="80">
        <v>3087</v>
      </c>
      <c r="AR7" s="80">
        <v>2559</v>
      </c>
      <c r="AS7" s="80">
        <v>2384</v>
      </c>
      <c r="AT7" s="80">
        <v>1935</v>
      </c>
      <c r="AU7" s="80">
        <v>2371</v>
      </c>
      <c r="AV7" s="80" t="s">
        <v>130</v>
      </c>
      <c r="AW7" s="80">
        <v>44385</v>
      </c>
      <c r="AX7" s="80">
        <v>44385</v>
      </c>
      <c r="AY7" s="83">
        <v>117.3</v>
      </c>
      <c r="AZ7" s="83">
        <v>116.7</v>
      </c>
      <c r="BA7" s="83">
        <v>82.8</v>
      </c>
      <c r="BB7" s="83">
        <v>77.099999999999994</v>
      </c>
      <c r="BC7" s="83">
        <v>93.4</v>
      </c>
      <c r="BD7" s="83">
        <v>118.8</v>
      </c>
      <c r="BE7" s="83">
        <v>88.8</v>
      </c>
      <c r="BF7" s="83">
        <v>121.3</v>
      </c>
      <c r="BG7" s="83">
        <v>123.2</v>
      </c>
      <c r="BH7" s="83">
        <v>134.69999999999999</v>
      </c>
      <c r="BI7" s="83">
        <v>100</v>
      </c>
      <c r="BJ7" s="83">
        <v>205.5</v>
      </c>
      <c r="BK7" s="83">
        <v>216.7</v>
      </c>
      <c r="BL7" s="83">
        <v>136.1</v>
      </c>
      <c r="BM7" s="83">
        <v>140.1</v>
      </c>
      <c r="BN7" s="83">
        <v>166.4</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17237.099999999999</v>
      </c>
      <c r="CG7" s="83">
        <v>19337.2</v>
      </c>
      <c r="CH7" s="83">
        <v>24434.1</v>
      </c>
      <c r="CI7" s="83">
        <v>26231</v>
      </c>
      <c r="CJ7" s="83">
        <v>21934.6</v>
      </c>
      <c r="CK7" s="83">
        <v>18815.8</v>
      </c>
      <c r="CL7" s="83">
        <v>22847.9</v>
      </c>
      <c r="CM7" s="83">
        <v>19199</v>
      </c>
      <c r="CN7" s="83">
        <v>19830.400000000001</v>
      </c>
      <c r="CO7" s="83">
        <v>19066.3</v>
      </c>
      <c r="CP7" s="80">
        <v>32065</v>
      </c>
      <c r="CQ7" s="80">
        <v>31117</v>
      </c>
      <c r="CR7" s="80">
        <v>12812</v>
      </c>
      <c r="CS7" s="80">
        <v>11217</v>
      </c>
      <c r="CT7" s="80">
        <v>19400</v>
      </c>
      <c r="CU7" s="80">
        <v>37685</v>
      </c>
      <c r="CV7" s="80">
        <v>2390</v>
      </c>
      <c r="CW7" s="80">
        <v>32739</v>
      </c>
      <c r="CX7" s="80">
        <v>34140</v>
      </c>
      <c r="CY7" s="80">
        <v>33434</v>
      </c>
      <c r="CZ7" s="80">
        <v>1700</v>
      </c>
      <c r="DA7" s="83">
        <v>20.7</v>
      </c>
      <c r="DB7" s="83">
        <v>17.2</v>
      </c>
      <c r="DC7" s="83">
        <v>16</v>
      </c>
      <c r="DD7" s="83">
        <v>13</v>
      </c>
      <c r="DE7" s="83">
        <v>15.9</v>
      </c>
      <c r="DF7" s="83">
        <v>32.4</v>
      </c>
      <c r="DG7" s="83">
        <v>36.4</v>
      </c>
      <c r="DH7" s="83">
        <v>31.6</v>
      </c>
      <c r="DI7" s="83">
        <v>31.6</v>
      </c>
      <c r="DJ7" s="83">
        <v>30.1</v>
      </c>
      <c r="DK7" s="83">
        <v>31.5</v>
      </c>
      <c r="DL7" s="83">
        <v>20.6</v>
      </c>
      <c r="DM7" s="83">
        <v>45.9</v>
      </c>
      <c r="DN7" s="83">
        <v>34.700000000000003</v>
      </c>
      <c r="DO7" s="83">
        <v>30</v>
      </c>
      <c r="DP7" s="83">
        <v>10.1</v>
      </c>
      <c r="DQ7" s="83">
        <v>8.3000000000000007</v>
      </c>
      <c r="DR7" s="83">
        <v>7.1</v>
      </c>
      <c r="DS7" s="83">
        <v>7.3</v>
      </c>
      <c r="DT7" s="83">
        <v>5.4</v>
      </c>
      <c r="DU7" s="83">
        <v>141.6</v>
      </c>
      <c r="DV7" s="83">
        <v>115.7</v>
      </c>
      <c r="DW7" s="83">
        <v>93.1</v>
      </c>
      <c r="DX7" s="83">
        <v>57.8</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1700</v>
      </c>
      <c r="IX7" s="83">
        <v>20.7</v>
      </c>
      <c r="IY7" s="83">
        <v>17.2</v>
      </c>
      <c r="IZ7" s="83">
        <v>16</v>
      </c>
      <c r="JA7" s="83">
        <v>13</v>
      </c>
      <c r="JB7" s="83">
        <v>15.9</v>
      </c>
      <c r="JC7" s="83">
        <v>13.7</v>
      </c>
      <c r="JD7" s="83">
        <v>16.5</v>
      </c>
      <c r="JE7" s="83">
        <v>15</v>
      </c>
      <c r="JF7" s="83">
        <v>12.8</v>
      </c>
      <c r="JG7" s="83">
        <v>11.1</v>
      </c>
      <c r="JH7" s="83">
        <v>31.5</v>
      </c>
      <c r="JI7" s="83">
        <v>20.6</v>
      </c>
      <c r="JJ7" s="83">
        <v>45.9</v>
      </c>
      <c r="JK7" s="83">
        <v>34.700000000000003</v>
      </c>
      <c r="JL7" s="83">
        <v>30</v>
      </c>
      <c r="JM7" s="83">
        <v>40</v>
      </c>
      <c r="JN7" s="83">
        <v>39.700000000000003</v>
      </c>
      <c r="JO7" s="83">
        <v>37.5</v>
      </c>
      <c r="JP7" s="83">
        <v>37.299999999999997</v>
      </c>
      <c r="JQ7" s="83">
        <v>26</v>
      </c>
      <c r="JR7" s="83">
        <v>141.6</v>
      </c>
      <c r="JS7" s="83">
        <v>115.7</v>
      </c>
      <c r="JT7" s="83">
        <v>93.1</v>
      </c>
      <c r="JU7" s="83">
        <v>57.8</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0</v>
      </c>
      <c r="KP7" s="83">
        <v>100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（最大出力合計1,700kW）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（最大出力合計1,700kW）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117.3</v>
      </c>
      <c r="AZ11" s="95">
        <f>AZ7</f>
        <v>116.7</v>
      </c>
      <c r="BA11" s="95">
        <f>BA7</f>
        <v>82.8</v>
      </c>
      <c r="BB11" s="95">
        <f>BB7</f>
        <v>77.099999999999994</v>
      </c>
      <c r="BC11" s="95">
        <f>BC7</f>
        <v>93.4</v>
      </c>
      <c r="BD11" s="84"/>
      <c r="BE11" s="84"/>
      <c r="BF11" s="84"/>
      <c r="BG11" s="84"/>
      <c r="BH11" s="84"/>
      <c r="BI11" s="94" t="s">
        <v>144</v>
      </c>
      <c r="BJ11" s="95">
        <f>BJ7</f>
        <v>205.5</v>
      </c>
      <c r="BK11" s="95">
        <f>BK7</f>
        <v>216.7</v>
      </c>
      <c r="BL11" s="95">
        <f>BL7</f>
        <v>136.1</v>
      </c>
      <c r="BM11" s="95">
        <f>BM7</f>
        <v>140.1</v>
      </c>
      <c r="BN11" s="95">
        <f>BN7</f>
        <v>166.4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17237.099999999999</v>
      </c>
      <c r="CG11" s="95">
        <f>CG7</f>
        <v>19337.2</v>
      </c>
      <c r="CH11" s="95">
        <f>CH7</f>
        <v>24434.1</v>
      </c>
      <c r="CI11" s="95">
        <f>CI7</f>
        <v>26231</v>
      </c>
      <c r="CJ11" s="95">
        <f>CJ7</f>
        <v>21934.6</v>
      </c>
      <c r="CK11" s="84"/>
      <c r="CL11" s="84"/>
      <c r="CM11" s="84"/>
      <c r="CN11" s="84"/>
      <c r="CO11" s="94" t="s">
        <v>144</v>
      </c>
      <c r="CP11" s="96">
        <f>CP7</f>
        <v>32065</v>
      </c>
      <c r="CQ11" s="96">
        <f>CQ7</f>
        <v>31117</v>
      </c>
      <c r="CR11" s="96">
        <f>CR7</f>
        <v>12812</v>
      </c>
      <c r="CS11" s="96">
        <f>CS7</f>
        <v>11217</v>
      </c>
      <c r="CT11" s="96">
        <f>CT7</f>
        <v>19400</v>
      </c>
      <c r="CU11" s="84"/>
      <c r="CV11" s="84"/>
      <c r="CW11" s="84"/>
      <c r="CX11" s="84"/>
      <c r="CY11" s="84"/>
      <c r="CZ11" s="94" t="s">
        <v>145</v>
      </c>
      <c r="DA11" s="95">
        <f>DA7</f>
        <v>20.7</v>
      </c>
      <c r="DB11" s="95">
        <f>DB7</f>
        <v>17.2</v>
      </c>
      <c r="DC11" s="95">
        <f>DC7</f>
        <v>16</v>
      </c>
      <c r="DD11" s="95">
        <f>DD7</f>
        <v>13</v>
      </c>
      <c r="DE11" s="95">
        <f>DE7</f>
        <v>15.9</v>
      </c>
      <c r="DF11" s="84"/>
      <c r="DG11" s="84"/>
      <c r="DH11" s="84"/>
      <c r="DI11" s="84"/>
      <c r="DJ11" s="94" t="s">
        <v>144</v>
      </c>
      <c r="DK11" s="95">
        <f>DK7</f>
        <v>31.5</v>
      </c>
      <c r="DL11" s="95">
        <f>DL7</f>
        <v>20.6</v>
      </c>
      <c r="DM11" s="95">
        <f>DM7</f>
        <v>45.9</v>
      </c>
      <c r="DN11" s="95">
        <f>DN7</f>
        <v>34.700000000000003</v>
      </c>
      <c r="DO11" s="95">
        <f>DO7</f>
        <v>30</v>
      </c>
      <c r="DP11" s="84"/>
      <c r="DQ11" s="84"/>
      <c r="DR11" s="84"/>
      <c r="DS11" s="84"/>
      <c r="DT11" s="94" t="s">
        <v>144</v>
      </c>
      <c r="DU11" s="95">
        <f>DU7</f>
        <v>141.6</v>
      </c>
      <c r="DV11" s="95">
        <f>DV7</f>
        <v>115.7</v>
      </c>
      <c r="DW11" s="95">
        <f>DW7</f>
        <v>93.1</v>
      </c>
      <c r="DX11" s="95">
        <f>DX7</f>
        <v>57.8</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20.7</v>
      </c>
      <c r="IY11" s="95">
        <f>IY7</f>
        <v>17.2</v>
      </c>
      <c r="IZ11" s="95">
        <f>IZ7</f>
        <v>16</v>
      </c>
      <c r="JA11" s="95">
        <f>JA7</f>
        <v>13</v>
      </c>
      <c r="JB11" s="95">
        <f>JB7</f>
        <v>15.9</v>
      </c>
      <c r="JC11" s="84"/>
      <c r="JD11" s="84"/>
      <c r="JE11" s="84"/>
      <c r="JF11" s="84"/>
      <c r="JG11" s="94" t="s">
        <v>144</v>
      </c>
      <c r="JH11" s="95">
        <f>JH7</f>
        <v>31.5</v>
      </c>
      <c r="JI11" s="95">
        <f>JI7</f>
        <v>20.6</v>
      </c>
      <c r="JJ11" s="95">
        <f>JJ7</f>
        <v>45.9</v>
      </c>
      <c r="JK11" s="95">
        <f>JK7</f>
        <v>34.700000000000003</v>
      </c>
      <c r="JL11" s="95">
        <f>JL7</f>
        <v>30</v>
      </c>
      <c r="JM11" s="84"/>
      <c r="JN11" s="84"/>
      <c r="JO11" s="84"/>
      <c r="JP11" s="84"/>
      <c r="JQ11" s="94" t="s">
        <v>144</v>
      </c>
      <c r="JR11" s="95">
        <f>JR7</f>
        <v>141.6</v>
      </c>
      <c r="JS11" s="95">
        <f>JS7</f>
        <v>115.7</v>
      </c>
      <c r="JT11" s="95">
        <f>JT7</f>
        <v>93.1</v>
      </c>
      <c r="JU11" s="95">
        <f>JU7</f>
        <v>57.8</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0</v>
      </c>
      <c r="KP11" s="95">
        <f>KP7</f>
        <v>100</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118.8</v>
      </c>
      <c r="AZ12" s="95">
        <f>BE7</f>
        <v>88.8</v>
      </c>
      <c r="BA12" s="95">
        <f>BF7</f>
        <v>121.3</v>
      </c>
      <c r="BB12" s="95">
        <f>BG7</f>
        <v>123.2</v>
      </c>
      <c r="BC12" s="95">
        <f>BH7</f>
        <v>134.69999999999999</v>
      </c>
      <c r="BD12" s="84"/>
      <c r="BE12" s="84"/>
      <c r="BF12" s="84"/>
      <c r="BG12" s="84"/>
      <c r="BH12" s="84"/>
      <c r="BI12" s="94" t="s">
        <v>147</v>
      </c>
      <c r="BJ12" s="95">
        <f>BO7</f>
        <v>255.4</v>
      </c>
      <c r="BK12" s="95">
        <f>BP7</f>
        <v>269.8</v>
      </c>
      <c r="BL12" s="95">
        <f>BQ7</f>
        <v>247.9</v>
      </c>
      <c r="BM12" s="95">
        <f>BR7</f>
        <v>240.1</v>
      </c>
      <c r="BN12" s="95">
        <f>BS7</f>
        <v>255.5</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146</v>
      </c>
      <c r="DA12" s="95">
        <f>DF7</f>
        <v>32.4</v>
      </c>
      <c r="DB12" s="95">
        <f>DG7</f>
        <v>36.4</v>
      </c>
      <c r="DC12" s="95">
        <f>DH7</f>
        <v>31.6</v>
      </c>
      <c r="DD12" s="95">
        <f>DI7</f>
        <v>31.6</v>
      </c>
      <c r="DE12" s="95">
        <f>DJ7</f>
        <v>30.1</v>
      </c>
      <c r="DF12" s="84"/>
      <c r="DG12" s="84"/>
      <c r="DH12" s="84"/>
      <c r="DI12" s="84"/>
      <c r="DJ12" s="94" t="s">
        <v>146</v>
      </c>
      <c r="DK12" s="95">
        <f>DP7</f>
        <v>10.1</v>
      </c>
      <c r="DL12" s="95">
        <f>DQ7</f>
        <v>8.3000000000000007</v>
      </c>
      <c r="DM12" s="95">
        <f>DR7</f>
        <v>7.1</v>
      </c>
      <c r="DN12" s="95">
        <f>DS7</f>
        <v>7.3</v>
      </c>
      <c r="DO12" s="95">
        <f>DT7</f>
        <v>5.4</v>
      </c>
      <c r="DP12" s="84"/>
      <c r="DQ12" s="84"/>
      <c r="DR12" s="84"/>
      <c r="DS12" s="84"/>
      <c r="DT12" s="94" t="s">
        <v>147</v>
      </c>
      <c r="DU12" s="95">
        <f>DZ7</f>
        <v>106.3</v>
      </c>
      <c r="DV12" s="95">
        <f>EA7</f>
        <v>110.5</v>
      </c>
      <c r="DW12" s="95">
        <f>EB7</f>
        <v>156.5</v>
      </c>
      <c r="DX12" s="95">
        <f>EC7</f>
        <v>157.6</v>
      </c>
      <c r="DY12" s="95">
        <f>ED7</f>
        <v>173.7</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146</v>
      </c>
      <c r="EO12" s="95">
        <f>ET7</f>
        <v>71</v>
      </c>
      <c r="EP12" s="95">
        <f>EU7</f>
        <v>74.2</v>
      </c>
      <c r="EQ12" s="95">
        <f>EV7</f>
        <v>86.8</v>
      </c>
      <c r="ER12" s="95">
        <f>EW7</f>
        <v>82.8</v>
      </c>
      <c r="ES12" s="95">
        <f>EX7</f>
        <v>82.6</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13.7</v>
      </c>
      <c r="IY12" s="95">
        <f>IF($IX$8,JD7,"-")</f>
        <v>16.5</v>
      </c>
      <c r="IZ12" s="95">
        <f>IF($IX$8,JE7,"-")</f>
        <v>15</v>
      </c>
      <c r="JA12" s="95">
        <f>IF($IX$8,JF7,"-")</f>
        <v>12.8</v>
      </c>
      <c r="JB12" s="95">
        <f>IF($IX$8,JG7,"-")</f>
        <v>11.1</v>
      </c>
      <c r="JC12" s="84"/>
      <c r="JD12" s="84"/>
      <c r="JE12" s="84"/>
      <c r="JF12" s="84"/>
      <c r="JG12" s="94" t="s">
        <v>146</v>
      </c>
      <c r="JH12" s="95">
        <f>IF($JH$8,JM7,"-")</f>
        <v>40</v>
      </c>
      <c r="JI12" s="95">
        <f>IF($JH$8,JN7,"-")</f>
        <v>39.700000000000003</v>
      </c>
      <c r="JJ12" s="95">
        <f>IF($JH$8,JO7,"-")</f>
        <v>37.5</v>
      </c>
      <c r="JK12" s="95">
        <f>IF($JH$8,JP7,"-")</f>
        <v>37.299999999999997</v>
      </c>
      <c r="JL12" s="95">
        <f>IF($JH$8,JQ7,"-")</f>
        <v>26</v>
      </c>
      <c r="JM12" s="84"/>
      <c r="JN12" s="84"/>
      <c r="JO12" s="84"/>
      <c r="JP12" s="84"/>
      <c r="JQ12" s="94" t="s">
        <v>147</v>
      </c>
      <c r="JR12" s="95">
        <f>IF($JR$8,JW7,"-")</f>
        <v>102.9</v>
      </c>
      <c r="JS12" s="95">
        <f>IF($JR$8,JX7,"-")</f>
        <v>51.8</v>
      </c>
      <c r="JT12" s="95">
        <f>IF($JR$8,JY7,"-")</f>
        <v>34.200000000000003</v>
      </c>
      <c r="JU12" s="95">
        <f>IF($JR$8,JZ7,"-")</f>
        <v>85.9</v>
      </c>
      <c r="JV12" s="95">
        <f>IF($JR$8,KA7,"-")</f>
        <v>409.1</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146</v>
      </c>
      <c r="KL12" s="95">
        <f>IF($KL$8,KQ7,"-")</f>
        <v>96</v>
      </c>
      <c r="KM12" s="95">
        <f>IF($KL$8,KR7,"-")</f>
        <v>97.5</v>
      </c>
      <c r="KN12" s="95">
        <f>IF($KL$8,KS7,"-")</f>
        <v>96.6</v>
      </c>
      <c r="KO12" s="95">
        <f>IF($KL$8,KT7,"-")</f>
        <v>84</v>
      </c>
      <c r="KP12" s="95">
        <f>IF($KL$8,KU7,"-")</f>
        <v>95.9</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117.3</v>
      </c>
      <c r="AZ17" s="106">
        <f>IF(AZ7="-",NA(),AZ7)</f>
        <v>116.7</v>
      </c>
      <c r="BA17" s="106">
        <f>IF(BA7="-",NA(),BA7)</f>
        <v>82.8</v>
      </c>
      <c r="BB17" s="106">
        <f>IF(BB7="-",NA(),BB7)</f>
        <v>77.099999999999994</v>
      </c>
      <c r="BC17" s="106">
        <f>IF(BC7="-",NA(),BC7)</f>
        <v>93.4</v>
      </c>
      <c r="BD17" s="100"/>
      <c r="BE17" s="100"/>
      <c r="BF17" s="100"/>
      <c r="BG17" s="100"/>
      <c r="BH17" s="100"/>
      <c r="BI17" s="105" t="s">
        <v>162</v>
      </c>
      <c r="BJ17" s="106">
        <f>IF(BJ7="-",NA(),BJ7)</f>
        <v>205.5</v>
      </c>
      <c r="BK17" s="106">
        <f>IF(BK7="-",NA(),BK7)</f>
        <v>216.7</v>
      </c>
      <c r="BL17" s="106">
        <f>IF(BL7="-",NA(),BL7)</f>
        <v>136.1</v>
      </c>
      <c r="BM17" s="106">
        <f>IF(BM7="-",NA(),BM7)</f>
        <v>140.1</v>
      </c>
      <c r="BN17" s="106">
        <f>IF(BN7="-",NA(),BN7)</f>
        <v>166.4</v>
      </c>
      <c r="BO17" s="100"/>
      <c r="BP17" s="100"/>
      <c r="BQ17" s="100"/>
      <c r="BR17" s="100"/>
      <c r="BS17" s="100"/>
      <c r="BT17" s="105" t="s">
        <v>162</v>
      </c>
      <c r="BU17" s="106" t="e">
        <f>IF(BU7="-",NA(),BU7)</f>
        <v>#N/A</v>
      </c>
      <c r="BV17" s="106" t="e">
        <f>IF(BV7="-",NA(),BV7)</f>
        <v>#N/A</v>
      </c>
      <c r="BW17" s="106" t="e">
        <f>IF(BW7="-",NA(),BW7)</f>
        <v>#N/A</v>
      </c>
      <c r="BX17" s="106" t="e">
        <f>IF(BX7="-",NA(),BX7)</f>
        <v>#N/A</v>
      </c>
      <c r="BY17" s="106" t="e">
        <f>IF(BY7="-",NA(),BY7)</f>
        <v>#N/A</v>
      </c>
      <c r="BZ17" s="100"/>
      <c r="CA17" s="100"/>
      <c r="CB17" s="100"/>
      <c r="CC17" s="100"/>
      <c r="CD17" s="100"/>
      <c r="CE17" s="105" t="s">
        <v>162</v>
      </c>
      <c r="CF17" s="106">
        <f>IF(CF7="-",NA(),CF7)</f>
        <v>17237.099999999999</v>
      </c>
      <c r="CG17" s="106">
        <f>IF(CG7="-",NA(),CG7)</f>
        <v>19337.2</v>
      </c>
      <c r="CH17" s="106">
        <f>IF(CH7="-",NA(),CH7)</f>
        <v>24434.1</v>
      </c>
      <c r="CI17" s="106">
        <f>IF(CI7="-",NA(),CI7)</f>
        <v>26231</v>
      </c>
      <c r="CJ17" s="106">
        <f>IF(CJ7="-",NA(),CJ7)</f>
        <v>21934.6</v>
      </c>
      <c r="CK17" s="100"/>
      <c r="CL17" s="100"/>
      <c r="CM17" s="100"/>
      <c r="CN17" s="100"/>
      <c r="CO17" s="105" t="s">
        <v>162</v>
      </c>
      <c r="CP17" s="107">
        <f>IF(CP7="-",NA(),CP7)</f>
        <v>32065</v>
      </c>
      <c r="CQ17" s="107">
        <f>IF(CQ7="-",NA(),CQ7)</f>
        <v>31117</v>
      </c>
      <c r="CR17" s="107">
        <f>IF(CR7="-",NA(),CR7)</f>
        <v>12812</v>
      </c>
      <c r="CS17" s="107">
        <f>IF(CS7="-",NA(),CS7)</f>
        <v>11217</v>
      </c>
      <c r="CT17" s="107">
        <f>IF(CT7="-",NA(),CT7)</f>
        <v>19400</v>
      </c>
      <c r="CU17" s="100"/>
      <c r="CV17" s="100"/>
      <c r="CW17" s="100"/>
      <c r="CX17" s="100"/>
      <c r="CY17" s="100"/>
      <c r="CZ17" s="105" t="s">
        <v>162</v>
      </c>
      <c r="DA17" s="106">
        <f>IF(DA7="-",NA(),DA7)</f>
        <v>20.7</v>
      </c>
      <c r="DB17" s="106">
        <f>IF(DB7="-",NA(),DB7)</f>
        <v>17.2</v>
      </c>
      <c r="DC17" s="106">
        <f>IF(DC7="-",NA(),DC7)</f>
        <v>16</v>
      </c>
      <c r="DD17" s="106">
        <f>IF(DD7="-",NA(),DD7)</f>
        <v>13</v>
      </c>
      <c r="DE17" s="106">
        <f>IF(DE7="-",NA(),DE7)</f>
        <v>15.9</v>
      </c>
      <c r="DF17" s="100"/>
      <c r="DG17" s="100"/>
      <c r="DH17" s="100"/>
      <c r="DI17" s="100"/>
      <c r="DJ17" s="105" t="s">
        <v>162</v>
      </c>
      <c r="DK17" s="106">
        <f>IF(DK7="-",NA(),DK7)</f>
        <v>31.5</v>
      </c>
      <c r="DL17" s="106">
        <f>IF(DL7="-",NA(),DL7)</f>
        <v>20.6</v>
      </c>
      <c r="DM17" s="106">
        <f>IF(DM7="-",NA(),DM7)</f>
        <v>45.9</v>
      </c>
      <c r="DN17" s="106">
        <f>IF(DN7="-",NA(),DN7)</f>
        <v>34.700000000000003</v>
      </c>
      <c r="DO17" s="106">
        <f>IF(DO7="-",NA(),DO7)</f>
        <v>30</v>
      </c>
      <c r="DP17" s="100"/>
      <c r="DQ17" s="100"/>
      <c r="DR17" s="100"/>
      <c r="DS17" s="100"/>
      <c r="DT17" s="105" t="s">
        <v>162</v>
      </c>
      <c r="DU17" s="106">
        <f>IF(DU7="-",NA(),DU7)</f>
        <v>141.6</v>
      </c>
      <c r="DV17" s="106">
        <f>IF(DV7="-",NA(),DV7)</f>
        <v>115.7</v>
      </c>
      <c r="DW17" s="106">
        <f>IF(DW7="-",NA(),DW7)</f>
        <v>93.1</v>
      </c>
      <c r="DX17" s="106">
        <f>IF(DX7="-",NA(),DX7)</f>
        <v>57.8</v>
      </c>
      <c r="DY17" s="106">
        <f>IF(DY7="-",NA(),DY7)</f>
        <v>0</v>
      </c>
      <c r="DZ17" s="100"/>
      <c r="EA17" s="100"/>
      <c r="EB17" s="100"/>
      <c r="EC17" s="100"/>
      <c r="ED17" s="105" t="s">
        <v>162</v>
      </c>
      <c r="EE17" s="106" t="e">
        <f>IF(EE7="-",NA(),EE7)</f>
        <v>#N/A</v>
      </c>
      <c r="EF17" s="106" t="e">
        <f>IF(EF7="-",NA(),EF7)</f>
        <v>#N/A</v>
      </c>
      <c r="EG17" s="106" t="e">
        <f>IF(EG7="-",NA(),EG7)</f>
        <v>#N/A</v>
      </c>
      <c r="EH17" s="106" t="e">
        <f>IF(EH7="-",NA(),EH7)</f>
        <v>#N/A</v>
      </c>
      <c r="EI17" s="106" t="e">
        <f>IF(EI7="-",NA(),EI7)</f>
        <v>#N/A</v>
      </c>
      <c r="EJ17" s="100"/>
      <c r="EK17" s="100"/>
      <c r="EL17" s="100"/>
      <c r="EM17" s="100"/>
      <c r="EN17" s="105" t="s">
        <v>162</v>
      </c>
      <c r="EO17" s="106">
        <f>IF(EO7="-",NA(),EO7)</f>
        <v>100</v>
      </c>
      <c r="EP17" s="106">
        <f>IF(EP7="-",NA(),EP7)</f>
        <v>100</v>
      </c>
      <c r="EQ17" s="106">
        <f>IF(EQ7="-",NA(),EQ7)</f>
        <v>100</v>
      </c>
      <c r="ER17" s="106">
        <f>IF(ER7="-",NA(),ER7)</f>
        <v>0</v>
      </c>
      <c r="ES17" s="106">
        <f>IF(ES7="-",NA(),ES7)</f>
        <v>100</v>
      </c>
      <c r="ET17" s="100"/>
      <c r="EU17" s="100"/>
      <c r="EV17" s="100"/>
      <c r="EW17" s="100"/>
      <c r="EX17" s="100"/>
      <c r="EY17" s="105" t="s">
        <v>162</v>
      </c>
      <c r="EZ17" s="106" t="e">
        <f>IF(EZ7="-",NA(),EZ7)</f>
        <v>#N/A</v>
      </c>
      <c r="FA17" s="106" t="e">
        <f>IF(FA7="-",NA(),FA7)</f>
        <v>#N/A</v>
      </c>
      <c r="FB17" s="106" t="e">
        <f>IF(FB7="-",NA(),FB7)</f>
        <v>#N/A</v>
      </c>
      <c r="FC17" s="106" t="e">
        <f>IF(FC7="-",NA(),FC7)</f>
        <v>#N/A</v>
      </c>
      <c r="FD17" s="106" t="e">
        <f>IF(FD7="-",NA(),FD7)</f>
        <v>#N/A</v>
      </c>
      <c r="FE17" s="100"/>
      <c r="FF17" s="100"/>
      <c r="FG17" s="100"/>
      <c r="FH17" s="100"/>
      <c r="FI17" s="105" t="s">
        <v>162</v>
      </c>
      <c r="FJ17" s="106" t="e">
        <f>IF(FJ7="-",NA(),FJ7)</f>
        <v>#N/A</v>
      </c>
      <c r="FK17" s="106" t="e">
        <f>IF(FK7="-",NA(),FK7)</f>
        <v>#N/A</v>
      </c>
      <c r="FL17" s="106" t="e">
        <f>IF(FL7="-",NA(),FL7)</f>
        <v>#N/A</v>
      </c>
      <c r="FM17" s="106" t="e">
        <f>IF(FM7="-",NA(),FM7)</f>
        <v>#N/A</v>
      </c>
      <c r="FN17" s="106" t="e">
        <f>IF(FN7="-",NA(),FN7)</f>
        <v>#N/A</v>
      </c>
      <c r="FO17" s="100"/>
      <c r="FP17" s="100"/>
      <c r="FQ17" s="100"/>
      <c r="FR17" s="100"/>
      <c r="FS17" s="105" t="s">
        <v>162</v>
      </c>
      <c r="FT17" s="106" t="e">
        <f>IF(FT7="-",NA(),FT7)</f>
        <v>#N/A</v>
      </c>
      <c r="FU17" s="106" t="e">
        <f>IF(FU7="-",NA(),FU7)</f>
        <v>#N/A</v>
      </c>
      <c r="FV17" s="106" t="e">
        <f>IF(FV7="-",NA(),FV7)</f>
        <v>#N/A</v>
      </c>
      <c r="FW17" s="106" t="e">
        <f>IF(FW7="-",NA(),FW7)</f>
        <v>#N/A</v>
      </c>
      <c r="FX17" s="106" t="e">
        <f>IF(FX7="-",NA(),FX7)</f>
        <v>#N/A</v>
      </c>
      <c r="FY17" s="100"/>
      <c r="FZ17" s="100"/>
      <c r="GA17" s="100"/>
      <c r="GB17" s="100"/>
      <c r="GC17" s="105" t="s">
        <v>162</v>
      </c>
      <c r="GD17" s="106" t="e">
        <f>IF(GD7="-",NA(),GD7)</f>
        <v>#N/A</v>
      </c>
      <c r="GE17" s="106" t="e">
        <f>IF(GE7="-",NA(),GE7)</f>
        <v>#N/A</v>
      </c>
      <c r="GF17" s="106" t="e">
        <f>IF(GF7="-",NA(),GF7)</f>
        <v>#N/A</v>
      </c>
      <c r="GG17" s="106" t="e">
        <f>IF(GG7="-",NA(),GG7)</f>
        <v>#N/A</v>
      </c>
      <c r="GH17" s="106" t="e">
        <f>IF(GH7="-",NA(),GH7)</f>
        <v>#N/A</v>
      </c>
      <c r="GI17" s="100"/>
      <c r="GJ17" s="100"/>
      <c r="GK17" s="100"/>
      <c r="GL17" s="100"/>
      <c r="GM17" s="105" t="s">
        <v>162</v>
      </c>
      <c r="GN17" s="106" t="e">
        <f>IF(GN7="-",NA(),GN7)</f>
        <v>#N/A</v>
      </c>
      <c r="GO17" s="106" t="e">
        <f>IF(GO7="-",NA(),GO7)</f>
        <v>#N/A</v>
      </c>
      <c r="GP17" s="106" t="e">
        <f>IF(GP7="-",NA(),GP7)</f>
        <v>#N/A</v>
      </c>
      <c r="GQ17" s="106" t="e">
        <f>IF(GQ7="-",NA(),GQ7)</f>
        <v>#N/A</v>
      </c>
      <c r="GR17" s="106" t="e">
        <f>IF(GR7="-",NA(),GR7)</f>
        <v>#N/A</v>
      </c>
      <c r="GS17" s="100"/>
      <c r="GT17" s="100"/>
      <c r="GU17" s="100"/>
      <c r="GV17" s="100"/>
      <c r="GW17" s="100"/>
      <c r="GX17" s="105" t="s">
        <v>162</v>
      </c>
      <c r="GY17" s="106" t="e">
        <f>IF(GY7="-",NA(),GY7)</f>
        <v>#N/A</v>
      </c>
      <c r="GZ17" s="106" t="e">
        <f>IF(GZ7="-",NA(),GZ7)</f>
        <v>#N/A</v>
      </c>
      <c r="HA17" s="106" t="e">
        <f>IF(HA7="-",NA(),HA7)</f>
        <v>#N/A</v>
      </c>
      <c r="HB17" s="106" t="e">
        <f>IF(HB7="-",NA(),HB7)</f>
        <v>#N/A</v>
      </c>
      <c r="HC17" s="106" t="e">
        <f>IF(HC7="-",NA(),HC7)</f>
        <v>#N/A</v>
      </c>
      <c r="HD17" s="100"/>
      <c r="HE17" s="100"/>
      <c r="HF17" s="100"/>
      <c r="HG17" s="100"/>
      <c r="HH17" s="105" t="s">
        <v>162</v>
      </c>
      <c r="HI17" s="106" t="e">
        <f>IF(HI7="-",NA(),HI7)</f>
        <v>#N/A</v>
      </c>
      <c r="HJ17" s="106" t="e">
        <f>IF(HJ7="-",NA(),HJ7)</f>
        <v>#N/A</v>
      </c>
      <c r="HK17" s="106" t="e">
        <f>IF(HK7="-",NA(),HK7)</f>
        <v>#N/A</v>
      </c>
      <c r="HL17" s="106" t="e">
        <f>IF(HL7="-",NA(),HL7)</f>
        <v>#N/A</v>
      </c>
      <c r="HM17" s="106" t="e">
        <f>IF(HM7="-",NA(),HM7)</f>
        <v>#N/A</v>
      </c>
      <c r="HN17" s="100"/>
      <c r="HO17" s="100"/>
      <c r="HP17" s="100"/>
      <c r="HQ17" s="100"/>
      <c r="HR17" s="105" t="s">
        <v>162</v>
      </c>
      <c r="HS17" s="106" t="e">
        <f>IF(HS7="-",NA(),HS7)</f>
        <v>#N/A</v>
      </c>
      <c r="HT17" s="106" t="e">
        <f>IF(HT7="-",NA(),HT7)</f>
        <v>#N/A</v>
      </c>
      <c r="HU17" s="106" t="e">
        <f>IF(HU7="-",NA(),HU7)</f>
        <v>#N/A</v>
      </c>
      <c r="HV17" s="106" t="e">
        <f>IF(HV7="-",NA(),HV7)</f>
        <v>#N/A</v>
      </c>
      <c r="HW17" s="106" t="e">
        <f>IF(HW7="-",NA(),HW7)</f>
        <v>#N/A</v>
      </c>
      <c r="HX17" s="100"/>
      <c r="HY17" s="100"/>
      <c r="HZ17" s="100"/>
      <c r="IA17" s="100"/>
      <c r="IB17" s="105" t="s">
        <v>162</v>
      </c>
      <c r="IC17" s="106" t="e">
        <f>IF(IC7="-",NA(),IC7)</f>
        <v>#N/A</v>
      </c>
      <c r="ID17" s="106" t="e">
        <f>IF(ID7="-",NA(),ID7)</f>
        <v>#N/A</v>
      </c>
      <c r="IE17" s="106" t="e">
        <f>IF(IE7="-",NA(),IE7)</f>
        <v>#N/A</v>
      </c>
      <c r="IF17" s="106" t="e">
        <f>IF(IF7="-",NA(),IF7)</f>
        <v>#N/A</v>
      </c>
      <c r="IG17" s="106" t="e">
        <f>IF(IG7="-",NA(),IG7)</f>
        <v>#N/A</v>
      </c>
      <c r="IH17" s="100"/>
      <c r="II17" s="100"/>
      <c r="IJ17" s="100"/>
      <c r="IK17" s="100"/>
      <c r="IL17" s="105" t="s">
        <v>162</v>
      </c>
      <c r="IM17" s="106" t="e">
        <f>IF(IM7="-",NA(),IM7)</f>
        <v>#N/A</v>
      </c>
      <c r="IN17" s="106" t="e">
        <f>IF(IN7="-",NA(),IN7)</f>
        <v>#N/A</v>
      </c>
      <c r="IO17" s="106" t="e">
        <f>IF(IO7="-",NA(),IO7)</f>
        <v>#N/A</v>
      </c>
      <c r="IP17" s="106" t="e">
        <f>IF(IP7="-",NA(),IP7)</f>
        <v>#N/A</v>
      </c>
      <c r="IQ17" s="106" t="e">
        <f>IF(IQ7="-",NA(),IQ7)</f>
        <v>#N/A</v>
      </c>
      <c r="IR17" s="100"/>
      <c r="IS17" s="100"/>
      <c r="IT17" s="100"/>
      <c r="IU17" s="100"/>
      <c r="IV17" s="100"/>
      <c r="IW17" s="105" t="s">
        <v>162</v>
      </c>
      <c r="IX17" s="106">
        <f>IF(IX7="-",NA(),IX7)</f>
        <v>20.7</v>
      </c>
      <c r="IY17" s="106">
        <f>IF(IY7="-",NA(),IY7)</f>
        <v>17.2</v>
      </c>
      <c r="IZ17" s="106">
        <f>IF(IZ7="-",NA(),IZ7)</f>
        <v>16</v>
      </c>
      <c r="JA17" s="106">
        <f>IF(JA7="-",NA(),JA7)</f>
        <v>13</v>
      </c>
      <c r="JB17" s="106">
        <f>IF(JB7="-",NA(),JB7)</f>
        <v>15.9</v>
      </c>
      <c r="JC17" s="100"/>
      <c r="JD17" s="100"/>
      <c r="JE17" s="100"/>
      <c r="JF17" s="100"/>
      <c r="JG17" s="105" t="s">
        <v>162</v>
      </c>
      <c r="JH17" s="106">
        <f>IF(JH7="-",NA(),JH7)</f>
        <v>31.5</v>
      </c>
      <c r="JI17" s="106">
        <f>IF(JI7="-",NA(),JI7)</f>
        <v>20.6</v>
      </c>
      <c r="JJ17" s="106">
        <f>IF(JJ7="-",NA(),JJ7)</f>
        <v>45.9</v>
      </c>
      <c r="JK17" s="106">
        <f>IF(JK7="-",NA(),JK7)</f>
        <v>34.700000000000003</v>
      </c>
      <c r="JL17" s="106">
        <f>IF(JL7="-",NA(),JL7)</f>
        <v>30</v>
      </c>
      <c r="JM17" s="100"/>
      <c r="JN17" s="100"/>
      <c r="JO17" s="100"/>
      <c r="JP17" s="100"/>
      <c r="JQ17" s="105" t="s">
        <v>162</v>
      </c>
      <c r="JR17" s="106">
        <f>IF(JR7="-",NA(),JR7)</f>
        <v>141.6</v>
      </c>
      <c r="JS17" s="106">
        <f>IF(JS7="-",NA(),JS7)</f>
        <v>115.7</v>
      </c>
      <c r="JT17" s="106">
        <f>IF(JT7="-",NA(),JT7)</f>
        <v>93.1</v>
      </c>
      <c r="JU17" s="106">
        <f>IF(JU7="-",NA(),JU7)</f>
        <v>57.8</v>
      </c>
      <c r="JV17" s="106">
        <f>IF(JV7="-",NA(),JV7)</f>
        <v>0</v>
      </c>
      <c r="JW17" s="100"/>
      <c r="JX17" s="100"/>
      <c r="JY17" s="100"/>
      <c r="JZ17" s="100"/>
      <c r="KA17" s="105" t="s">
        <v>162</v>
      </c>
      <c r="KB17" s="106" t="e">
        <f>IF(KB7="-",NA(),KB7)</f>
        <v>#N/A</v>
      </c>
      <c r="KC17" s="106" t="e">
        <f>IF(KC7="-",NA(),KC7)</f>
        <v>#N/A</v>
      </c>
      <c r="KD17" s="106" t="e">
        <f>IF(KD7="-",NA(),KD7)</f>
        <v>#N/A</v>
      </c>
      <c r="KE17" s="106" t="e">
        <f>IF(KE7="-",NA(),KE7)</f>
        <v>#N/A</v>
      </c>
      <c r="KF17" s="106" t="e">
        <f>IF(KF7="-",NA(),KF7)</f>
        <v>#N/A</v>
      </c>
      <c r="KG17" s="100"/>
      <c r="KH17" s="100"/>
      <c r="KI17" s="100"/>
      <c r="KJ17" s="100"/>
      <c r="KK17" s="105" t="s">
        <v>162</v>
      </c>
      <c r="KL17" s="106">
        <f>IF(KL7="-",NA(),KL7)</f>
        <v>100</v>
      </c>
      <c r="KM17" s="106">
        <f>IF(KM7="-",NA(),KM7)</f>
        <v>100</v>
      </c>
      <c r="KN17" s="106">
        <f>IF(KN7="-",NA(),KN7)</f>
        <v>100</v>
      </c>
      <c r="KO17" s="106">
        <f>IF(KO7="-",NA(),KO7)</f>
        <v>0</v>
      </c>
      <c r="KP17" s="106">
        <f>IF(KP7="-",NA(),KP7)</f>
        <v>100</v>
      </c>
      <c r="KQ17" s="100"/>
      <c r="KR17" s="100"/>
      <c r="KS17" s="100"/>
      <c r="KT17" s="100"/>
      <c r="KU17" s="100"/>
      <c r="KV17" s="105" t="s">
        <v>162</v>
      </c>
      <c r="KW17" s="106" t="e">
        <f>IF(KW7="-",NA(),KW7)</f>
        <v>#N/A</v>
      </c>
      <c r="KX17" s="106" t="e">
        <f>IF(KX7="-",NA(),KX7)</f>
        <v>#N/A</v>
      </c>
      <c r="KY17" s="106" t="e">
        <f>IF(KY7="-",NA(),KY7)</f>
        <v>#N/A</v>
      </c>
      <c r="KZ17" s="106" t="e">
        <f>IF(KZ7="-",NA(),KZ7)</f>
        <v>#N/A</v>
      </c>
      <c r="LA17" s="106" t="e">
        <f>IF(LA7="-",NA(),LA7)</f>
        <v>#N/A</v>
      </c>
      <c r="LB17" s="100"/>
      <c r="LC17" s="100"/>
      <c r="LD17" s="100"/>
      <c r="LE17" s="100"/>
      <c r="LF17" s="105" t="s">
        <v>162</v>
      </c>
      <c r="LG17" s="106" t="e">
        <f>IF(LG7="-",NA(),LG7)</f>
        <v>#N/A</v>
      </c>
      <c r="LH17" s="106" t="e">
        <f>IF(LH7="-",NA(),LH7)</f>
        <v>#N/A</v>
      </c>
      <c r="LI17" s="106" t="e">
        <f>IF(LI7="-",NA(),LI7)</f>
        <v>#N/A</v>
      </c>
      <c r="LJ17" s="106" t="e">
        <f>IF(LJ7="-",NA(),LJ7)</f>
        <v>#N/A</v>
      </c>
      <c r="LK17" s="106" t="e">
        <f>IF(LK7="-",NA(),LK7)</f>
        <v>#N/A</v>
      </c>
      <c r="LL17" s="100"/>
      <c r="LM17" s="100"/>
      <c r="LN17" s="100"/>
      <c r="LO17" s="100"/>
      <c r="LP17" s="105" t="s">
        <v>162</v>
      </c>
      <c r="LQ17" s="106" t="e">
        <f>IF(LQ7="-",NA(),LQ7)</f>
        <v>#N/A</v>
      </c>
      <c r="LR17" s="106" t="e">
        <f>IF(LR7="-",NA(),LR7)</f>
        <v>#N/A</v>
      </c>
      <c r="LS17" s="106" t="e">
        <f>IF(LS7="-",NA(),LS7)</f>
        <v>#N/A</v>
      </c>
      <c r="LT17" s="106" t="e">
        <f>IF(LT7="-",NA(),LT7)</f>
        <v>#N/A</v>
      </c>
      <c r="LU17" s="106" t="e">
        <f>IF(LU7="-",NA(),LU7)</f>
        <v>#N/A</v>
      </c>
      <c r="LV17" s="100"/>
      <c r="LW17" s="100"/>
      <c r="LX17" s="100"/>
      <c r="LY17" s="100"/>
      <c r="LZ17" s="105" t="s">
        <v>162</v>
      </c>
      <c r="MA17" s="106" t="e">
        <f>IF(MA7="-",NA(),MA7)</f>
        <v>#N/A</v>
      </c>
      <c r="MB17" s="106" t="e">
        <f>IF(MB7="-",NA(),MB7)</f>
        <v>#N/A</v>
      </c>
      <c r="MC17" s="106" t="e">
        <f>IF(MC7="-",NA(),MC7)</f>
        <v>#N/A</v>
      </c>
      <c r="MD17" s="106" t="e">
        <f>IF(MD7="-",NA(),MD7)</f>
        <v>#N/A</v>
      </c>
      <c r="ME17" s="106" t="e">
        <f>IF(ME7="-",NA(),ME7)</f>
        <v>#N/A</v>
      </c>
      <c r="MF17" s="100"/>
      <c r="MG17" s="100"/>
      <c r="MH17" s="100"/>
      <c r="MI17" s="100"/>
      <c r="MJ17" s="105" t="s">
        <v>162</v>
      </c>
      <c r="MK17" s="106" t="e">
        <f>IF(MK7="-",NA(),MK7)</f>
        <v>#N/A</v>
      </c>
      <c r="ML17" s="106" t="e">
        <f>IF(ML7="-",NA(),ML7)</f>
        <v>#N/A</v>
      </c>
      <c r="MM17" s="106" t="e">
        <f>IF(MM7="-",NA(),MM7)</f>
        <v>#N/A</v>
      </c>
      <c r="MN17" s="106" t="e">
        <f>IF(MN7="-",NA(),MN7)</f>
        <v>#N/A</v>
      </c>
      <c r="MO17" s="106" t="e">
        <f>IF(MO7="-",NA(),MO7)</f>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118.8</v>
      </c>
      <c r="AZ18" s="106">
        <f>IF(BE7="-",NA(),BE7)</f>
        <v>88.8</v>
      </c>
      <c r="BA18" s="106">
        <f>IF(BF7="-",NA(),BF7)</f>
        <v>121.3</v>
      </c>
      <c r="BB18" s="106">
        <f>IF(BG7="-",NA(),BG7)</f>
        <v>123.2</v>
      </c>
      <c r="BC18" s="106">
        <f>IF(BH7="-",NA(),BH7)</f>
        <v>134.69999999999999</v>
      </c>
      <c r="BD18" s="100"/>
      <c r="BE18" s="100"/>
      <c r="BF18" s="100"/>
      <c r="BG18" s="100"/>
      <c r="BH18" s="100"/>
      <c r="BI18" s="105" t="s">
        <v>164</v>
      </c>
      <c r="BJ18" s="106">
        <f>IF(BO7="-",NA(),BO7)</f>
        <v>255.4</v>
      </c>
      <c r="BK18" s="106">
        <f>IF(BP7="-",NA(),BP7)</f>
        <v>269.8</v>
      </c>
      <c r="BL18" s="106">
        <f>IF(BQ7="-",NA(),BQ7)</f>
        <v>247.9</v>
      </c>
      <c r="BM18" s="106">
        <f>IF(BR7="-",NA(),BR7)</f>
        <v>240.1</v>
      </c>
      <c r="BN18" s="106">
        <f>IF(BS7="-",NA(),BS7)</f>
        <v>255.5</v>
      </c>
      <c r="BO18" s="100"/>
      <c r="BP18" s="100"/>
      <c r="BQ18" s="100"/>
      <c r="BR18" s="100"/>
      <c r="BS18" s="100"/>
      <c r="BT18" s="105" t="s">
        <v>164</v>
      </c>
      <c r="BU18" s="106" t="e">
        <f>IF(BZ7="-",NA(),BZ7)</f>
        <v>#N/A</v>
      </c>
      <c r="BV18" s="106" t="e">
        <f>IF(CA7="-",NA(),CA7)</f>
        <v>#N/A</v>
      </c>
      <c r="BW18" s="106" t="e">
        <f>IF(CB7="-",NA(),CB7)</f>
        <v>#N/A</v>
      </c>
      <c r="BX18" s="106" t="e">
        <f>IF(CC7="-",NA(),CC7)</f>
        <v>#N/A</v>
      </c>
      <c r="BY18" s="106" t="e">
        <f>IF(CD7="-",NA(),CD7)</f>
        <v>#N/A</v>
      </c>
      <c r="BZ18" s="100"/>
      <c r="CA18" s="100"/>
      <c r="CB18" s="100"/>
      <c r="CC18" s="100"/>
      <c r="CD18" s="100"/>
      <c r="CE18" s="105" t="s">
        <v>164</v>
      </c>
      <c r="CF18" s="106">
        <f>IF(CK7="-",NA(),CK7)</f>
        <v>18815.8</v>
      </c>
      <c r="CG18" s="106">
        <f>IF(CL7="-",NA(),CL7)</f>
        <v>22847.9</v>
      </c>
      <c r="CH18" s="106">
        <f>IF(CM7="-",NA(),CM7)</f>
        <v>19199</v>
      </c>
      <c r="CI18" s="106">
        <f>IF(CN7="-",NA(),CN7)</f>
        <v>19830.400000000001</v>
      </c>
      <c r="CJ18" s="106">
        <f>IF(CO7="-",NA(),CO7)</f>
        <v>19066.3</v>
      </c>
      <c r="CK18" s="100"/>
      <c r="CL18" s="100"/>
      <c r="CM18" s="100"/>
      <c r="CN18" s="100"/>
      <c r="CO18" s="105" t="s">
        <v>164</v>
      </c>
      <c r="CP18" s="107">
        <f>IF(CU7="-",NA(),CU7)</f>
        <v>37685</v>
      </c>
      <c r="CQ18" s="107">
        <f>IF(CV7="-",NA(),CV7)</f>
        <v>2390</v>
      </c>
      <c r="CR18" s="107">
        <f>IF(CW7="-",NA(),CW7)</f>
        <v>32739</v>
      </c>
      <c r="CS18" s="107">
        <f>IF(CX7="-",NA(),CX7)</f>
        <v>34140</v>
      </c>
      <c r="CT18" s="107">
        <f>IF(CY7="-",NA(),CY7)</f>
        <v>33434</v>
      </c>
      <c r="CU18" s="100"/>
      <c r="CV18" s="100"/>
      <c r="CW18" s="100"/>
      <c r="CX18" s="100"/>
      <c r="CY18" s="100"/>
      <c r="CZ18" s="105" t="s">
        <v>164</v>
      </c>
      <c r="DA18" s="106">
        <f>IF(DF7="-",NA(),DF7)</f>
        <v>32.4</v>
      </c>
      <c r="DB18" s="106">
        <f>IF(DG7="-",NA(),DG7)</f>
        <v>36.4</v>
      </c>
      <c r="DC18" s="106">
        <f>IF(DH7="-",NA(),DH7)</f>
        <v>31.6</v>
      </c>
      <c r="DD18" s="106">
        <f>IF(DI7="-",NA(),DI7)</f>
        <v>31.6</v>
      </c>
      <c r="DE18" s="106">
        <f>IF(DJ7="-",NA(),DJ7)</f>
        <v>30.1</v>
      </c>
      <c r="DF18" s="100"/>
      <c r="DG18" s="100"/>
      <c r="DH18" s="100"/>
      <c r="DI18" s="100"/>
      <c r="DJ18" s="105" t="s">
        <v>164</v>
      </c>
      <c r="DK18" s="106">
        <f>IF(DP7="-",NA(),DP7)</f>
        <v>10.1</v>
      </c>
      <c r="DL18" s="106">
        <f>IF(DQ7="-",NA(),DQ7)</f>
        <v>8.3000000000000007</v>
      </c>
      <c r="DM18" s="106">
        <f>IF(DR7="-",NA(),DR7)</f>
        <v>7.1</v>
      </c>
      <c r="DN18" s="106">
        <f>IF(DS7="-",NA(),DS7)</f>
        <v>7.3</v>
      </c>
      <c r="DO18" s="106">
        <f>IF(DT7="-",NA(),DT7)</f>
        <v>5.4</v>
      </c>
      <c r="DP18" s="100"/>
      <c r="DQ18" s="100"/>
      <c r="DR18" s="100"/>
      <c r="DS18" s="100"/>
      <c r="DT18" s="105" t="s">
        <v>164</v>
      </c>
      <c r="DU18" s="106">
        <f>IF(DZ7="-",NA(),DZ7)</f>
        <v>106.3</v>
      </c>
      <c r="DV18" s="106">
        <f>IF(EA7="-",NA(),EA7)</f>
        <v>110.5</v>
      </c>
      <c r="DW18" s="106">
        <f>IF(EB7="-",NA(),EB7)</f>
        <v>156.5</v>
      </c>
      <c r="DX18" s="106">
        <f>IF(EC7="-",NA(),EC7)</f>
        <v>157.6</v>
      </c>
      <c r="DY18" s="106">
        <f>IF(ED7="-",NA(),ED7)</f>
        <v>173.7</v>
      </c>
      <c r="DZ18" s="100"/>
      <c r="EA18" s="100"/>
      <c r="EB18" s="100"/>
      <c r="EC18" s="100"/>
      <c r="ED18" s="105" t="s">
        <v>164</v>
      </c>
      <c r="EE18" s="106" t="e">
        <f>IF(EJ7="-",NA(),EJ7)</f>
        <v>#N/A</v>
      </c>
      <c r="EF18" s="106" t="e">
        <f>IF(EK7="-",NA(),EK7)</f>
        <v>#N/A</v>
      </c>
      <c r="EG18" s="106" t="e">
        <f>IF(EL7="-",NA(),EL7)</f>
        <v>#N/A</v>
      </c>
      <c r="EH18" s="106" t="e">
        <f>IF(EM7="-",NA(),EM7)</f>
        <v>#N/A</v>
      </c>
      <c r="EI18" s="106" t="e">
        <f>IF(EN7="-",NA(),EN7)</f>
        <v>#N/A</v>
      </c>
      <c r="EJ18" s="100"/>
      <c r="EK18" s="100"/>
      <c r="EL18" s="100"/>
      <c r="EM18" s="100"/>
      <c r="EN18" s="105" t="s">
        <v>164</v>
      </c>
      <c r="EO18" s="106">
        <f>IF(ET7="-",NA(),ET7)</f>
        <v>71</v>
      </c>
      <c r="EP18" s="106">
        <f>IF(EU7="-",NA(),EU7)</f>
        <v>74.2</v>
      </c>
      <c r="EQ18" s="106">
        <f>IF(EV7="-",NA(),EV7)</f>
        <v>86.8</v>
      </c>
      <c r="ER18" s="106">
        <f>IF(EW7="-",NA(),EW7)</f>
        <v>82.8</v>
      </c>
      <c r="ES18" s="106">
        <f>IF(EX7="-",NA(),EX7)</f>
        <v>82.6</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164</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164</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$BI$7</f>
        <v>100</v>
      </c>
      <c r="BA19" s="106">
        <f>$BI$7</f>
        <v>100</v>
      </c>
      <c r="BB19" s="106">
        <f>$BI$7</f>
        <v>100</v>
      </c>
      <c r="BC19" s="106">
        <f>$BI$7</f>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8" t="s">
        <v>169</v>
      </c>
      <c r="F22" s="199"/>
      <c r="G22" s="199"/>
      <c r="H22" s="199"/>
      <c r="I22" s="200"/>
    </row>
    <row r="23" spans="1:374" x14ac:dyDescent="0.15">
      <c r="A23" s="97">
        <f t="shared" si="7"/>
        <v>9</v>
      </c>
      <c r="B23" s="196" t="s">
        <v>170</v>
      </c>
      <c r="C23" s="196"/>
      <c r="D23" s="100"/>
      <c r="E23" s="201"/>
      <c r="F23" s="202"/>
      <c r="G23" s="202"/>
      <c r="H23" s="202"/>
      <c r="I23" s="203"/>
    </row>
    <row r="24" spans="1:374" x14ac:dyDescent="0.15">
      <c r="A24" s="97">
        <f t="shared" si="7"/>
        <v>10</v>
      </c>
      <c r="B24" s="196" t="s">
        <v>171</v>
      </c>
      <c r="C24" s="196"/>
      <c r="D24" s="100"/>
      <c r="E24" s="201"/>
      <c r="F24" s="202"/>
      <c r="G24" s="202"/>
      <c r="H24" s="202"/>
      <c r="I24" s="203"/>
    </row>
    <row r="25" spans="1:374" x14ac:dyDescent="0.15">
      <c r="A25" s="97">
        <f t="shared" si="7"/>
        <v>11</v>
      </c>
      <c r="B25" s="196" t="s">
        <v>172</v>
      </c>
      <c r="C25" s="196"/>
      <c r="D25" s="100"/>
      <c r="E25" s="201"/>
      <c r="F25" s="202"/>
      <c r="G25" s="202"/>
      <c r="H25" s="202"/>
      <c r="I25" s="203"/>
    </row>
    <row r="26" spans="1:374" x14ac:dyDescent="0.15">
      <c r="A26" s="97">
        <f t="shared" si="7"/>
        <v>12</v>
      </c>
      <c r="B26" s="196" t="s">
        <v>173</v>
      </c>
      <c r="C26" s="196"/>
      <c r="D26" s="100"/>
      <c r="E26" s="201"/>
      <c r="F26" s="202"/>
      <c r="G26" s="202"/>
      <c r="H26" s="202"/>
      <c r="I26" s="203"/>
    </row>
    <row r="27" spans="1:374" x14ac:dyDescent="0.15">
      <c r="A27" s="97">
        <f t="shared" si="7"/>
        <v>13</v>
      </c>
      <c r="B27" s="196" t="s">
        <v>174</v>
      </c>
      <c r="C27" s="196"/>
      <c r="D27" s="100"/>
      <c r="E27" s="201"/>
      <c r="F27" s="202"/>
      <c r="G27" s="202"/>
      <c r="H27" s="202"/>
      <c r="I27" s="203"/>
    </row>
    <row r="28" spans="1:374" x14ac:dyDescent="0.15">
      <c r="A28" s="97">
        <f t="shared" si="7"/>
        <v>14</v>
      </c>
      <c r="B28" s="196" t="s">
        <v>175</v>
      </c>
      <c r="C28" s="196"/>
      <c r="D28" s="100"/>
      <c r="E28" s="201"/>
      <c r="F28" s="202"/>
      <c r="G28" s="202"/>
      <c r="H28" s="202"/>
      <c r="I28" s="203"/>
    </row>
    <row r="29" spans="1:374" x14ac:dyDescent="0.15">
      <c r="A29" s="97">
        <f t="shared" si="7"/>
        <v>15</v>
      </c>
      <c r="B29" s="196" t="s">
        <v>176</v>
      </c>
      <c r="C29" s="196"/>
      <c r="D29" s="100"/>
      <c r="E29" s="201"/>
      <c r="F29" s="202"/>
      <c r="G29" s="202"/>
      <c r="H29" s="202"/>
      <c r="I29" s="203"/>
    </row>
    <row r="30" spans="1:374" x14ac:dyDescent="0.15">
      <c r="A30" s="97">
        <f t="shared" si="7"/>
        <v>16</v>
      </c>
      <c r="B30" s="196" t="s">
        <v>177</v>
      </c>
      <c r="C30" s="196"/>
      <c r="D30" s="100"/>
      <c r="E30" s="201"/>
      <c r="F30" s="202"/>
      <c r="G30" s="202"/>
      <c r="H30" s="202"/>
      <c r="I30" s="203"/>
    </row>
    <row r="31" spans="1:374" x14ac:dyDescent="0.15">
      <c r="A31" s="97">
        <f t="shared" si="7"/>
        <v>17</v>
      </c>
      <c r="B31" s="196" t="s">
        <v>178</v>
      </c>
      <c r="C31" s="196"/>
      <c r="D31" s="100"/>
      <c r="E31" s="201"/>
      <c r="F31" s="202"/>
      <c r="G31" s="202"/>
      <c r="H31" s="202"/>
      <c r="I31" s="203"/>
    </row>
    <row r="32" spans="1:374" x14ac:dyDescent="0.15">
      <c r="A32" s="97">
        <f t="shared" si="7"/>
        <v>18</v>
      </c>
      <c r="B32" s="196" t="s">
        <v>179</v>
      </c>
      <c r="C32" s="196"/>
      <c r="D32" s="100"/>
      <c r="E32" s="201"/>
      <c r="F32" s="202"/>
      <c r="G32" s="202"/>
      <c r="H32" s="202"/>
      <c r="I32" s="203"/>
    </row>
    <row r="33" spans="1:16" x14ac:dyDescent="0.15">
      <c r="A33" s="97">
        <f t="shared" si="7"/>
        <v>19</v>
      </c>
      <c r="B33" s="196" t="s">
        <v>180</v>
      </c>
      <c r="C33" s="196"/>
      <c r="D33" s="100"/>
      <c r="E33" s="201"/>
      <c r="F33" s="202"/>
      <c r="G33" s="202"/>
      <c r="H33" s="202"/>
      <c r="I33" s="203"/>
    </row>
    <row r="34" spans="1:16" x14ac:dyDescent="0.15">
      <c r="A34" s="97">
        <f t="shared" si="7"/>
        <v>20</v>
      </c>
      <c r="B34" s="196" t="s">
        <v>181</v>
      </c>
      <c r="C34" s="196"/>
      <c r="D34" s="100"/>
      <c r="E34" s="201"/>
      <c r="F34" s="202"/>
      <c r="G34" s="202"/>
      <c r="H34" s="202"/>
      <c r="I34" s="203"/>
    </row>
    <row r="35" spans="1:16" ht="25.5" customHeight="1" x14ac:dyDescent="0.15">
      <c r="E35" s="204"/>
      <c r="F35" s="205"/>
      <c r="G35" s="205"/>
      <c r="H35" s="205"/>
      <c r="I35" s="206"/>
    </row>
    <row r="36" spans="1:16" x14ac:dyDescent="0.15">
      <c r="A36" t="s">
        <v>182</v>
      </c>
      <c r="B36" t="s">
        <v>183</v>
      </c>
    </row>
    <row r="37" spans="1:16" x14ac:dyDescent="0.15">
      <c r="A37" t="s">
        <v>184</v>
      </c>
      <c r="B37" t="s">
        <v>185</v>
      </c>
      <c r="L37" s="198" t="s">
        <v>169</v>
      </c>
      <c r="M37" s="199"/>
      <c r="N37" s="199"/>
      <c r="O37" s="199"/>
      <c r="P37" s="200"/>
    </row>
    <row r="38" spans="1:16" x14ac:dyDescent="0.15">
      <c r="A38" t="s">
        <v>186</v>
      </c>
      <c r="B38" t="s">
        <v>187</v>
      </c>
      <c r="L38" s="201"/>
      <c r="M38" s="202"/>
      <c r="N38" s="202"/>
      <c r="O38" s="202"/>
      <c r="P38" s="203"/>
    </row>
    <row r="39" spans="1:16" x14ac:dyDescent="0.15">
      <c r="A39" t="s">
        <v>188</v>
      </c>
      <c r="B39" t="s">
        <v>189</v>
      </c>
      <c r="L39" s="201"/>
      <c r="M39" s="202"/>
      <c r="N39" s="202"/>
      <c r="O39" s="202"/>
      <c r="P39" s="203"/>
    </row>
    <row r="40" spans="1:16" x14ac:dyDescent="0.15">
      <c r="A40" t="s">
        <v>190</v>
      </c>
      <c r="B40" t="s">
        <v>191</v>
      </c>
      <c r="L40" s="201"/>
      <c r="M40" s="202"/>
      <c r="N40" s="202"/>
      <c r="O40" s="202"/>
      <c r="P40" s="203"/>
    </row>
    <row r="41" spans="1:16" x14ac:dyDescent="0.15">
      <c r="A41" t="s">
        <v>192</v>
      </c>
      <c r="B41" t="s">
        <v>193</v>
      </c>
      <c r="L41" s="201"/>
      <c r="M41" s="202"/>
      <c r="N41" s="202"/>
      <c r="O41" s="202"/>
      <c r="P41" s="203"/>
    </row>
    <row r="42" spans="1:16" x14ac:dyDescent="0.15">
      <c r="A42" t="s">
        <v>194</v>
      </c>
      <c r="B42" t="s">
        <v>195</v>
      </c>
      <c r="L42" s="201"/>
      <c r="M42" s="202"/>
      <c r="N42" s="202"/>
      <c r="O42" s="202"/>
      <c r="P42" s="203"/>
    </row>
    <row r="43" spans="1:16" x14ac:dyDescent="0.15">
      <c r="A43" t="s">
        <v>196</v>
      </c>
      <c r="B43" t="s">
        <v>197</v>
      </c>
      <c r="L43" s="201"/>
      <c r="M43" s="202"/>
      <c r="N43" s="202"/>
      <c r="O43" s="202"/>
      <c r="P43" s="203"/>
    </row>
    <row r="44" spans="1:16" x14ac:dyDescent="0.15">
      <c r="A44" t="s">
        <v>198</v>
      </c>
      <c r="B44" t="s">
        <v>199</v>
      </c>
      <c r="L44" s="201"/>
      <c r="M44" s="202"/>
      <c r="N44" s="202"/>
      <c r="O44" s="202"/>
      <c r="P44" s="203"/>
    </row>
    <row r="45" spans="1:16" x14ac:dyDescent="0.15">
      <c r="A45" t="s">
        <v>200</v>
      </c>
      <c r="B45" t="s">
        <v>201</v>
      </c>
      <c r="L45" s="201"/>
      <c r="M45" s="202"/>
      <c r="N45" s="202"/>
      <c r="O45" s="202"/>
      <c r="P45" s="203"/>
    </row>
    <row r="46" spans="1:16" x14ac:dyDescent="0.15">
      <c r="A46" t="s">
        <v>202</v>
      </c>
      <c r="B46" t="s">
        <v>203</v>
      </c>
      <c r="L46" s="201"/>
      <c r="M46" s="202"/>
      <c r="N46" s="202"/>
      <c r="O46" s="202"/>
      <c r="P46" s="203"/>
    </row>
    <row r="47" spans="1:16" x14ac:dyDescent="0.15">
      <c r="A47" t="s">
        <v>204</v>
      </c>
      <c r="B47" t="s">
        <v>205</v>
      </c>
      <c r="L47" s="201"/>
      <c r="M47" s="202"/>
      <c r="N47" s="202"/>
      <c r="O47" s="202"/>
      <c r="P47" s="203"/>
    </row>
    <row r="48" spans="1:16" x14ac:dyDescent="0.15">
      <c r="A48" t="s">
        <v>206</v>
      </c>
      <c r="B48" t="s">
        <v>207</v>
      </c>
      <c r="L48" s="201"/>
      <c r="M48" s="202"/>
      <c r="N48" s="202"/>
      <c r="O48" s="202"/>
      <c r="P48" s="203"/>
    </row>
    <row r="49" spans="1:16" x14ac:dyDescent="0.15">
      <c r="A49" t="s">
        <v>208</v>
      </c>
      <c r="B49" t="s">
        <v>209</v>
      </c>
      <c r="L49" s="201"/>
      <c r="M49" s="202"/>
      <c r="N49" s="202"/>
      <c r="O49" s="202"/>
      <c r="P49" s="203"/>
    </row>
    <row r="50" spans="1:16" ht="26.25" customHeight="1" x14ac:dyDescent="0.15">
      <c r="A50" t="s">
        <v>210</v>
      </c>
      <c r="B50" t="s">
        <v>211</v>
      </c>
      <c r="L50" s="204"/>
      <c r="M50" s="205"/>
      <c r="N50" s="205"/>
      <c r="O50" s="205"/>
      <c r="P50" s="206"/>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2021-02-08T00:45:42Z</cp:lastPrinted>
  <dcterms:created xsi:type="dcterms:W3CDTF">2020-12-15T03:37:46Z</dcterms:created>
  <dcterms:modified xsi:type="dcterms:W3CDTF">2021-02-08T00:45:45Z</dcterms:modified>
  <cp:category/>
</cp:coreProperties>
</file>