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server1\生活環境課\0000役場調査関係\総務課（管財係以外）\R2\R03.1.29 公営企業に係る経営比較分析表（令和元年度決算）の分析等について\"/>
    </mc:Choice>
  </mc:AlternateContent>
  <workbookProtection workbookAlgorithmName="SHA-512" workbookHashValue="Ala6oqmnLR1OoR8loLA9w/QRcWU1DFrvLmEPqbf7NQ67Z4FHhMXcvsE827zTMqWfRc85mJbM1u/6XTAj5koj5g==" workbookSaltValue="NZpQeakf4WboxDdPQcS1u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<sst xmlns="http://schemas.openxmlformats.org/spreadsheetml/2006/main" count="236" uniqueCount="121">
  <si>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</si>
  <si>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</si>
  <si>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</si>
  <si>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</si>
  <si>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</si>
  <si>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</si>
  <si>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</si>
  <si>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</si>
  <si>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</si>
  <si>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</si>
  <si>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</si>
  <si>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</si>
  <si>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</si>
  <si>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</si>
  <si>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</si>
  <si>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</si>
  <si>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</si>
  <si>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</si>
  <si>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</si>
  <si>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</si>
  <si>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</si>
  <si>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</si>
  <si>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</si>
  <si>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</si>
  <si>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</si>
  <si>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</si>
  <si>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</si>
  <si>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</si>
  <si>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</si>
  <si>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</si>
  <si>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</si>
  <si>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</si>
  <si>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</si>
  <si>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</si>
  <si>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</si>
  <si>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</si>
  <si>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</si>
  <si>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</si>
  <si>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</si>
  <si>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</si>
  <si>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</si>
  <si>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</si>
  <si>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</si>
  <si>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</si>
  <si>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</si>
  <si>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</si>
  <si>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</si>
  <si>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</si>
  <si>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</si>
  <si>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</si>
  <si>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</si>
  <si>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</si>
  <si>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</si>
  <si>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</si>
  <si>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</si>
  <si>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</si>
  <si>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</si>
  <si>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</si>
  <si>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</si>
  <si>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</si>
  <si>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</si>
  <si>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</si>
  <si>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</si>
  <si>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</si>
  <si>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</si>
  <si>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</si>
  <si>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</si>
  <si>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</si>
  <si>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</si>
  <si>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</si>
  <si>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</si>
  <si>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</si>
  <si>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</si>
  <si>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</si>
  <si>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</si>
  <si>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</si>
  <si>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</si>
  <si>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</si>
  <si>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</si>
  <si>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</si>
  <si>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</si>
  <si>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</si>
  <si>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</si>
  <si>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</si>
  <si>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</si>
  <si>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</si>
  <si>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</si>
  <si>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</si>
  <si>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</si>
  <si>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</si>
  <si>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</si>
  <si>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</si>
  <si>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</si>
  <si>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</si>
  <si>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</si>
  <si>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</si>
  <si>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</si>
  <si>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上島町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</si>
  <si>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</si>
  <si>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</si>
  <si>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</si>
  <si>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</si>
  <si>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</si>
  <si>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</si>
  <si>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</si>
  <si>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</si>
  <si>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</si>
  <si>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</si>
  <si>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</si>
  <si>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</si>
  <si>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</si>
  <si>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</si>
  <si>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</si>
  <si>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</si>
  <si>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</si>
  <si>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</si>
  <si>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</si>
  <si>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</si>
  <si>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 xml:space="preserve"> 老朽化対策として、平成29年度よりストックマネジメント計画の策定に着手している。策定した計画に基づき、弓削浄化センターの長寿命化及び耐震化工事を行っている。今後もストックマネジメント計画を活用し、施設の更新工事を実施していく。</t>
    <rPh sb="41" eb="43">
      <t>サクテイ</t>
    </rPh>
    <rPh sb="45" eb="47">
      <t>ケイカク</t>
    </rPh>
    <rPh sb="48" eb="49">
      <t>モト</t>
    </rPh>
    <rPh sb="73" eb="74">
      <t>オコナ</t>
    </rPh>
    <rPh sb="95" eb="97">
      <t>カツヨウ</t>
    </rPh>
    <rPh sb="99" eb="101">
      <t>シセツ</t>
    </rPh>
    <phoneticPr fontId="4"/>
  </si>
  <si>
    <t>　公共下水道区域については、面整備率100％かつ水洗化率95.65％という高水準の整備状況である。
　離島のため、各島に下水道施設が必要であるため、維持管理費用が多くかかっている。高齢社会と人口減少に伴い料金収入は減少傾向にあり、料金収入では賄うことができないことから、費用の大部分を一般会計からの繰入金に頼っている状況である。</t>
    <phoneticPr fontId="4"/>
  </si>
  <si>
    <t>①【収益的収支比率】は100％となっているが、使用料収入だけでの経営が困難な為、一般会計からの繰入金によって施設の維持管理や地方債償還金を補っている状況である。今後は、料金改定及び経費の削減を検討していきたい。
②【累積欠損金比率】と③【流動比率について】は、法非適用企業のため該当しない。
④【企業債残高対事業規模比率】は、全国や類似団体の平均値に比べると良好な値であるが、今後は長寿命化・耐震化工事等による新規の起債借入を行う予定の為、近年度中に増加に転じるものと考える。
⑤【経費回収率】は、全国や類似団体の平均値より低い値となっている。離島という地理的条件から処理場を集約出来ず、全国や類似団体と比べ経費がかかっているためである。
⑥【汚水処理原価】は、273.75％と前年度に比べ6.6％減少している。、人口減少による汚水処理量の減少と有収水量の増加によるものである。
⑦【施設利用率】は、45.36％と全国や類似団体と比べ良好な値を維持しており、前年度に比べ1.41％減少している。処理水量に見合った施設能力の見直しなどを検討する必要がある。
⑧【水洗化率】は、95.65％と全国や類似団体より高水準を維持している。今後も未接続世帯減少に向けて取り組んでいきたい。</t>
    <rPh sb="2" eb="5">
      <t>シュウエキテキ</t>
    </rPh>
    <rPh sb="5" eb="7">
      <t>シュウシ</t>
    </rPh>
    <rPh sb="7" eb="9">
      <t>ヒリツ</t>
    </rPh>
    <rPh sb="23" eb="26">
      <t>シヨウリョウ</t>
    </rPh>
    <rPh sb="26" eb="28">
      <t>シュウニュウ</t>
    </rPh>
    <rPh sb="32" eb="34">
      <t>ケイエイ</t>
    </rPh>
    <rPh sb="35" eb="37">
      <t>コンナン</t>
    </rPh>
    <rPh sb="38" eb="39">
      <t>タメ</t>
    </rPh>
    <rPh sb="40" eb="42">
      <t>イッパン</t>
    </rPh>
    <rPh sb="42" eb="44">
      <t>カイケイ</t>
    </rPh>
    <rPh sb="47" eb="49">
      <t>クリイレ</t>
    </rPh>
    <rPh sb="49" eb="50">
      <t>キン</t>
    </rPh>
    <rPh sb="54" eb="56">
      <t>シセツ</t>
    </rPh>
    <rPh sb="57" eb="61">
      <t>イジカンリ</t>
    </rPh>
    <rPh sb="62" eb="64">
      <t>チホウ</t>
    </rPh>
    <rPh sb="64" eb="65">
      <t>サイ</t>
    </rPh>
    <rPh sb="65" eb="67">
      <t>ショウカン</t>
    </rPh>
    <rPh sb="67" eb="68">
      <t>キン</t>
    </rPh>
    <rPh sb="69" eb="70">
      <t>オギナ</t>
    </rPh>
    <rPh sb="74" eb="76">
      <t>ジョウキョウ</t>
    </rPh>
    <rPh sb="80" eb="82">
      <t>コンゴ</t>
    </rPh>
    <rPh sb="84" eb="86">
      <t>リョウキン</t>
    </rPh>
    <rPh sb="86" eb="88">
      <t>カイテイ</t>
    </rPh>
    <rPh sb="88" eb="89">
      <t>オヨ</t>
    </rPh>
    <rPh sb="90" eb="92">
      <t>ケイヒ</t>
    </rPh>
    <rPh sb="93" eb="95">
      <t>サクゲン</t>
    </rPh>
    <rPh sb="96" eb="98">
      <t>ケントウ</t>
    </rPh>
    <rPh sb="218" eb="219">
      <t>タメ</t>
    </rPh>
    <rPh sb="290" eb="292">
      <t>デキ</t>
    </rPh>
    <rPh sb="349" eb="351">
      <t>ゲンショウ</t>
    </rPh>
    <rPh sb="364" eb="366">
      <t>オスイ</t>
    </rPh>
    <rPh sb="366" eb="368">
      <t>ショリ</t>
    </rPh>
    <rPh sb="368" eb="369">
      <t>リョウ</t>
    </rPh>
    <rPh sb="370" eb="372">
      <t>ゲンショウ</t>
    </rPh>
    <rPh sb="373" eb="375">
      <t>ユウシュウ</t>
    </rPh>
    <rPh sb="375" eb="377">
      <t>スイリョウ</t>
    </rPh>
    <rPh sb="378" eb="380">
      <t>ゾウカ</t>
    </rPh>
    <rPh sb="440" eb="442">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</si>
</sst>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13A-4B20-8658-93BC728FAC2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E13A-4B20-8658-93BC728FAC2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52.9</c:v>
                </c:pt>
                <c:pt idx="1">
                  <c:v>53.27</c:v>
                </c:pt>
                <c:pt idx="2">
                  <c:v>45.9</c:v>
                </c:pt>
                <c:pt idx="3">
                  <c:v>46.77</c:v>
                </c:pt>
                <c:pt idx="4">
                  <c:v>45.36</c:v>
                </c:pt>
              </c:numCache>
            </c:numRef>
          </c:val>
          <c:extLst>
            <c:ext xmlns:c16="http://schemas.microsoft.com/office/drawing/2014/chart" uri="{C3380CC4-5D6E-409C-BE32-E72D297353CC}">
              <c16:uniqueId val="{00000000-A320-4BEA-8799-AACDC79D152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A320-4BEA-8799-AACDC79D152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95.22</c:v>
                </c:pt>
                <c:pt idx="1">
                  <c:v>94.96</c:v>
                </c:pt>
                <c:pt idx="2">
                  <c:v>95.13</c:v>
                </c:pt>
                <c:pt idx="3">
                  <c:v>95.33</c:v>
                </c:pt>
                <c:pt idx="4">
                  <c:v>95.65</c:v>
                </c:pt>
              </c:numCache>
            </c:numRef>
          </c:val>
          <c:extLst>
            <c:ext xmlns:c16="http://schemas.microsoft.com/office/drawing/2014/chart" uri="{C3380CC4-5D6E-409C-BE32-E72D297353CC}">
              <c16:uniqueId val="{00000000-BCED-45C3-B63B-63757EC193A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BCED-45C3-B63B-63757EC193A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79.73</c:v>
                </c:pt>
                <c:pt idx="1">
                  <c:v>75.790000000000006</c:v>
                </c:pt>
                <c:pt idx="2">
                  <c:v>75.28</c:v>
                </c:pt>
                <c:pt idx="3">
                  <c:v>75.010000000000005</c:v>
                </c:pt>
                <c:pt idx="4">
                  <c:v>100</c:v>
                </c:pt>
              </c:numCache>
            </c:numRef>
          </c:val>
          <c:extLst>
            <c:ext xmlns:c16="http://schemas.microsoft.com/office/drawing/2014/chart" uri="{C3380CC4-5D6E-409C-BE32-E72D297353CC}">
              <c16:uniqueId val="{00000000-89B8-45B7-9302-31C8CAC6101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B8-45B7-9302-31C8CAC6101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7E-43ED-AB6D-0878A20EFA2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7E-43ED-AB6D-0878A20EFA2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A2-423E-A0C1-9AE12900140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A2-423E-A0C1-9AE12900140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33-45A1-B91A-CB15C7B8331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33-45A1-B91A-CB15C7B8331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AC-4F69-88AF-8E1D7A0E82D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AC-4F69-88AF-8E1D7A0E82D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363.99</c:v>
                </c:pt>
                <c:pt idx="1">
                  <c:v>229.42</c:v>
                </c:pt>
                <c:pt idx="2">
                  <c:v>197.43</c:v>
                </c:pt>
                <c:pt idx="3">
                  <c:v>173.4</c:v>
                </c:pt>
                <c:pt idx="4">
                  <c:v>139.66999999999999</c:v>
                </c:pt>
              </c:numCache>
            </c:numRef>
          </c:val>
          <c:extLst>
            <c:ext xmlns:c16="http://schemas.microsoft.com/office/drawing/2014/chart" uri="{C3380CC4-5D6E-409C-BE32-E72D297353CC}">
              <c16:uniqueId val="{00000000-D530-4279-8DBF-DE9DF8833A4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D530-4279-8DBF-DE9DF8833A4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47.28</c:v>
                </c:pt>
                <c:pt idx="1">
                  <c:v>44.06</c:v>
                </c:pt>
                <c:pt idx="2">
                  <c:v>42.58</c:v>
                </c:pt>
                <c:pt idx="3">
                  <c:v>42.75</c:v>
                </c:pt>
                <c:pt idx="4">
                  <c:v>43.95</c:v>
                </c:pt>
              </c:numCache>
            </c:numRef>
          </c:val>
          <c:extLst>
            <c:ext xmlns:c16="http://schemas.microsoft.com/office/drawing/2014/chart" uri="{C3380CC4-5D6E-409C-BE32-E72D297353CC}">
              <c16:uniqueId val="{00000000-5C0B-424E-AC18-90373AE0958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5C0B-424E-AC18-90373AE0958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251.32</c:v>
                </c:pt>
                <c:pt idx="1">
                  <c:v>271.89999999999998</c:v>
                </c:pt>
                <c:pt idx="2">
                  <c:v>276.23</c:v>
                </c:pt>
                <c:pt idx="3">
                  <c:v>280.35000000000002</c:v>
                </c:pt>
                <c:pt idx="4">
                  <c:v>273.75</c:v>
                </c:pt>
              </c:numCache>
            </c:numRef>
          </c:val>
          <c:extLst>
            <c:ext xmlns:c16="http://schemas.microsoft.com/office/drawing/2014/chart" uri="{C3380CC4-5D6E-409C-BE32-E72D297353CC}">
              <c16:uniqueId val="{00000000-3CFA-4269-9F5B-D7FF9B0743E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3CFA-4269-9F5B-D7FF9B0743E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B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愛媛県　上島町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6761</v>
      </c>
      <c r="AM8" s="69"/>
      <c r="AN8" s="69"/>
      <c r="AO8" s="69"/>
      <c r="AP8" s="69"/>
      <c r="AQ8" s="69"/>
      <c r="AR8" s="69"/>
      <c r="AS8" s="69"/>
      <c r="AT8" s="68">
        <f>データ!T6</f>
        <v>30.38</v>
      </c>
      <c r="AU8" s="68"/>
      <c r="AV8" s="68"/>
      <c r="AW8" s="68"/>
      <c r="AX8" s="68"/>
      <c r="AY8" s="68"/>
      <c r="AZ8" s="68"/>
      <c r="BA8" s="68"/>
      <c r="BB8" s="68">
        <f>データ!U6</f>
        <v>222.55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75.66</v>
      </c>
      <c r="Q10" s="68"/>
      <c r="R10" s="68"/>
      <c r="S10" s="68"/>
      <c r="T10" s="68"/>
      <c r="U10" s="68"/>
      <c r="V10" s="68"/>
      <c r="W10" s="68">
        <f>データ!Q6</f>
        <v>92.98</v>
      </c>
      <c r="X10" s="68"/>
      <c r="Y10" s="68"/>
      <c r="Z10" s="68"/>
      <c r="AA10" s="68"/>
      <c r="AB10" s="68"/>
      <c r="AC10" s="68"/>
      <c r="AD10" s="69">
        <f>データ!R6</f>
        <v>2160</v>
      </c>
      <c r="AE10" s="69"/>
      <c r="AF10" s="69"/>
      <c r="AG10" s="69"/>
      <c r="AH10" s="69"/>
      <c r="AI10" s="69"/>
      <c r="AJ10" s="69"/>
      <c r="AK10" s="2"/>
      <c r="AL10" s="69">
        <f>データ!V6</f>
        <v>5016</v>
      </c>
      <c r="AM10" s="69"/>
      <c r="AN10" s="69"/>
      <c r="AO10" s="69"/>
      <c r="AP10" s="69"/>
      <c r="AQ10" s="69"/>
      <c r="AR10" s="69"/>
      <c r="AS10" s="69"/>
      <c r="AT10" s="68">
        <f>データ!W6</f>
        <v>1.98</v>
      </c>
      <c r="AU10" s="68"/>
      <c r="AV10" s="68"/>
      <c r="AW10" s="68"/>
      <c r="AX10" s="68"/>
      <c r="AY10" s="68"/>
      <c r="AZ10" s="68"/>
      <c r="BA10" s="68"/>
      <c r="BB10" s="68">
        <f>データ!X6</f>
        <v>2533.33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43</v>
      </c>
      <c r="N86" s="26" t="s">
        <v>43</v>
      </c>
      <c r="O86" s="26" t="str">
        <f>データ!EO6</f>
        <v>【0.28】</v>
      </c>
    </row>
  </sheetData>
  <sheetProtection algorithmName="SHA-512" hashValue="+1M1I2rH7c6KbA1ynHNfJ6NtrnoFj4lwH2y2WaFFzn4n/bcBUx86x+NEGe9BCN5kfVBzgdlecFz+KNLTWRcJHw==" saltValue="8I3GlUijXqTA07T+9KH7q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383562</v>
      </c>
      <c r="D6" s="33">
        <f t="shared" si="3"/>
        <v>47</v>
      </c>
      <c r="E6" s="33">
        <f t="shared" si="3"/>
        <v>17</v>
      </c>
      <c r="F6" s="33">
        <f t="shared" si="3"/>
        <v>4</v>
      </c>
      <c r="G6" s="33">
        <f t="shared" si="3"/>
        <v>0</v>
      </c>
      <c r="H6" s="33" t="str">
        <f t="shared" si="3"/>
        <v>愛媛県　上島町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75.66</v>
      </c>
      <c r="Q6" s="34">
        <f t="shared" si="3"/>
        <v>92.98</v>
      </c>
      <c r="R6" s="34">
        <f t="shared" si="3"/>
        <v>2160</v>
      </c>
      <c r="S6" s="34">
        <f t="shared" si="3"/>
        <v>6761</v>
      </c>
      <c r="T6" s="34">
        <f t="shared" si="3"/>
        <v>30.38</v>
      </c>
      <c r="U6" s="34">
        <f t="shared" si="3"/>
        <v>222.55</v>
      </c>
      <c r="V6" s="34">
        <f t="shared" si="3"/>
        <v>5016</v>
      </c>
      <c r="W6" s="34">
        <f t="shared" si="3"/>
        <v>1.98</v>
      </c>
      <c r="X6" s="34">
        <f t="shared" si="3"/>
        <v>2533.33</v>
      </c>
      <c r="Y6" s="35">
        <f>IF(Y7="",NA(),Y7)</f>
        <v>79.73</v>
      </c>
      <c r="Z6" s="35">
        <f t="shared" ref="Z6:AH6" si="4">IF(Z7="",NA(),Z7)</f>
        <v>75.790000000000006</v>
      </c>
      <c r="AA6" s="35">
        <f t="shared" si="4"/>
        <v>75.28</v>
      </c>
      <c r="AB6" s="35">
        <f t="shared" si="4"/>
        <v>75.010000000000005</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363.99</v>
      </c>
      <c r="BG6" s="35">
        <f t="shared" ref="BG6:BO6" si="7">IF(BG7="",NA(),BG7)</f>
        <v>229.42</v>
      </c>
      <c r="BH6" s="35">
        <f t="shared" si="7"/>
        <v>197.43</v>
      </c>
      <c r="BI6" s="35">
        <f t="shared" si="7"/>
        <v>173.4</v>
      </c>
      <c r="BJ6" s="35">
        <f t="shared" si="7"/>
        <v>139.66999999999999</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47.28</v>
      </c>
      <c r="BR6" s="35">
        <f t="shared" ref="BR6:BZ6" si="8">IF(BR7="",NA(),BR7)</f>
        <v>44.06</v>
      </c>
      <c r="BS6" s="35">
        <f t="shared" si="8"/>
        <v>42.58</v>
      </c>
      <c r="BT6" s="35">
        <f t="shared" si="8"/>
        <v>42.75</v>
      </c>
      <c r="BU6" s="35">
        <f t="shared" si="8"/>
        <v>43.95</v>
      </c>
      <c r="BV6" s="35">
        <f t="shared" si="8"/>
        <v>66.22</v>
      </c>
      <c r="BW6" s="35">
        <f t="shared" si="8"/>
        <v>69.87</v>
      </c>
      <c r="BX6" s="35">
        <f t="shared" si="8"/>
        <v>74.3</v>
      </c>
      <c r="BY6" s="35">
        <f t="shared" si="8"/>
        <v>72.260000000000005</v>
      </c>
      <c r="BZ6" s="35">
        <f t="shared" si="8"/>
        <v>71.84</v>
      </c>
      <c r="CA6" s="34" t="str">
        <f>IF(CA7="","",IF(CA7="-","【-】","【"&amp;SUBSTITUTE(TEXT(CA7,"#,##0.00"),"-","△")&amp;"】"))</f>
        <v>【74.17】</v>
      </c>
      <c r="CB6" s="35">
        <f>IF(CB7="",NA(),CB7)</f>
        <v>251.32</v>
      </c>
      <c r="CC6" s="35">
        <f t="shared" ref="CC6:CK6" si="9">IF(CC7="",NA(),CC7)</f>
        <v>271.89999999999998</v>
      </c>
      <c r="CD6" s="35">
        <f t="shared" si="9"/>
        <v>276.23</v>
      </c>
      <c r="CE6" s="35">
        <f t="shared" si="9"/>
        <v>280.35000000000002</v>
      </c>
      <c r="CF6" s="35">
        <f t="shared" si="9"/>
        <v>273.75</v>
      </c>
      <c r="CG6" s="35">
        <f t="shared" si="9"/>
        <v>246.72</v>
      </c>
      <c r="CH6" s="35">
        <f t="shared" si="9"/>
        <v>234.96</v>
      </c>
      <c r="CI6" s="35">
        <f t="shared" si="9"/>
        <v>221.81</v>
      </c>
      <c r="CJ6" s="35">
        <f t="shared" si="9"/>
        <v>230.02</v>
      </c>
      <c r="CK6" s="35">
        <f t="shared" si="9"/>
        <v>228.47</v>
      </c>
      <c r="CL6" s="34" t="str">
        <f>IF(CL7="","",IF(CL7="-","【-】","【"&amp;SUBSTITUTE(TEXT(CL7,"#,##0.00"),"-","△")&amp;"】"))</f>
        <v>【218.56】</v>
      </c>
      <c r="CM6" s="35">
        <f>IF(CM7="",NA(),CM7)</f>
        <v>52.9</v>
      </c>
      <c r="CN6" s="35">
        <f t="shared" ref="CN6:CV6" si="10">IF(CN7="",NA(),CN7)</f>
        <v>53.27</v>
      </c>
      <c r="CO6" s="35">
        <f t="shared" si="10"/>
        <v>45.9</v>
      </c>
      <c r="CP6" s="35">
        <f t="shared" si="10"/>
        <v>46.77</v>
      </c>
      <c r="CQ6" s="35">
        <f t="shared" si="10"/>
        <v>45.36</v>
      </c>
      <c r="CR6" s="35">
        <f t="shared" si="10"/>
        <v>41.35</v>
      </c>
      <c r="CS6" s="35">
        <f t="shared" si="10"/>
        <v>42.9</v>
      </c>
      <c r="CT6" s="35">
        <f t="shared" si="10"/>
        <v>43.36</v>
      </c>
      <c r="CU6" s="35">
        <f t="shared" si="10"/>
        <v>42.56</v>
      </c>
      <c r="CV6" s="35">
        <f t="shared" si="10"/>
        <v>42.47</v>
      </c>
      <c r="CW6" s="34" t="str">
        <f>IF(CW7="","",IF(CW7="-","【-】","【"&amp;SUBSTITUTE(TEXT(CW7,"#,##0.00"),"-","△")&amp;"】"))</f>
        <v>【42.86】</v>
      </c>
      <c r="CX6" s="35">
        <f>IF(CX7="",NA(),CX7)</f>
        <v>95.22</v>
      </c>
      <c r="CY6" s="35">
        <f t="shared" ref="CY6:DG6" si="11">IF(CY7="",NA(),CY7)</f>
        <v>94.96</v>
      </c>
      <c r="CZ6" s="35">
        <f t="shared" si="11"/>
        <v>95.13</v>
      </c>
      <c r="DA6" s="35">
        <f t="shared" si="11"/>
        <v>95.33</v>
      </c>
      <c r="DB6" s="35">
        <f t="shared" si="11"/>
        <v>95.65</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383562</v>
      </c>
      <c r="D7" s="37">
        <v>47</v>
      </c>
      <c r="E7" s="37">
        <v>17</v>
      </c>
      <c r="F7" s="37">
        <v>4</v>
      </c>
      <c r="G7" s="37">
        <v>0</v>
      </c>
      <c r="H7" s="37" t="s">
        <v>97</v>
      </c>
      <c r="I7" s="37" t="s">
        <v>98</v>
      </c>
      <c r="J7" s="37" t="s">
        <v>99</v>
      </c>
      <c r="K7" s="37" t="s">
        <v>100</v>
      </c>
      <c r="L7" s="37" t="s">
        <v>101</v>
      </c>
      <c r="M7" s="37" t="s">
        <v>102</v>
      </c>
      <c r="N7" s="38" t="s">
        <v>103</v>
      </c>
      <c r="O7" s="38" t="s">
        <v>104</v>
      </c>
      <c r="P7" s="38">
        <v>75.66</v>
      </c>
      <c r="Q7" s="38">
        <v>92.98</v>
      </c>
      <c r="R7" s="38">
        <v>2160</v>
      </c>
      <c r="S7" s="38">
        <v>6761</v>
      </c>
      <c r="T7" s="38">
        <v>30.38</v>
      </c>
      <c r="U7" s="38">
        <v>222.55</v>
      </c>
      <c r="V7" s="38">
        <v>5016</v>
      </c>
      <c r="W7" s="38">
        <v>1.98</v>
      </c>
      <c r="X7" s="38">
        <v>2533.33</v>
      </c>
      <c r="Y7" s="38">
        <v>79.73</v>
      </c>
      <c r="Z7" s="38">
        <v>75.790000000000006</v>
      </c>
      <c r="AA7" s="38">
        <v>75.28</v>
      </c>
      <c r="AB7" s="38">
        <v>75.010000000000005</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363.99</v>
      </c>
      <c r="BG7" s="38">
        <v>229.42</v>
      </c>
      <c r="BH7" s="38">
        <v>197.43</v>
      </c>
      <c r="BI7" s="38">
        <v>173.4</v>
      </c>
      <c r="BJ7" s="38">
        <v>139.66999999999999</v>
      </c>
      <c r="BK7" s="38">
        <v>1434.89</v>
      </c>
      <c r="BL7" s="38">
        <v>1298.9100000000001</v>
      </c>
      <c r="BM7" s="38">
        <v>1243.71</v>
      </c>
      <c r="BN7" s="38">
        <v>1194.1500000000001</v>
      </c>
      <c r="BO7" s="38">
        <v>1206.79</v>
      </c>
      <c r="BP7" s="38">
        <v>1218.7</v>
      </c>
      <c r="BQ7" s="38">
        <v>47.28</v>
      </c>
      <c r="BR7" s="38">
        <v>44.06</v>
      </c>
      <c r="BS7" s="38">
        <v>42.58</v>
      </c>
      <c r="BT7" s="38">
        <v>42.75</v>
      </c>
      <c r="BU7" s="38">
        <v>43.95</v>
      </c>
      <c r="BV7" s="38">
        <v>66.22</v>
      </c>
      <c r="BW7" s="38">
        <v>69.87</v>
      </c>
      <c r="BX7" s="38">
        <v>74.3</v>
      </c>
      <c r="BY7" s="38">
        <v>72.260000000000005</v>
      </c>
      <c r="BZ7" s="38">
        <v>71.84</v>
      </c>
      <c r="CA7" s="38">
        <v>74.17</v>
      </c>
      <c r="CB7" s="38">
        <v>251.32</v>
      </c>
      <c r="CC7" s="38">
        <v>271.89999999999998</v>
      </c>
      <c r="CD7" s="38">
        <v>276.23</v>
      </c>
      <c r="CE7" s="38">
        <v>280.35000000000002</v>
      </c>
      <c r="CF7" s="38">
        <v>273.75</v>
      </c>
      <c r="CG7" s="38">
        <v>246.72</v>
      </c>
      <c r="CH7" s="38">
        <v>234.96</v>
      </c>
      <c r="CI7" s="38">
        <v>221.81</v>
      </c>
      <c r="CJ7" s="38">
        <v>230.02</v>
      </c>
      <c r="CK7" s="38">
        <v>228.47</v>
      </c>
      <c r="CL7" s="38">
        <v>218.56</v>
      </c>
      <c r="CM7" s="38">
        <v>52.9</v>
      </c>
      <c r="CN7" s="38">
        <v>53.27</v>
      </c>
      <c r="CO7" s="38">
        <v>45.9</v>
      </c>
      <c r="CP7" s="38">
        <v>46.77</v>
      </c>
      <c r="CQ7" s="38">
        <v>45.36</v>
      </c>
      <c r="CR7" s="38">
        <v>41.35</v>
      </c>
      <c r="CS7" s="38">
        <v>42.9</v>
      </c>
      <c r="CT7" s="38">
        <v>43.36</v>
      </c>
      <c r="CU7" s="38">
        <v>42.56</v>
      </c>
      <c r="CV7" s="38">
        <v>42.47</v>
      </c>
      <c r="CW7" s="38">
        <v>42.86</v>
      </c>
      <c r="CX7" s="38">
        <v>95.22</v>
      </c>
      <c r="CY7" s="38">
        <v>94.96</v>
      </c>
      <c r="CZ7" s="38">
        <v>95.13</v>
      </c>
      <c r="DA7" s="38">
        <v>95.33</v>
      </c>
      <c r="DB7" s="38">
        <v>95.65</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田頭 錬</cp:lastModifiedBy>
  <cp:lastPrinted>2021-02-10T05:49:57Z</cp:lastPrinted>
  <dcterms:created xsi:type="dcterms:W3CDTF">2020-12-04T02:57:32Z</dcterms:created>
  <dcterms:modified xsi:type="dcterms:W3CDTF">2021-02-10T06:40:09Z</dcterms:modified>
  <cp:category/>
</cp:coreProperties>
</file>