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1040.財政課\12公営企業会計\【調査】地方公営企業経営比較分析表\20210114公営企業に係る経営比較分析表（令和元年度決算）の分析等について（依頼）\02各課回答（県提出データ）\"/>
    </mc:Choice>
  </mc:AlternateContent>
  <workbookProtection workbookAlgorithmName="SHA-512" workbookHashValue="3uQleX1EW4vIUXpsh/vfv/Z7L8xtDzl30k6lwg4gPYhFDJleDCfpmH4xYPYHnFCjHwArRAqBF6WX1RBtD2DTVA==" workbookSaltValue="JB+lYiJO9La3NDK1LpKvoA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LO80" i="4" s="1"/>
  <c r="EU7" i="5"/>
  <c r="ET7" i="5"/>
  <c r="ES7" i="5"/>
  <c r="ER7" i="5"/>
  <c r="EQ7" i="5"/>
  <c r="EP7" i="5"/>
  <c r="EO7" i="5"/>
  <c r="EN7" i="5"/>
  <c r="EL7" i="5"/>
  <c r="EK7" i="5"/>
  <c r="EJ7" i="5"/>
  <c r="EI7" i="5"/>
  <c r="FH80" i="4" s="1"/>
  <c r="EH7" i="5"/>
  <c r="EG7" i="5"/>
  <c r="EF7" i="5"/>
  <c r="EE7" i="5"/>
  <c r="GA79" i="4" s="1"/>
  <c r="ED7" i="5"/>
  <c r="EC7" i="5"/>
  <c r="EA7" i="5"/>
  <c r="DZ7" i="5"/>
  <c r="DY7" i="5"/>
  <c r="DX7" i="5"/>
  <c r="DW7" i="5"/>
  <c r="DV7" i="5"/>
  <c r="CS79" i="4" s="1"/>
  <c r="DU7" i="5"/>
  <c r="DT7" i="5"/>
  <c r="DS7" i="5"/>
  <c r="DR7" i="5"/>
  <c r="U79" i="4" s="1"/>
  <c r="DP7" i="5"/>
  <c r="DO7" i="5"/>
  <c r="DN7" i="5"/>
  <c r="DM7" i="5"/>
  <c r="KU56" i="4" s="1"/>
  <c r="DL7" i="5"/>
  <c r="DK7" i="5"/>
  <c r="DJ7" i="5"/>
  <c r="DI7" i="5"/>
  <c r="DH7" i="5"/>
  <c r="DG7" i="5"/>
  <c r="DE7" i="5"/>
  <c r="DD7" i="5"/>
  <c r="DC7" i="5"/>
  <c r="DB7" i="5"/>
  <c r="DA7" i="5"/>
  <c r="CZ7" i="5"/>
  <c r="IZ55" i="4" s="1"/>
  <c r="CY7" i="5"/>
  <c r="CX7" i="5"/>
  <c r="CW7" i="5"/>
  <c r="CV7" i="5"/>
  <c r="GR55" i="4" s="1"/>
  <c r="CT7" i="5"/>
  <c r="CS7" i="5"/>
  <c r="CR7" i="5"/>
  <c r="CQ7" i="5"/>
  <c r="DS56" i="4" s="1"/>
  <c r="CP7" i="5"/>
  <c r="CO7" i="5"/>
  <c r="CN7" i="5"/>
  <c r="CM7" i="5"/>
  <c r="CL7" i="5"/>
  <c r="CK7" i="5"/>
  <c r="CI7" i="5"/>
  <c r="CH7" i="5"/>
  <c r="BI56" i="4" s="1"/>
  <c r="CG7" i="5"/>
  <c r="CF7" i="5"/>
  <c r="CE7" i="5"/>
  <c r="CD7" i="5"/>
  <c r="BX55" i="4" s="1"/>
  <c r="CC7" i="5"/>
  <c r="CB7" i="5"/>
  <c r="CA7" i="5"/>
  <c r="BZ7" i="5"/>
  <c r="P55" i="4" s="1"/>
  <c r="BX7" i="5"/>
  <c r="BW7" i="5"/>
  <c r="BV7" i="5"/>
  <c r="BU7" i="5"/>
  <c r="KU34" i="4" s="1"/>
  <c r="BT7" i="5"/>
  <c r="BS7" i="5"/>
  <c r="BR7" i="5"/>
  <c r="BQ7" i="5"/>
  <c r="BP7" i="5"/>
  <c r="BO7" i="5"/>
  <c r="BM7" i="5"/>
  <c r="BL7" i="5"/>
  <c r="BK7" i="5"/>
  <c r="BJ7" i="5"/>
  <c r="BI7" i="5"/>
  <c r="BH7" i="5"/>
  <c r="IZ33" i="4" s="1"/>
  <c r="BG7" i="5"/>
  <c r="BF7" i="5"/>
  <c r="BE7" i="5"/>
  <c r="BD7" i="5"/>
  <c r="GR33" i="4" s="1"/>
  <c r="BB7" i="5"/>
  <c r="BA7" i="5"/>
  <c r="AZ7" i="5"/>
  <c r="AY7" i="5"/>
  <c r="DS34" i="4" s="1"/>
  <c r="AX7" i="5"/>
  <c r="AW7" i="5"/>
  <c r="AV7" i="5"/>
  <c r="AU7" i="5"/>
  <c r="AT7" i="5"/>
  <c r="AS7" i="5"/>
  <c r="AQ7" i="5"/>
  <c r="AP7" i="5"/>
  <c r="AO7" i="5"/>
  <c r="AN7" i="5"/>
  <c r="AM7" i="5"/>
  <c r="AL7" i="5"/>
  <c r="BX33" i="4" s="1"/>
  <c r="AK7" i="5"/>
  <c r="AJ7" i="5"/>
  <c r="AI7" i="5"/>
  <c r="AH7" i="5"/>
  <c r="P33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KV80" i="4"/>
  <c r="KC80" i="4"/>
  <c r="JJ80" i="4"/>
  <c r="HM80" i="4"/>
  <c r="GT80" i="4"/>
  <c r="GA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FH79" i="4"/>
  <c r="EO79" i="4"/>
  <c r="BZ79" i="4"/>
  <c r="BG79" i="4"/>
  <c r="AN79" i="4"/>
  <c r="MN56" i="4"/>
  <c r="LY56" i="4"/>
  <c r="LJ56" i="4"/>
  <c r="KF56" i="4"/>
  <c r="IZ56" i="4"/>
  <c r="IK56" i="4"/>
  <c r="HV56" i="4"/>
  <c r="HG56" i="4"/>
  <c r="GR56" i="4"/>
  <c r="FL56" i="4"/>
  <c r="EW56" i="4"/>
  <c r="EH56" i="4"/>
  <c r="DD56" i="4"/>
  <c r="BX56" i="4"/>
  <c r="AT56" i="4"/>
  <c r="AE56" i="4"/>
  <c r="P56" i="4"/>
  <c r="MN55" i="4"/>
  <c r="LY55" i="4"/>
  <c r="LJ55" i="4"/>
  <c r="KU55" i="4"/>
  <c r="KF55" i="4"/>
  <c r="IK55" i="4"/>
  <c r="HV55" i="4"/>
  <c r="HG55" i="4"/>
  <c r="FL55" i="4"/>
  <c r="EW55" i="4"/>
  <c r="EH55" i="4"/>
  <c r="DS55" i="4"/>
  <c r="DD55" i="4"/>
  <c r="BI55" i="4"/>
  <c r="AT55" i="4"/>
  <c r="AE55" i="4"/>
  <c r="MN34" i="4"/>
  <c r="LY34" i="4"/>
  <c r="LJ34" i="4"/>
  <c r="KF34" i="4"/>
  <c r="IZ34" i="4"/>
  <c r="IK34" i="4"/>
  <c r="HV34" i="4"/>
  <c r="HG34" i="4"/>
  <c r="GR34" i="4"/>
  <c r="FL34" i="4"/>
  <c r="EW34" i="4"/>
  <c r="EH34" i="4"/>
  <c r="DD34" i="4"/>
  <c r="BX34" i="4"/>
  <c r="BI34" i="4"/>
  <c r="AT34" i="4"/>
  <c r="AE34" i="4"/>
  <c r="P34" i="4"/>
  <c r="MN33" i="4"/>
  <c r="LY33" i="4"/>
  <c r="LJ33" i="4"/>
  <c r="KU33" i="4"/>
  <c r="KF33" i="4"/>
  <c r="IK33" i="4"/>
  <c r="HV33" i="4"/>
  <c r="HG33" i="4"/>
  <c r="FL33" i="4"/>
  <c r="EW33" i="4"/>
  <c r="EH33" i="4"/>
  <c r="DS33" i="4"/>
  <c r="DD33" i="4"/>
  <c r="BI33" i="4"/>
  <c r="AT33" i="4"/>
  <c r="AE33" i="4"/>
  <c r="LP12" i="4"/>
  <c r="ID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54" i="4" l="1"/>
  <c r="MH78" i="4"/>
  <c r="IZ54" i="4"/>
  <c r="IZ32" i="4"/>
  <c r="HM78" i="4"/>
  <c r="CS78" i="4"/>
  <c r="BX54" i="4"/>
  <c r="BX32" i="4"/>
  <c r="MN32" i="4"/>
  <c r="FL54" i="4"/>
  <c r="FL32" i="4"/>
  <c r="C11" i="5"/>
  <c r="D11" i="5"/>
  <c r="E11" i="5"/>
  <c r="B11" i="5"/>
  <c r="KC78" i="4" l="1"/>
  <c r="HG54" i="4"/>
  <c r="AE54" i="4"/>
  <c r="FH78" i="4"/>
  <c r="DS54" i="4"/>
  <c r="DS32" i="4"/>
  <c r="AE32" i="4"/>
  <c r="KU54" i="4"/>
  <c r="KU32" i="4"/>
  <c r="HG32" i="4"/>
  <c r="AN78" i="4"/>
  <c r="BZ78" i="4"/>
  <c r="BI54" i="4"/>
  <c r="LO78" i="4"/>
  <c r="IK54" i="4"/>
  <c r="IK32" i="4"/>
  <c r="LY54" i="4"/>
  <c r="LY32" i="4"/>
  <c r="GT78" i="4"/>
  <c r="EW54" i="4"/>
  <c r="EW32" i="4"/>
  <c r="BI32" i="4"/>
  <c r="KF54" i="4"/>
  <c r="KF32" i="4"/>
  <c r="JJ78" i="4"/>
  <c r="GR54" i="4"/>
  <c r="GR32" i="4"/>
  <c r="EO78" i="4"/>
  <c r="DD54" i="4"/>
  <c r="DD32" i="4"/>
  <c r="U78" i="4"/>
  <c r="P54" i="4"/>
  <c r="P32" i="4"/>
  <c r="GA78" i="4"/>
  <c r="EH54" i="4"/>
  <c r="EH32" i="4"/>
  <c r="BG78" i="4"/>
  <c r="AT54" i="4"/>
  <c r="AT32" i="4"/>
  <c r="LJ54" i="4"/>
  <c r="KV78" i="4"/>
  <c r="HV54" i="4"/>
  <c r="HV32" i="4"/>
  <c r="LJ32" i="4"/>
</calcChain>
</file>

<file path=xl/sharedStrings.xml><?xml version="1.0" encoding="utf-8"?>
<sst xmlns="http://schemas.openxmlformats.org/spreadsheetml/2006/main" count="319" uniqueCount="182">
  <si>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</si>
  <si>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</si>
  <si>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</si>
  <si>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</si>
  <si>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</si>
  <si>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</si>
  <si>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</si>
  <si>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</si>
  <si>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</si>
  <si>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</si>
  <si>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</si>
  <si>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</si>
  <si>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</si>
  <si>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</si>
  <si>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</si>
  <si>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</si>
  <si>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</si>
  <si>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</si>
  <si>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</si>
  <si>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</si>
  <si>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</si>
  <si>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</si>
  <si>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</si>
  <si>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</si>
  <si>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</si>
  <si>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</si>
  <si>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</si>
  <si>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</si>
  <si>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</si>
  <si>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</si>
  <si>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</si>
  <si>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</si>
  <si>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</si>
  <si>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</si>
  <si>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</si>
  <si>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</si>
  <si>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</si>
  <si>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</si>
  <si>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</si>
  <si>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</si>
  <si>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</si>
  <si>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</si>
  <si>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</si>
  <si>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</si>
  <si>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</si>
  <si>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</si>
  <si>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</si>
  <si>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</si>
  <si>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</si>
  <si>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</si>
  <si>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</si>
  <si>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</si>
  <si>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</si>
  <si>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</si>
  <si>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</si>
  <si>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</si>
  <si>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</si>
  <si>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</si>
  <si>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</si>
  <si>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</si>
  <si>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</si>
  <si>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</si>
  <si>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</si>
  <si>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</si>
  <si>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</si>
  <si>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</si>
  <si>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</si>
  <si>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</si>
  <si>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</si>
  <si>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</si>
  <si>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</si>
  <si>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</si>
  <si>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</si>
  <si>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</si>
  <si>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</si>
  <si>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</si>
  <si>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</si>
  <si>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</si>
  <si>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</si>
  <si>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</si>
  <si>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</si>
  <si>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</si>
  <si>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</si>
  <si>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</si>
  <si>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</si>
  <si>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</si>
  <si>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</si>
  <si>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</si>
  <si>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</si>
  <si>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</si>
  <si>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</si>
  <si>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</si>
  <si>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</si>
  <si>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</si>
  <si>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</si>
  <si>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</si>
  <si>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</si>
  <si>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</si>
  <si>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</si>
  <si>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</si>
  <si>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</si>
  <si>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</si>
  <si>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</si>
  <si>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</si>
  <si>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</si>
  <si>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</si>
  <si>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</si>
  <si>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</si>
  <si>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</si>
  <si>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</si>
  <si>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</si>
  <si>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</si>
  <si>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</si>
  <si>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</si>
  <si>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</si>
  <si>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</si>
  <si>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</si>
  <si>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</si>
  <si>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</si>
  <si>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</si>
  <si>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</si>
  <si>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</si>
  <si>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</si>
  <si>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</si>
  <si>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</si>
  <si>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</si>
  <si>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</si>
  <si>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</si>
  <si>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</si>
  <si>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</si>
  <si>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</si>
  <si>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</si>
  <si>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</si>
  <si>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</si>
  <si>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</si>
  <si>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</si>
  <si>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</si>
  <si>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</si>
  <si>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</si>
  <si>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</si>
  <si>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</si>
  <si>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</si>
  <si>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</si>
  <si>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</si>
  <si>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</si>
  <si>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</si>
  <si>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</si>
  <si>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</si>
  <si>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</si>
  <si>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</si>
  <si>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</si>
  <si>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</si>
  <si>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当該値(N-3)</t>
    <phoneticPr fontId="5"/>
  </si>
  <si>
    <t>当該値(N-4)</t>
    <phoneticPr fontId="5"/>
  </si>
  <si>
    <t>当該値(N-4)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</si>
  <si>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</si>
  <si>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</si>
  <si>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</si>
  <si>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</si>
  <si>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</si>
  <si>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愛媛県</t>
  </si>
  <si>
    <t>西予市</t>
  </si>
  <si>
    <t>市立西予市民病院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</si>
  <si>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</si>
  <si>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</si>
  <si>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</si>
  <si>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</si>
  <si>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</si>
  <si>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</si>
  <si>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</si>
  <si>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 感 へ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</si>
  <si>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</si>
  <si>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</si>
  <si>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</si>
  <si>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</si>
  <si>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</si>
  <si>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</si>
  <si>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</si>
  <si>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市は、海岸部から四国カルストの高地までの広大な面積を有し、市内全域に集落が点在していることから、西予市民病院・野村病院の2病院を運営することにより、24時間365日の二次救急医療（輪番制）を行っている。市内に他の二次救急病院が存在しないため、救急医療において、当院及び野村病院の担う役割は大きい。また、県のへき地医療拠点病院の指定を受け、近隣市町の診療所に医師の派遣を行っている。なお、当院は免震構造を採用するなど、大規模災害時には医療拠点としての役割も期待される。</t>
    <phoneticPr fontId="5"/>
  </si>
  <si>
    <t>【①有形固定資産減価償却率】
　26年度の移転新築により、現在のところ平均値よりもかなり低い水準にある。
【②器械備品減価償却率】
　移転新築にあわせて更新を行ったため、器械備品についても、平均値と比較して低い水準にあるが、数値は上昇傾向となっており、今後とも計画的な更新を行うことにより、数値の抑制を図る。
【③１床当たり有形固定資産】
　新築事業が終了し、建設投資は現在がピークの状況である。ほぼ平均値の水準であるが、現状でも減価償却費が医業収支比率・経常収支比率に大きな影響を与えているため、慎重な投資計画が必要となる。</t>
    <phoneticPr fontId="5"/>
  </si>
  <si>
    <t>　元年度は、整形外科医が常勤となったことにより入院・外来収益は増加したものの、移転新築にかかる減価償却費の影響が大きく、一般会計からの繰り入れ後の経常収支比率は、30年度に引き続き100％未満、単年度赤字を計上している状況である。
　累積欠損金比率の上昇を抑制するには、更なる収益の増加が必要となるが、そのためには、医師、看護師をはじめとした医療スタッフの確保が喫緊の課題である。看護師等の不足は当院でも慢性化しており、100床当たりの職員数は、多くの職種で類似団体を下回っている。現在、奨学資金制度の創設、事業所内・病児保育所の開設等の勤務環境の整備を行い、看護師等の確保に努めているところである。
　へき地医療、救急医療、災害医療等の地域における役割を継続的に担うためにも、医療スタッフの確保等を通じた収益の増加を図るとともに、新病院改革プランに基づき、西予市民病院・野村病院の機能分担を着実に進めていく必要がある。</t>
    <phoneticPr fontId="5"/>
  </si>
  <si>
    <t>　【①経常収支比率・②医業収支比率】
　医業収支比率は平均値を1.6％、経常収支比率は4.1％下回っている。30年度と比較し整形外科医が常勤となり、患者数が増加したことで上昇したものの、移転新築（26年度）による減価償却費の影響も大きいため、更なる収益確保が必要である。
【③累積欠損金比率】
　移転新築以後、累積欠損金を計上している。比率は平均値を大きく下回っているものの、今後も単年度赤字の計上が予測されることから、数値の上昇が懸念される。
【④病床利用率】
　30年度と比較して1.4％減少し、平均値の水準を下回っている。種類別に見ると、一般病床の71.4％と比較して、療養病床は52.6％と低く、利用率向上が課題である。
【⑤入院収益単価・⑥外来収益単価】
　両数値ともに、経年比較で上昇傾向にあるが、入院単価は平均値より低い水準で推移している。平均在院日数の短縮、診療加算の取得等により、引き続き上昇に努める。外来単価は平均値を上回って推移している。
【⑦職員給与費対医業収益比率】
　平均値を下回って推移しているものの、元年度は入院・外来収益の増加、給与費の増加により、30年度と比較して0.6％下がった。
【⑧材料費対医業収益比率】
　平均値より0.8％上回った数値となっている。比率を見ると、30年度は低いものの経年比較でほぼ同水準で推移している。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</si>
</sst>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 shrinkToFit="1"/>
      <protection locked="0"/>
    </xf>
    <xf numFmtId="0" fontId="11" fillId="0" borderId="0" xfId="0" applyFont="1" applyBorder="1" applyAlignment="1" applyProtection="1">
      <alignment horizontal="left" vertical="top" wrapText="1" shrinkToFit="1"/>
      <protection locked="0"/>
    </xf>
    <xf numFmtId="0" fontId="11" fillId="0" borderId="9" xfId="0" applyFont="1" applyBorder="1" applyAlignment="1" applyProtection="1">
      <alignment horizontal="left" vertical="top" wrapText="1" shrinkToFit="1"/>
      <protection locked="0"/>
    </xf>
    <xf numFmtId="0" fontId="11" fillId="0" borderId="10" xfId="0" applyFont="1" applyBorder="1" applyAlignment="1" applyProtection="1">
      <alignment horizontal="left" vertical="top" wrapText="1" shrinkToFit="1"/>
      <protection locked="0"/>
    </xf>
    <xf numFmtId="0" fontId="11" fillId="0" borderId="1" xfId="0" applyFont="1" applyBorder="1" applyAlignment="1" applyProtection="1">
      <alignment horizontal="left" vertical="top" wrapText="1" shrinkToFit="1"/>
      <protection locked="0"/>
    </xf>
    <xf numFmtId="0" fontId="11" fillId="0" borderId="11" xfId="0" applyFont="1" applyBorder="1" applyAlignment="1" applyProtection="1">
      <alignment horizontal="left" vertical="top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71.400000000000006</c:v>
                </c:pt>
                <c:pt idx="2">
                  <c:v>71.3</c:v>
                </c:pt>
                <c:pt idx="3">
                  <c:v>65.900000000000006</c:v>
                </c:pt>
                <c:pt idx="4">
                  <c:v>64.5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6B-4D84-AB47-E869450D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536000"/>
        <c:axId val="681534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6B-4D84-AB47-E869450D5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536000"/>
        <c:axId val="681534824"/>
      </c:lineChart>
      <c:catAx>
        <c:axId val="681536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81534824"/>
        <c:crosses val="autoZero"/>
        <c:auto val="1"/>
        <c:lblAlgn val="ctr"/>
        <c:lblOffset val="100"/>
        <c:noMultiLvlLbl val="1"/>
      </c:catAx>
      <c:valAx>
        <c:axId val="681534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81536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10780</c:v>
                </c:pt>
                <c:pt idx="1">
                  <c:v>11246</c:v>
                </c:pt>
                <c:pt idx="2">
                  <c:v>11827</c:v>
                </c:pt>
                <c:pt idx="3">
                  <c:v>12263</c:v>
                </c:pt>
                <c:pt idx="4">
                  <c:v>12564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BB-45B8-996C-39F0D8840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296544"/>
        <c:axId val="629296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BB-45B8-996C-39F0D8840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96544"/>
        <c:axId val="629296936"/>
      </c:lineChart>
      <c:catAx>
        <c:axId val="629296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9296936"/>
        <c:crosses val="autoZero"/>
        <c:auto val="1"/>
        <c:lblAlgn val="ctr"/>
        <c:lblOffset val="100"/>
        <c:noMultiLvlLbl val="1"/>
      </c:catAx>
      <c:valAx>
        <c:axId val="629296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29296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30090</c:v>
                </c:pt>
                <c:pt idx="1">
                  <c:v>28809</c:v>
                </c:pt>
                <c:pt idx="2">
                  <c:v>30082</c:v>
                </c:pt>
                <c:pt idx="3">
                  <c:v>30396</c:v>
                </c:pt>
                <c:pt idx="4">
                  <c:v>33442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10-44F3-A23C-726DFC1AC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802176"/>
        <c:axId val="62880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10-44F3-A23C-726DFC1AC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02176"/>
        <c:axId val="628803744"/>
      </c:lineChart>
      <c:catAx>
        <c:axId val="628802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8803744"/>
        <c:crosses val="autoZero"/>
        <c:auto val="1"/>
        <c:lblAlgn val="ctr"/>
        <c:lblOffset val="100"/>
        <c:noMultiLvlLbl val="1"/>
      </c:catAx>
      <c:valAx>
        <c:axId val="62880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28802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21.5</c:v>
                </c:pt>
                <c:pt idx="1">
                  <c:v>33.200000000000003</c:v>
                </c:pt>
                <c:pt idx="2">
                  <c:v>38.4</c:v>
                </c:pt>
                <c:pt idx="3">
                  <c:v>49.6</c:v>
                </c:pt>
                <c:pt idx="4">
                  <c:v>55.1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01-4504-86E9-8654280A5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534432"/>
        <c:axId val="68153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01-4504-86E9-8654280A5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534432"/>
        <c:axId val="681535216"/>
      </c:lineChart>
      <c:catAx>
        <c:axId val="681534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81535216"/>
        <c:crosses val="autoZero"/>
        <c:auto val="1"/>
        <c:lblAlgn val="ctr"/>
        <c:lblOffset val="100"/>
        <c:noMultiLvlLbl val="1"/>
      </c:catAx>
      <c:valAx>
        <c:axId val="68153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81534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83.4</c:v>
                </c:pt>
                <c:pt idx="1">
                  <c:v>83.9</c:v>
                </c:pt>
                <c:pt idx="2">
                  <c:v>85.6</c:v>
                </c:pt>
                <c:pt idx="3">
                  <c:v>81</c:v>
                </c:pt>
                <c:pt idx="4">
                  <c:v>82.7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68-45B5-9176-E070D7F3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296152"/>
        <c:axId val="62929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68-45B5-9176-E070D7F3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96152"/>
        <c:axId val="629294976"/>
      </c:lineChart>
      <c:catAx>
        <c:axId val="629296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9294976"/>
        <c:crosses val="autoZero"/>
        <c:auto val="1"/>
        <c:lblAlgn val="ctr"/>
        <c:lblOffset val="100"/>
        <c:noMultiLvlLbl val="1"/>
      </c:catAx>
      <c:valAx>
        <c:axId val="62929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9296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89.7</c:v>
                </c:pt>
                <c:pt idx="1">
                  <c:v>91.4</c:v>
                </c:pt>
                <c:pt idx="2">
                  <c:v>93.4</c:v>
                </c:pt>
                <c:pt idx="3">
                  <c:v>90</c:v>
                </c:pt>
                <c:pt idx="4">
                  <c:v>92.8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C2-43AA-A4AA-21A3F106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295760"/>
        <c:axId val="62929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C2-43AA-A4AA-21A3F106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295760"/>
        <c:axId val="629297328"/>
      </c:lineChart>
      <c:catAx>
        <c:axId val="629295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9297328"/>
        <c:crosses val="autoZero"/>
        <c:auto val="1"/>
        <c:lblAlgn val="ctr"/>
        <c:lblOffset val="100"/>
        <c:noMultiLvlLbl val="1"/>
      </c:catAx>
      <c:valAx>
        <c:axId val="62929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629295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8.5</c:v>
                </c:pt>
                <c:pt idx="1">
                  <c:v>14.3</c:v>
                </c:pt>
                <c:pt idx="2">
                  <c:v>19.899999999999999</c:v>
                </c:pt>
                <c:pt idx="3">
                  <c:v>25.2</c:v>
                </c:pt>
                <c:pt idx="4">
                  <c:v>30.3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7E-4ECA-8682-CC650E6BA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801000"/>
        <c:axId val="628803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7E-4ECA-8682-CC650E6BA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01000"/>
        <c:axId val="628803352"/>
      </c:lineChart>
      <c:catAx>
        <c:axId val="628801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8803352"/>
        <c:crosses val="autoZero"/>
        <c:auto val="1"/>
        <c:lblAlgn val="ctr"/>
        <c:lblOffset val="100"/>
        <c:noMultiLvlLbl val="1"/>
      </c:catAx>
      <c:valAx>
        <c:axId val="628803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8801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26.7</c:v>
                </c:pt>
                <c:pt idx="1">
                  <c:v>39.799999999999997</c:v>
                </c:pt>
                <c:pt idx="2">
                  <c:v>52.2</c:v>
                </c:pt>
                <c:pt idx="3">
                  <c:v>63.3</c:v>
                </c:pt>
                <c:pt idx="4">
                  <c:v>71.400000000000006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07-45E0-9E8A-EE7BD8F92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801392"/>
        <c:axId val="628802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07-45E0-9E8A-EE7BD8F92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01392"/>
        <c:axId val="628802568"/>
      </c:lineChart>
      <c:catAx>
        <c:axId val="628801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28802568"/>
        <c:crosses val="autoZero"/>
        <c:auto val="1"/>
        <c:lblAlgn val="ctr"/>
        <c:lblOffset val="100"/>
        <c:noMultiLvlLbl val="1"/>
      </c:catAx>
      <c:valAx>
        <c:axId val="628802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28801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38266747</c:v>
                </c:pt>
                <c:pt idx="1">
                  <c:v>38422078</c:v>
                </c:pt>
                <c:pt idx="2">
                  <c:v>38728032</c:v>
                </c:pt>
                <c:pt idx="3">
                  <c:v>38689390</c:v>
                </c:pt>
                <c:pt idx="4">
                  <c:v>39022799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9D-430B-B785-6B80C3C10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10376"/>
        <c:axId val="635007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9D-430B-B785-6B80C3C10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10376"/>
        <c:axId val="635007240"/>
      </c:lineChart>
      <c:catAx>
        <c:axId val="635010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35007240"/>
        <c:crosses val="autoZero"/>
        <c:auto val="1"/>
        <c:lblAlgn val="ctr"/>
        <c:lblOffset val="100"/>
        <c:noMultiLvlLbl val="1"/>
      </c:catAx>
      <c:valAx>
        <c:axId val="635007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35010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17.600000000000001</c:v>
                </c:pt>
                <c:pt idx="2">
                  <c:v>18.100000000000001</c:v>
                </c:pt>
                <c:pt idx="3">
                  <c:v>17</c:v>
                </c:pt>
                <c:pt idx="4">
                  <c:v>18.3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E1-4463-B6D2-2054149AA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06848"/>
        <c:axId val="63500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E1-4463-B6D2-2054149AA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06848"/>
        <c:axId val="635009200"/>
      </c:lineChart>
      <c:catAx>
        <c:axId val="63500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35009200"/>
        <c:crosses val="autoZero"/>
        <c:auto val="1"/>
        <c:lblAlgn val="ctr"/>
        <c:lblOffset val="100"/>
        <c:noMultiLvlLbl val="1"/>
      </c:catAx>
      <c:valAx>
        <c:axId val="63500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3500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58.1</c:v>
                </c:pt>
                <c:pt idx="1">
                  <c:v>58.2</c:v>
                </c:pt>
                <c:pt idx="2">
                  <c:v>57.4</c:v>
                </c:pt>
                <c:pt idx="3">
                  <c:v>62.1</c:v>
                </c:pt>
                <c:pt idx="4">
                  <c:v>61.5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3C-4948-9CC0-76AE15C66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08024"/>
        <c:axId val="63500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3C-4948-9CC0-76AE15C66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08024"/>
        <c:axId val="635008416"/>
      </c:lineChart>
      <c:catAx>
        <c:axId val="635008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35008416"/>
        <c:crosses val="autoZero"/>
        <c:auto val="1"/>
        <c:lblAlgn val="ctr"/>
        <c:lblOffset val="100"/>
        <c:noMultiLvlLbl val="1"/>
      </c:catAx>
      <c:valAx>
        <c:axId val="63500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35008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55" zoomScaleNormal="55" zoomScaleSheetLayoutView="70" workbookViewId="0">
      <selection activeCell="NJ68" sqref="NJ68:NX69"/>
    </sheetView>
  </sheetViews>
  <sheetFormatPr defaultColWidth="2.6640625" defaultRowHeight="13.2" x14ac:dyDescent="0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80" t="str">
        <f>データ!H6</f>
        <v>愛媛県西予市　市立西予市民病院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102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50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感 へ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2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154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4">
        <f>データ!U6</f>
        <v>37248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11772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102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50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152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2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2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178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2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2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89.7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91.4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93.4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90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92.8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83.4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83.9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85.6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81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82.7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21.5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33.200000000000003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38.4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49.6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55.1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67.099999999999994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71.400000000000006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71.3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65.900000000000006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64.5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2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96.7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96.6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97.2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85.3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84.2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83.9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84.3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118.9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119.5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116.9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117.1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120.5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67.900000000000006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69.8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69.7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70.099999999999994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70.400000000000006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2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2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55" t="s">
        <v>181</v>
      </c>
      <c r="NK39" s="156"/>
      <c r="NL39" s="156"/>
      <c r="NM39" s="156"/>
      <c r="NN39" s="156"/>
      <c r="NO39" s="156"/>
      <c r="NP39" s="156"/>
      <c r="NQ39" s="156"/>
      <c r="NR39" s="156"/>
      <c r="NS39" s="156"/>
      <c r="NT39" s="156"/>
      <c r="NU39" s="156"/>
      <c r="NV39" s="156"/>
      <c r="NW39" s="156"/>
      <c r="NX39" s="157"/>
      <c r="OC39" s="28" t="s">
        <v>66</v>
      </c>
    </row>
    <row r="40" spans="1:393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55"/>
      <c r="NK40" s="156"/>
      <c r="NL40" s="156"/>
      <c r="NM40" s="156"/>
      <c r="NN40" s="156"/>
      <c r="NO40" s="156"/>
      <c r="NP40" s="156"/>
      <c r="NQ40" s="156"/>
      <c r="NR40" s="156"/>
      <c r="NS40" s="156"/>
      <c r="NT40" s="156"/>
      <c r="NU40" s="156"/>
      <c r="NV40" s="156"/>
      <c r="NW40" s="156"/>
      <c r="NX40" s="157"/>
      <c r="OC40" s="28" t="s">
        <v>67</v>
      </c>
    </row>
    <row r="41" spans="1:393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55"/>
      <c r="NK41" s="156"/>
      <c r="NL41" s="156"/>
      <c r="NM41" s="156"/>
      <c r="NN41" s="156"/>
      <c r="NO41" s="156"/>
      <c r="NP41" s="156"/>
      <c r="NQ41" s="156"/>
      <c r="NR41" s="156"/>
      <c r="NS41" s="156"/>
      <c r="NT41" s="156"/>
      <c r="NU41" s="156"/>
      <c r="NV41" s="156"/>
      <c r="NW41" s="156"/>
      <c r="NX41" s="157"/>
      <c r="OC41" s="28" t="s">
        <v>68</v>
      </c>
    </row>
    <row r="42" spans="1:393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55"/>
      <c r="NK42" s="156"/>
      <c r="NL42" s="156"/>
      <c r="NM42" s="156"/>
      <c r="NN42" s="156"/>
      <c r="NO42" s="156"/>
      <c r="NP42" s="156"/>
      <c r="NQ42" s="156"/>
      <c r="NR42" s="156"/>
      <c r="NS42" s="156"/>
      <c r="NT42" s="156"/>
      <c r="NU42" s="156"/>
      <c r="NV42" s="156"/>
      <c r="NW42" s="156"/>
      <c r="NX42" s="157"/>
      <c r="OC42" s="28" t="s">
        <v>69</v>
      </c>
    </row>
    <row r="43" spans="1:393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55"/>
      <c r="NK43" s="156"/>
      <c r="NL43" s="156"/>
      <c r="NM43" s="156"/>
      <c r="NN43" s="156"/>
      <c r="NO43" s="156"/>
      <c r="NP43" s="156"/>
      <c r="NQ43" s="156"/>
      <c r="NR43" s="156"/>
      <c r="NS43" s="156"/>
      <c r="NT43" s="156"/>
      <c r="NU43" s="156"/>
      <c r="NV43" s="156"/>
      <c r="NW43" s="156"/>
      <c r="NX43" s="157"/>
      <c r="OC43" s="28" t="s">
        <v>70</v>
      </c>
    </row>
    <row r="44" spans="1:393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55"/>
      <c r="NK44" s="156"/>
      <c r="NL44" s="156"/>
      <c r="NM44" s="156"/>
      <c r="NN44" s="156"/>
      <c r="NO44" s="156"/>
      <c r="NP44" s="156"/>
      <c r="NQ44" s="156"/>
      <c r="NR44" s="156"/>
      <c r="NS44" s="156"/>
      <c r="NT44" s="156"/>
      <c r="NU44" s="156"/>
      <c r="NV44" s="156"/>
      <c r="NW44" s="156"/>
      <c r="NX44" s="157"/>
      <c r="OC44" s="28" t="s">
        <v>71</v>
      </c>
    </row>
    <row r="45" spans="1:393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55"/>
      <c r="NK45" s="156"/>
      <c r="NL45" s="156"/>
      <c r="NM45" s="156"/>
      <c r="NN45" s="156"/>
      <c r="NO45" s="156"/>
      <c r="NP45" s="156"/>
      <c r="NQ45" s="156"/>
      <c r="NR45" s="156"/>
      <c r="NS45" s="156"/>
      <c r="NT45" s="156"/>
      <c r="NU45" s="156"/>
      <c r="NV45" s="156"/>
      <c r="NW45" s="156"/>
      <c r="NX45" s="157"/>
      <c r="OC45" s="28" t="s">
        <v>72</v>
      </c>
    </row>
    <row r="46" spans="1:393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55"/>
      <c r="NK46" s="156"/>
      <c r="NL46" s="156"/>
      <c r="NM46" s="156"/>
      <c r="NN46" s="156"/>
      <c r="NO46" s="156"/>
      <c r="NP46" s="156"/>
      <c r="NQ46" s="156"/>
      <c r="NR46" s="156"/>
      <c r="NS46" s="156"/>
      <c r="NT46" s="156"/>
      <c r="NU46" s="156"/>
      <c r="NV46" s="156"/>
      <c r="NW46" s="156"/>
      <c r="NX46" s="157"/>
      <c r="OC46" s="28" t="s">
        <v>73</v>
      </c>
    </row>
    <row r="47" spans="1:393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55"/>
      <c r="NK47" s="156"/>
      <c r="NL47" s="156"/>
      <c r="NM47" s="156"/>
      <c r="NN47" s="156"/>
      <c r="NO47" s="156"/>
      <c r="NP47" s="156"/>
      <c r="NQ47" s="156"/>
      <c r="NR47" s="156"/>
      <c r="NS47" s="156"/>
      <c r="NT47" s="156"/>
      <c r="NU47" s="156"/>
      <c r="NV47" s="156"/>
      <c r="NW47" s="156"/>
      <c r="NX47" s="157"/>
      <c r="OC47" s="28" t="s">
        <v>74</v>
      </c>
    </row>
    <row r="48" spans="1:393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55"/>
      <c r="NK48" s="156"/>
      <c r="NL48" s="156"/>
      <c r="NM48" s="156"/>
      <c r="NN48" s="156"/>
      <c r="NO48" s="156"/>
      <c r="NP48" s="156"/>
      <c r="NQ48" s="156"/>
      <c r="NR48" s="156"/>
      <c r="NS48" s="156"/>
      <c r="NT48" s="156"/>
      <c r="NU48" s="156"/>
      <c r="NV48" s="156"/>
      <c r="NW48" s="156"/>
      <c r="NX48" s="157"/>
      <c r="OC48" s="28" t="s">
        <v>75</v>
      </c>
    </row>
    <row r="49" spans="1:393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55"/>
      <c r="NK49" s="156"/>
      <c r="NL49" s="156"/>
      <c r="NM49" s="156"/>
      <c r="NN49" s="156"/>
      <c r="NO49" s="156"/>
      <c r="NP49" s="156"/>
      <c r="NQ49" s="156"/>
      <c r="NR49" s="156"/>
      <c r="NS49" s="156"/>
      <c r="NT49" s="156"/>
      <c r="NU49" s="156"/>
      <c r="NV49" s="156"/>
      <c r="NW49" s="156"/>
      <c r="NX49" s="157"/>
      <c r="OC49" s="28" t="s">
        <v>76</v>
      </c>
    </row>
    <row r="50" spans="1:393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55"/>
      <c r="NK50" s="156"/>
      <c r="NL50" s="156"/>
      <c r="NM50" s="156"/>
      <c r="NN50" s="156"/>
      <c r="NO50" s="156"/>
      <c r="NP50" s="156"/>
      <c r="NQ50" s="156"/>
      <c r="NR50" s="156"/>
      <c r="NS50" s="156"/>
      <c r="NT50" s="156"/>
      <c r="NU50" s="156"/>
      <c r="NV50" s="156"/>
      <c r="NW50" s="156"/>
      <c r="NX50" s="157"/>
      <c r="OC50" s="28" t="s">
        <v>77</v>
      </c>
    </row>
    <row r="51" spans="1:393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58"/>
      <c r="NK51" s="159"/>
      <c r="NL51" s="159"/>
      <c r="NM51" s="159"/>
      <c r="NN51" s="159"/>
      <c r="NO51" s="159"/>
      <c r="NP51" s="159"/>
      <c r="NQ51" s="159"/>
      <c r="NR51" s="159"/>
      <c r="NS51" s="159"/>
      <c r="NT51" s="159"/>
      <c r="NU51" s="159"/>
      <c r="NV51" s="159"/>
      <c r="NW51" s="159"/>
      <c r="NX51" s="160"/>
      <c r="OC51" s="28" t="s">
        <v>78</v>
      </c>
    </row>
    <row r="52" spans="1:393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2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61" t="s">
        <v>179</v>
      </c>
      <c r="NK54" s="162"/>
      <c r="NL54" s="162"/>
      <c r="NM54" s="162"/>
      <c r="NN54" s="162"/>
      <c r="NO54" s="162"/>
      <c r="NP54" s="162"/>
      <c r="NQ54" s="162"/>
      <c r="NR54" s="162"/>
      <c r="NS54" s="162"/>
      <c r="NT54" s="162"/>
      <c r="NU54" s="162"/>
      <c r="NV54" s="162"/>
      <c r="NW54" s="162"/>
      <c r="NX54" s="163"/>
    </row>
    <row r="55" spans="1:393" ht="13.5" customHeight="1" x14ac:dyDescent="0.2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30090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28809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30082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30396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33442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10780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11246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11827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12263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12564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58.1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58.2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57.4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62.1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61.5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17.899999999999999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17.600000000000001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18.100000000000001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17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18.3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61"/>
      <c r="NK55" s="162"/>
      <c r="NL55" s="162"/>
      <c r="NM55" s="162"/>
      <c r="NN55" s="162"/>
      <c r="NO55" s="162"/>
      <c r="NP55" s="162"/>
      <c r="NQ55" s="162"/>
      <c r="NR55" s="162"/>
      <c r="NS55" s="162"/>
      <c r="NT55" s="162"/>
      <c r="NU55" s="162"/>
      <c r="NV55" s="162"/>
      <c r="NW55" s="162"/>
      <c r="NX55" s="163"/>
    </row>
    <row r="56" spans="1:393" ht="13.5" customHeight="1" x14ac:dyDescent="0.2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32532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33492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34136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34924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35788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10037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9976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10130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10244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10602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62.5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63.4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63.7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63.3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19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18.7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18.3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17.7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61"/>
      <c r="NK56" s="162"/>
      <c r="NL56" s="162"/>
      <c r="NM56" s="162"/>
      <c r="NN56" s="162"/>
      <c r="NO56" s="162"/>
      <c r="NP56" s="162"/>
      <c r="NQ56" s="162"/>
      <c r="NR56" s="162"/>
      <c r="NS56" s="162"/>
      <c r="NT56" s="162"/>
      <c r="NU56" s="162"/>
      <c r="NV56" s="162"/>
      <c r="NW56" s="162"/>
      <c r="NX56" s="163"/>
    </row>
    <row r="57" spans="1:393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61"/>
      <c r="NK57" s="162"/>
      <c r="NL57" s="162"/>
      <c r="NM57" s="162"/>
      <c r="NN57" s="162"/>
      <c r="NO57" s="162"/>
      <c r="NP57" s="162"/>
      <c r="NQ57" s="162"/>
      <c r="NR57" s="162"/>
      <c r="NS57" s="162"/>
      <c r="NT57" s="162"/>
      <c r="NU57" s="162"/>
      <c r="NV57" s="162"/>
      <c r="NW57" s="162"/>
      <c r="NX57" s="163"/>
    </row>
    <row r="58" spans="1:393" ht="13.5" customHeight="1" x14ac:dyDescent="0.2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61"/>
      <c r="NK58" s="162"/>
      <c r="NL58" s="162"/>
      <c r="NM58" s="162"/>
      <c r="NN58" s="162"/>
      <c r="NO58" s="162"/>
      <c r="NP58" s="162"/>
      <c r="NQ58" s="162"/>
      <c r="NR58" s="162"/>
      <c r="NS58" s="162"/>
      <c r="NT58" s="162"/>
      <c r="NU58" s="162"/>
      <c r="NV58" s="162"/>
      <c r="NW58" s="162"/>
      <c r="NX58" s="163"/>
    </row>
    <row r="59" spans="1:393" ht="13.5" customHeight="1" x14ac:dyDescent="0.2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61"/>
      <c r="NK59" s="162"/>
      <c r="NL59" s="162"/>
      <c r="NM59" s="162"/>
      <c r="NN59" s="162"/>
      <c r="NO59" s="162"/>
      <c r="NP59" s="162"/>
      <c r="NQ59" s="162"/>
      <c r="NR59" s="162"/>
      <c r="NS59" s="162"/>
      <c r="NT59" s="162"/>
      <c r="NU59" s="162"/>
      <c r="NV59" s="162"/>
      <c r="NW59" s="162"/>
      <c r="NX59" s="163"/>
    </row>
    <row r="60" spans="1:393" ht="13.5" customHeight="1" x14ac:dyDescent="0.2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61"/>
      <c r="NK60" s="162"/>
      <c r="NL60" s="162"/>
      <c r="NM60" s="162"/>
      <c r="NN60" s="162"/>
      <c r="NO60" s="162"/>
      <c r="NP60" s="162"/>
      <c r="NQ60" s="162"/>
      <c r="NR60" s="162"/>
      <c r="NS60" s="162"/>
      <c r="NT60" s="162"/>
      <c r="NU60" s="162"/>
      <c r="NV60" s="162"/>
      <c r="NW60" s="162"/>
      <c r="NX60" s="163"/>
    </row>
    <row r="61" spans="1:393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61"/>
      <c r="NK61" s="162"/>
      <c r="NL61" s="162"/>
      <c r="NM61" s="162"/>
      <c r="NN61" s="162"/>
      <c r="NO61" s="162"/>
      <c r="NP61" s="162"/>
      <c r="NQ61" s="162"/>
      <c r="NR61" s="162"/>
      <c r="NS61" s="162"/>
      <c r="NT61" s="162"/>
      <c r="NU61" s="162"/>
      <c r="NV61" s="162"/>
      <c r="NW61" s="162"/>
      <c r="NX61" s="163"/>
    </row>
    <row r="62" spans="1:393" ht="13.5" customHeight="1" x14ac:dyDescent="0.2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61"/>
      <c r="NK62" s="162"/>
      <c r="NL62" s="162"/>
      <c r="NM62" s="162"/>
      <c r="NN62" s="162"/>
      <c r="NO62" s="162"/>
      <c r="NP62" s="162"/>
      <c r="NQ62" s="162"/>
      <c r="NR62" s="162"/>
      <c r="NS62" s="162"/>
      <c r="NT62" s="162"/>
      <c r="NU62" s="162"/>
      <c r="NV62" s="162"/>
      <c r="NW62" s="162"/>
      <c r="NX62" s="163"/>
    </row>
    <row r="63" spans="1:393" ht="13.5" customHeight="1" x14ac:dyDescent="0.2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61"/>
      <c r="NK63" s="162"/>
      <c r="NL63" s="162"/>
      <c r="NM63" s="162"/>
      <c r="NN63" s="162"/>
      <c r="NO63" s="162"/>
      <c r="NP63" s="162"/>
      <c r="NQ63" s="162"/>
      <c r="NR63" s="162"/>
      <c r="NS63" s="162"/>
      <c r="NT63" s="162"/>
      <c r="NU63" s="162"/>
      <c r="NV63" s="162"/>
      <c r="NW63" s="162"/>
      <c r="NX63" s="163"/>
    </row>
    <row r="64" spans="1:393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61"/>
      <c r="NK64" s="162"/>
      <c r="NL64" s="162"/>
      <c r="NM64" s="162"/>
      <c r="NN64" s="162"/>
      <c r="NO64" s="162"/>
      <c r="NP64" s="162"/>
      <c r="NQ64" s="162"/>
      <c r="NR64" s="162"/>
      <c r="NS64" s="162"/>
      <c r="NT64" s="162"/>
      <c r="NU64" s="162"/>
      <c r="NV64" s="162"/>
      <c r="NW64" s="162"/>
      <c r="NX64" s="163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61"/>
      <c r="NK65" s="162"/>
      <c r="NL65" s="162"/>
      <c r="NM65" s="162"/>
      <c r="NN65" s="162"/>
      <c r="NO65" s="162"/>
      <c r="NP65" s="162"/>
      <c r="NQ65" s="162"/>
      <c r="NR65" s="162"/>
      <c r="NS65" s="162"/>
      <c r="NT65" s="162"/>
      <c r="NU65" s="162"/>
      <c r="NV65" s="162"/>
      <c r="NW65" s="162"/>
      <c r="NX65" s="163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61"/>
      <c r="NK66" s="162"/>
      <c r="NL66" s="162"/>
      <c r="NM66" s="162"/>
      <c r="NN66" s="162"/>
      <c r="NO66" s="162"/>
      <c r="NP66" s="162"/>
      <c r="NQ66" s="162"/>
      <c r="NR66" s="162"/>
      <c r="NS66" s="162"/>
      <c r="NT66" s="162"/>
      <c r="NU66" s="162"/>
      <c r="NV66" s="162"/>
      <c r="NW66" s="162"/>
      <c r="NX66" s="163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64"/>
      <c r="NK67" s="165"/>
      <c r="NL67" s="165"/>
      <c r="NM67" s="165"/>
      <c r="NN67" s="165"/>
      <c r="NO67" s="165"/>
      <c r="NP67" s="165"/>
      <c r="NQ67" s="165"/>
      <c r="NR67" s="165"/>
      <c r="NS67" s="165"/>
      <c r="NT67" s="165"/>
      <c r="NU67" s="165"/>
      <c r="NV67" s="165"/>
      <c r="NW67" s="165"/>
      <c r="NX67" s="166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67" t="s">
        <v>180</v>
      </c>
      <c r="NK70" s="168"/>
      <c r="NL70" s="168"/>
      <c r="NM70" s="168"/>
      <c r="NN70" s="168"/>
      <c r="NO70" s="168"/>
      <c r="NP70" s="168"/>
      <c r="NQ70" s="168"/>
      <c r="NR70" s="168"/>
      <c r="NS70" s="168"/>
      <c r="NT70" s="168"/>
      <c r="NU70" s="168"/>
      <c r="NV70" s="168"/>
      <c r="NW70" s="168"/>
      <c r="NX70" s="169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67"/>
      <c r="NK71" s="168"/>
      <c r="NL71" s="168"/>
      <c r="NM71" s="168"/>
      <c r="NN71" s="168"/>
      <c r="NO71" s="168"/>
      <c r="NP71" s="168"/>
      <c r="NQ71" s="168"/>
      <c r="NR71" s="168"/>
      <c r="NS71" s="168"/>
      <c r="NT71" s="168"/>
      <c r="NU71" s="168"/>
      <c r="NV71" s="168"/>
      <c r="NW71" s="168"/>
      <c r="NX71" s="169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67"/>
      <c r="NK72" s="168"/>
      <c r="NL72" s="168"/>
      <c r="NM72" s="168"/>
      <c r="NN72" s="168"/>
      <c r="NO72" s="168"/>
      <c r="NP72" s="168"/>
      <c r="NQ72" s="168"/>
      <c r="NR72" s="168"/>
      <c r="NS72" s="168"/>
      <c r="NT72" s="168"/>
      <c r="NU72" s="168"/>
      <c r="NV72" s="168"/>
      <c r="NW72" s="168"/>
      <c r="NX72" s="169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67"/>
      <c r="NK73" s="168"/>
      <c r="NL73" s="168"/>
      <c r="NM73" s="168"/>
      <c r="NN73" s="168"/>
      <c r="NO73" s="168"/>
      <c r="NP73" s="168"/>
      <c r="NQ73" s="168"/>
      <c r="NR73" s="168"/>
      <c r="NS73" s="168"/>
      <c r="NT73" s="168"/>
      <c r="NU73" s="168"/>
      <c r="NV73" s="168"/>
      <c r="NW73" s="168"/>
      <c r="NX73" s="169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67"/>
      <c r="NK74" s="168"/>
      <c r="NL74" s="168"/>
      <c r="NM74" s="168"/>
      <c r="NN74" s="168"/>
      <c r="NO74" s="168"/>
      <c r="NP74" s="168"/>
      <c r="NQ74" s="168"/>
      <c r="NR74" s="168"/>
      <c r="NS74" s="168"/>
      <c r="NT74" s="168"/>
      <c r="NU74" s="168"/>
      <c r="NV74" s="168"/>
      <c r="NW74" s="168"/>
      <c r="NX74" s="169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67"/>
      <c r="NK75" s="168"/>
      <c r="NL75" s="168"/>
      <c r="NM75" s="168"/>
      <c r="NN75" s="168"/>
      <c r="NO75" s="168"/>
      <c r="NP75" s="168"/>
      <c r="NQ75" s="168"/>
      <c r="NR75" s="168"/>
      <c r="NS75" s="168"/>
      <c r="NT75" s="168"/>
      <c r="NU75" s="168"/>
      <c r="NV75" s="168"/>
      <c r="NW75" s="168"/>
      <c r="NX75" s="169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67"/>
      <c r="NK76" s="168"/>
      <c r="NL76" s="168"/>
      <c r="NM76" s="168"/>
      <c r="NN76" s="168"/>
      <c r="NO76" s="168"/>
      <c r="NP76" s="168"/>
      <c r="NQ76" s="168"/>
      <c r="NR76" s="168"/>
      <c r="NS76" s="168"/>
      <c r="NT76" s="168"/>
      <c r="NU76" s="168"/>
      <c r="NV76" s="168"/>
      <c r="NW76" s="168"/>
      <c r="NX76" s="169"/>
    </row>
    <row r="77" spans="1:388" ht="13.5" customHeight="1" x14ac:dyDescent="0.2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67"/>
      <c r="NK77" s="168"/>
      <c r="NL77" s="168"/>
      <c r="NM77" s="168"/>
      <c r="NN77" s="168"/>
      <c r="NO77" s="168"/>
      <c r="NP77" s="168"/>
      <c r="NQ77" s="168"/>
      <c r="NR77" s="168"/>
      <c r="NS77" s="168"/>
      <c r="NT77" s="168"/>
      <c r="NU77" s="168"/>
      <c r="NV77" s="168"/>
      <c r="NW77" s="168"/>
      <c r="NX77" s="169"/>
    </row>
    <row r="78" spans="1:388" ht="13.5" customHeight="1" x14ac:dyDescent="0.2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1" t="str">
        <f>データ!$B$11</f>
        <v>H27</v>
      </c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 t="str">
        <f>データ!$C$11</f>
        <v>H28</v>
      </c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 t="str">
        <f>データ!$D$11</f>
        <v>H29</v>
      </c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 t="str">
        <f>データ!$E$11</f>
        <v>H30</v>
      </c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 t="str">
        <f>データ!$F$11</f>
        <v>R01</v>
      </c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1" t="str">
        <f>データ!$B$11</f>
        <v>H27</v>
      </c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 t="str">
        <f>データ!$C$11</f>
        <v>H28</v>
      </c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 t="str">
        <f>データ!$D$11</f>
        <v>H29</v>
      </c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 t="str">
        <f>データ!$E$11</f>
        <v>H30</v>
      </c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 t="str">
        <f>データ!$F$11</f>
        <v>R01</v>
      </c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1" t="str">
        <f>データ!$B$11</f>
        <v>H27</v>
      </c>
      <c r="JK78" s="141"/>
      <c r="JL78" s="141"/>
      <c r="JM78" s="141"/>
      <c r="JN78" s="141"/>
      <c r="JO78" s="141"/>
      <c r="JP78" s="141"/>
      <c r="JQ78" s="141"/>
      <c r="JR78" s="141"/>
      <c r="JS78" s="141"/>
      <c r="JT78" s="141"/>
      <c r="JU78" s="141"/>
      <c r="JV78" s="141"/>
      <c r="JW78" s="141"/>
      <c r="JX78" s="141"/>
      <c r="JY78" s="141"/>
      <c r="JZ78" s="141"/>
      <c r="KA78" s="141"/>
      <c r="KB78" s="141"/>
      <c r="KC78" s="141" t="str">
        <f>データ!$C$11</f>
        <v>H28</v>
      </c>
      <c r="KD78" s="141"/>
      <c r="KE78" s="141"/>
      <c r="KF78" s="141"/>
      <c r="KG78" s="141"/>
      <c r="KH78" s="141"/>
      <c r="KI78" s="141"/>
      <c r="KJ78" s="141"/>
      <c r="KK78" s="141"/>
      <c r="KL78" s="141"/>
      <c r="KM78" s="141"/>
      <c r="KN78" s="141"/>
      <c r="KO78" s="141"/>
      <c r="KP78" s="141"/>
      <c r="KQ78" s="141"/>
      <c r="KR78" s="141"/>
      <c r="KS78" s="141"/>
      <c r="KT78" s="141"/>
      <c r="KU78" s="141"/>
      <c r="KV78" s="141" t="str">
        <f>データ!$D$11</f>
        <v>H29</v>
      </c>
      <c r="KW78" s="141"/>
      <c r="KX78" s="141"/>
      <c r="KY78" s="141"/>
      <c r="KZ78" s="141"/>
      <c r="LA78" s="141"/>
      <c r="LB78" s="141"/>
      <c r="LC78" s="141"/>
      <c r="LD78" s="141"/>
      <c r="LE78" s="141"/>
      <c r="LF78" s="141"/>
      <c r="LG78" s="141"/>
      <c r="LH78" s="141"/>
      <c r="LI78" s="141"/>
      <c r="LJ78" s="141"/>
      <c r="LK78" s="141"/>
      <c r="LL78" s="141"/>
      <c r="LM78" s="141"/>
      <c r="LN78" s="141"/>
      <c r="LO78" s="141" t="str">
        <f>データ!$E$11</f>
        <v>H30</v>
      </c>
      <c r="LP78" s="141"/>
      <c r="LQ78" s="141"/>
      <c r="LR78" s="141"/>
      <c r="LS78" s="141"/>
      <c r="LT78" s="141"/>
      <c r="LU78" s="141"/>
      <c r="LV78" s="141"/>
      <c r="LW78" s="141"/>
      <c r="LX78" s="141"/>
      <c r="LY78" s="141"/>
      <c r="LZ78" s="141"/>
      <c r="MA78" s="141"/>
      <c r="MB78" s="141"/>
      <c r="MC78" s="141"/>
      <c r="MD78" s="141"/>
      <c r="ME78" s="141"/>
      <c r="MF78" s="141"/>
      <c r="MG78" s="141"/>
      <c r="MH78" s="141" t="str">
        <f>データ!$F$11</f>
        <v>R01</v>
      </c>
      <c r="MI78" s="141"/>
      <c r="MJ78" s="141"/>
      <c r="MK78" s="141"/>
      <c r="ML78" s="141"/>
      <c r="MM78" s="141"/>
      <c r="MN78" s="141"/>
      <c r="MO78" s="141"/>
      <c r="MP78" s="141"/>
      <c r="MQ78" s="141"/>
      <c r="MR78" s="141"/>
      <c r="MS78" s="141"/>
      <c r="MT78" s="141"/>
      <c r="MU78" s="141"/>
      <c r="MV78" s="141"/>
      <c r="MW78" s="141"/>
      <c r="MX78" s="141"/>
      <c r="MY78" s="141"/>
      <c r="MZ78" s="141"/>
      <c r="NA78" s="5"/>
      <c r="NB78" s="5"/>
      <c r="NC78" s="5"/>
      <c r="ND78" s="5"/>
      <c r="NE78" s="5"/>
      <c r="NF78" s="5"/>
      <c r="NG78" s="39"/>
      <c r="NH78" s="27"/>
      <c r="NI78" s="2"/>
      <c r="NJ78" s="167"/>
      <c r="NK78" s="168"/>
      <c r="NL78" s="168"/>
      <c r="NM78" s="168"/>
      <c r="NN78" s="168"/>
      <c r="NO78" s="168"/>
      <c r="NP78" s="168"/>
      <c r="NQ78" s="168"/>
      <c r="NR78" s="168"/>
      <c r="NS78" s="168"/>
      <c r="NT78" s="168"/>
      <c r="NU78" s="168"/>
      <c r="NV78" s="168"/>
      <c r="NW78" s="168"/>
      <c r="NX78" s="169"/>
    </row>
    <row r="79" spans="1:388" ht="13.5" customHeight="1" x14ac:dyDescent="0.2">
      <c r="A79" s="2"/>
      <c r="B79" s="25"/>
      <c r="C79" s="5"/>
      <c r="D79" s="5"/>
      <c r="E79" s="5"/>
      <c r="F79" s="5"/>
      <c r="G79" s="36"/>
      <c r="H79" s="36"/>
      <c r="I79" s="40"/>
      <c r="J79" s="142" t="s">
        <v>56</v>
      </c>
      <c r="K79" s="143"/>
      <c r="L79" s="143"/>
      <c r="M79" s="143"/>
      <c r="N79" s="143"/>
      <c r="O79" s="143"/>
      <c r="P79" s="143"/>
      <c r="Q79" s="143"/>
      <c r="R79" s="143"/>
      <c r="S79" s="143"/>
      <c r="T79" s="144"/>
      <c r="U79" s="145">
        <f>データ!DR7</f>
        <v>8.5</v>
      </c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>
        <f>データ!DS7</f>
        <v>14.3</v>
      </c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>
        <f>データ!DT7</f>
        <v>19.899999999999999</v>
      </c>
      <c r="BH79" s="145"/>
      <c r="BI79" s="145"/>
      <c r="BJ79" s="145"/>
      <c r="BK79" s="145"/>
      <c r="BL79" s="145"/>
      <c r="BM79" s="145"/>
      <c r="BN79" s="145"/>
      <c r="BO79" s="145"/>
      <c r="BP79" s="145"/>
      <c r="BQ79" s="145"/>
      <c r="BR79" s="145"/>
      <c r="BS79" s="145"/>
      <c r="BT79" s="145"/>
      <c r="BU79" s="145"/>
      <c r="BV79" s="145"/>
      <c r="BW79" s="145"/>
      <c r="BX79" s="145"/>
      <c r="BY79" s="145"/>
      <c r="BZ79" s="145">
        <f>データ!DU7</f>
        <v>25.2</v>
      </c>
      <c r="CA79" s="145"/>
      <c r="CB79" s="145"/>
      <c r="CC79" s="145"/>
      <c r="CD79" s="145"/>
      <c r="CE79" s="145"/>
      <c r="CF79" s="145"/>
      <c r="CG79" s="145"/>
      <c r="CH79" s="145"/>
      <c r="CI79" s="145"/>
      <c r="CJ79" s="145"/>
      <c r="CK79" s="145"/>
      <c r="CL79" s="145"/>
      <c r="CM79" s="145"/>
      <c r="CN79" s="145"/>
      <c r="CO79" s="145"/>
      <c r="CP79" s="145"/>
      <c r="CQ79" s="145"/>
      <c r="CR79" s="145"/>
      <c r="CS79" s="145">
        <f>データ!DV7</f>
        <v>30.3</v>
      </c>
      <c r="CT79" s="145"/>
      <c r="CU79" s="145"/>
      <c r="CV79" s="145"/>
      <c r="CW79" s="145"/>
      <c r="CX79" s="145"/>
      <c r="CY79" s="145"/>
      <c r="CZ79" s="145"/>
      <c r="DA79" s="145"/>
      <c r="DB79" s="145"/>
      <c r="DC79" s="145"/>
      <c r="DD79" s="145"/>
      <c r="DE79" s="145"/>
      <c r="DF79" s="145"/>
      <c r="DG79" s="145"/>
      <c r="DH79" s="145"/>
      <c r="DI79" s="145"/>
      <c r="DJ79" s="145"/>
      <c r="DK79" s="145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2" t="s">
        <v>56</v>
      </c>
      <c r="EE79" s="143"/>
      <c r="EF79" s="143"/>
      <c r="EG79" s="143"/>
      <c r="EH79" s="143"/>
      <c r="EI79" s="143"/>
      <c r="EJ79" s="143"/>
      <c r="EK79" s="143"/>
      <c r="EL79" s="143"/>
      <c r="EM79" s="143"/>
      <c r="EN79" s="144"/>
      <c r="EO79" s="145">
        <f>データ!EC7</f>
        <v>26.7</v>
      </c>
      <c r="EP79" s="145"/>
      <c r="EQ79" s="145"/>
      <c r="ER79" s="145"/>
      <c r="ES79" s="145"/>
      <c r="ET79" s="145"/>
      <c r="EU79" s="145"/>
      <c r="EV79" s="145"/>
      <c r="EW79" s="145"/>
      <c r="EX79" s="145"/>
      <c r="EY79" s="145"/>
      <c r="EZ79" s="145"/>
      <c r="FA79" s="145"/>
      <c r="FB79" s="145"/>
      <c r="FC79" s="145"/>
      <c r="FD79" s="145"/>
      <c r="FE79" s="145"/>
      <c r="FF79" s="145"/>
      <c r="FG79" s="145"/>
      <c r="FH79" s="145">
        <f>データ!ED7</f>
        <v>39.799999999999997</v>
      </c>
      <c r="FI79" s="145"/>
      <c r="FJ79" s="145"/>
      <c r="FK79" s="145"/>
      <c r="FL79" s="145"/>
      <c r="FM79" s="145"/>
      <c r="FN79" s="145"/>
      <c r="FO79" s="145"/>
      <c r="FP79" s="145"/>
      <c r="FQ79" s="145"/>
      <c r="FR79" s="145"/>
      <c r="FS79" s="145"/>
      <c r="FT79" s="145"/>
      <c r="FU79" s="145"/>
      <c r="FV79" s="145"/>
      <c r="FW79" s="145"/>
      <c r="FX79" s="145"/>
      <c r="FY79" s="145"/>
      <c r="FZ79" s="145"/>
      <c r="GA79" s="145">
        <f>データ!EE7</f>
        <v>52.2</v>
      </c>
      <c r="GB79" s="145"/>
      <c r="GC79" s="145"/>
      <c r="GD79" s="145"/>
      <c r="GE79" s="145"/>
      <c r="GF79" s="145"/>
      <c r="GG79" s="145"/>
      <c r="GH79" s="145"/>
      <c r="GI79" s="145"/>
      <c r="GJ79" s="145"/>
      <c r="GK79" s="145"/>
      <c r="GL79" s="145"/>
      <c r="GM79" s="145"/>
      <c r="GN79" s="145"/>
      <c r="GO79" s="145"/>
      <c r="GP79" s="145"/>
      <c r="GQ79" s="145"/>
      <c r="GR79" s="145"/>
      <c r="GS79" s="145"/>
      <c r="GT79" s="145">
        <f>データ!EF7</f>
        <v>63.3</v>
      </c>
      <c r="GU79" s="145"/>
      <c r="GV79" s="145"/>
      <c r="GW79" s="145"/>
      <c r="GX79" s="145"/>
      <c r="GY79" s="145"/>
      <c r="GZ79" s="145"/>
      <c r="HA79" s="145"/>
      <c r="HB79" s="145"/>
      <c r="HC79" s="145"/>
      <c r="HD79" s="145"/>
      <c r="HE79" s="145"/>
      <c r="HF79" s="145"/>
      <c r="HG79" s="145"/>
      <c r="HH79" s="145"/>
      <c r="HI79" s="145"/>
      <c r="HJ79" s="145"/>
      <c r="HK79" s="145"/>
      <c r="HL79" s="145"/>
      <c r="HM79" s="145">
        <f>データ!EG7</f>
        <v>71.400000000000006</v>
      </c>
      <c r="HN79" s="145"/>
      <c r="HO79" s="145"/>
      <c r="HP79" s="145"/>
      <c r="HQ79" s="145"/>
      <c r="HR79" s="145"/>
      <c r="HS79" s="145"/>
      <c r="HT79" s="145"/>
      <c r="HU79" s="145"/>
      <c r="HV79" s="145"/>
      <c r="HW79" s="145"/>
      <c r="HX79" s="145"/>
      <c r="HY79" s="145"/>
      <c r="HZ79" s="145"/>
      <c r="IA79" s="145"/>
      <c r="IB79" s="145"/>
      <c r="IC79" s="145"/>
      <c r="ID79" s="145"/>
      <c r="IE79" s="145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2" t="s">
        <v>56</v>
      </c>
      <c r="IZ79" s="143"/>
      <c r="JA79" s="143"/>
      <c r="JB79" s="143"/>
      <c r="JC79" s="143"/>
      <c r="JD79" s="143"/>
      <c r="JE79" s="143"/>
      <c r="JF79" s="143"/>
      <c r="JG79" s="143"/>
      <c r="JH79" s="143"/>
      <c r="JI79" s="144"/>
      <c r="JJ79" s="146">
        <f>データ!EN7</f>
        <v>38266747</v>
      </c>
      <c r="JK79" s="146"/>
      <c r="JL79" s="146"/>
      <c r="JM79" s="146"/>
      <c r="JN79" s="146"/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>
        <f>データ!EO7</f>
        <v>38422078</v>
      </c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6"/>
      <c r="KO79" s="146"/>
      <c r="KP79" s="146"/>
      <c r="KQ79" s="146"/>
      <c r="KR79" s="146"/>
      <c r="KS79" s="146"/>
      <c r="KT79" s="146"/>
      <c r="KU79" s="146"/>
      <c r="KV79" s="146">
        <f>データ!EP7</f>
        <v>38728032</v>
      </c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6">
        <f>データ!EQ7</f>
        <v>38689390</v>
      </c>
      <c r="LP79" s="146"/>
      <c r="LQ79" s="146"/>
      <c r="LR79" s="146"/>
      <c r="LS79" s="146"/>
      <c r="LT79" s="146"/>
      <c r="LU79" s="146"/>
      <c r="LV79" s="146"/>
      <c r="LW79" s="146"/>
      <c r="LX79" s="146"/>
      <c r="LY79" s="146"/>
      <c r="LZ79" s="146"/>
      <c r="MA79" s="146"/>
      <c r="MB79" s="146"/>
      <c r="MC79" s="146"/>
      <c r="MD79" s="146"/>
      <c r="ME79" s="146"/>
      <c r="MF79" s="146"/>
      <c r="MG79" s="146"/>
      <c r="MH79" s="146">
        <f>データ!ER7</f>
        <v>39022799</v>
      </c>
      <c r="MI79" s="146"/>
      <c r="MJ79" s="146"/>
      <c r="MK79" s="146"/>
      <c r="ML79" s="146"/>
      <c r="MM79" s="146"/>
      <c r="MN79" s="146"/>
      <c r="MO79" s="146"/>
      <c r="MP79" s="146"/>
      <c r="MQ79" s="146"/>
      <c r="MR79" s="146"/>
      <c r="MS79" s="146"/>
      <c r="MT79" s="146"/>
      <c r="MU79" s="146"/>
      <c r="MV79" s="146"/>
      <c r="MW79" s="146"/>
      <c r="MX79" s="146"/>
      <c r="MY79" s="146"/>
      <c r="MZ79" s="146"/>
      <c r="NA79" s="5"/>
      <c r="NB79" s="5"/>
      <c r="NC79" s="5"/>
      <c r="ND79" s="5"/>
      <c r="NE79" s="5"/>
      <c r="NF79" s="5"/>
      <c r="NG79" s="39"/>
      <c r="NH79" s="27"/>
      <c r="NI79" s="2"/>
      <c r="NJ79" s="167"/>
      <c r="NK79" s="168"/>
      <c r="NL79" s="168"/>
      <c r="NM79" s="168"/>
      <c r="NN79" s="168"/>
      <c r="NO79" s="168"/>
      <c r="NP79" s="168"/>
      <c r="NQ79" s="168"/>
      <c r="NR79" s="168"/>
      <c r="NS79" s="168"/>
      <c r="NT79" s="168"/>
      <c r="NU79" s="168"/>
      <c r="NV79" s="168"/>
      <c r="NW79" s="168"/>
      <c r="NX79" s="169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40"/>
      <c r="J80" s="142" t="s">
        <v>58</v>
      </c>
      <c r="K80" s="143"/>
      <c r="L80" s="143"/>
      <c r="M80" s="143"/>
      <c r="N80" s="143"/>
      <c r="O80" s="143"/>
      <c r="P80" s="143"/>
      <c r="Q80" s="143"/>
      <c r="R80" s="143"/>
      <c r="S80" s="143"/>
      <c r="T80" s="144"/>
      <c r="U80" s="145">
        <f>データ!DW7</f>
        <v>52.4</v>
      </c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>
        <f>データ!DX7</f>
        <v>52.5</v>
      </c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145">
        <f>データ!DY7</f>
        <v>53.5</v>
      </c>
      <c r="BH80" s="145"/>
      <c r="BI80" s="145"/>
      <c r="BJ80" s="145"/>
      <c r="BK80" s="145"/>
      <c r="BL80" s="145"/>
      <c r="BM80" s="145"/>
      <c r="BN80" s="145"/>
      <c r="BO80" s="145"/>
      <c r="BP80" s="145"/>
      <c r="BQ80" s="145"/>
      <c r="BR80" s="145"/>
      <c r="BS80" s="145"/>
      <c r="BT80" s="145"/>
      <c r="BU80" s="145"/>
      <c r="BV80" s="145"/>
      <c r="BW80" s="145"/>
      <c r="BX80" s="145"/>
      <c r="BY80" s="145"/>
      <c r="BZ80" s="145">
        <f>データ!DZ7</f>
        <v>54.1</v>
      </c>
      <c r="CA80" s="145"/>
      <c r="CB80" s="145"/>
      <c r="CC80" s="145"/>
      <c r="CD80" s="145"/>
      <c r="CE80" s="145"/>
      <c r="CF80" s="145"/>
      <c r="CG80" s="145"/>
      <c r="CH80" s="145"/>
      <c r="CI80" s="145"/>
      <c r="CJ80" s="145"/>
      <c r="CK80" s="145"/>
      <c r="CL80" s="145"/>
      <c r="CM80" s="145"/>
      <c r="CN80" s="145"/>
      <c r="CO80" s="145"/>
      <c r="CP80" s="145"/>
      <c r="CQ80" s="145"/>
      <c r="CR80" s="145"/>
      <c r="CS80" s="145">
        <f>データ!EA7</f>
        <v>54.6</v>
      </c>
      <c r="CT80" s="145"/>
      <c r="CU80" s="145"/>
      <c r="CV80" s="145"/>
      <c r="CW80" s="145"/>
      <c r="CX80" s="145"/>
      <c r="CY80" s="145"/>
      <c r="CZ80" s="145"/>
      <c r="DA80" s="145"/>
      <c r="DB80" s="145"/>
      <c r="DC80" s="145"/>
      <c r="DD80" s="145"/>
      <c r="DE80" s="145"/>
      <c r="DF80" s="145"/>
      <c r="DG80" s="145"/>
      <c r="DH80" s="145"/>
      <c r="DI80" s="145"/>
      <c r="DJ80" s="145"/>
      <c r="DK80" s="145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2" t="s">
        <v>58</v>
      </c>
      <c r="EE80" s="143"/>
      <c r="EF80" s="143"/>
      <c r="EG80" s="143"/>
      <c r="EH80" s="143"/>
      <c r="EI80" s="143"/>
      <c r="EJ80" s="143"/>
      <c r="EK80" s="143"/>
      <c r="EL80" s="143"/>
      <c r="EM80" s="143"/>
      <c r="EN80" s="144"/>
      <c r="EO80" s="145">
        <f>データ!EH7</f>
        <v>69.2</v>
      </c>
      <c r="EP80" s="145"/>
      <c r="EQ80" s="145"/>
      <c r="ER80" s="145"/>
      <c r="ES80" s="145"/>
      <c r="ET80" s="145"/>
      <c r="EU80" s="145"/>
      <c r="EV80" s="145"/>
      <c r="EW80" s="145"/>
      <c r="EX80" s="145"/>
      <c r="EY80" s="145"/>
      <c r="EZ80" s="145"/>
      <c r="FA80" s="145"/>
      <c r="FB80" s="145"/>
      <c r="FC80" s="145"/>
      <c r="FD80" s="145"/>
      <c r="FE80" s="145"/>
      <c r="FF80" s="145"/>
      <c r="FG80" s="145"/>
      <c r="FH80" s="145">
        <f>データ!EI7</f>
        <v>69.7</v>
      </c>
      <c r="FI80" s="145"/>
      <c r="FJ80" s="145"/>
      <c r="FK80" s="145"/>
      <c r="FL80" s="145"/>
      <c r="FM80" s="145"/>
      <c r="FN80" s="145"/>
      <c r="FO80" s="145"/>
      <c r="FP80" s="145"/>
      <c r="FQ80" s="145"/>
      <c r="FR80" s="145"/>
      <c r="FS80" s="145"/>
      <c r="FT80" s="145"/>
      <c r="FU80" s="145"/>
      <c r="FV80" s="145"/>
      <c r="FW80" s="145"/>
      <c r="FX80" s="145"/>
      <c r="FY80" s="145"/>
      <c r="FZ80" s="145"/>
      <c r="GA80" s="145">
        <f>データ!EJ7</f>
        <v>71.3</v>
      </c>
      <c r="GB80" s="145"/>
      <c r="GC80" s="145"/>
      <c r="GD80" s="145"/>
      <c r="GE80" s="145"/>
      <c r="GF80" s="145"/>
      <c r="GG80" s="145"/>
      <c r="GH80" s="145"/>
      <c r="GI80" s="145"/>
      <c r="GJ80" s="145"/>
      <c r="GK80" s="145"/>
      <c r="GL80" s="145"/>
      <c r="GM80" s="145"/>
      <c r="GN80" s="145"/>
      <c r="GO80" s="145"/>
      <c r="GP80" s="145"/>
      <c r="GQ80" s="145"/>
      <c r="GR80" s="145"/>
      <c r="GS80" s="145"/>
      <c r="GT80" s="145">
        <f>データ!EK7</f>
        <v>71.400000000000006</v>
      </c>
      <c r="GU80" s="145"/>
      <c r="GV80" s="145"/>
      <c r="GW80" s="145"/>
      <c r="GX80" s="145"/>
      <c r="GY80" s="145"/>
      <c r="GZ80" s="145"/>
      <c r="HA80" s="145"/>
      <c r="HB80" s="145"/>
      <c r="HC80" s="145"/>
      <c r="HD80" s="145"/>
      <c r="HE80" s="145"/>
      <c r="HF80" s="145"/>
      <c r="HG80" s="145"/>
      <c r="HH80" s="145"/>
      <c r="HI80" s="145"/>
      <c r="HJ80" s="145"/>
      <c r="HK80" s="145"/>
      <c r="HL80" s="145"/>
      <c r="HM80" s="145">
        <f>データ!EL7</f>
        <v>71.7</v>
      </c>
      <c r="HN80" s="145"/>
      <c r="HO80" s="145"/>
      <c r="HP80" s="145"/>
      <c r="HQ80" s="145"/>
      <c r="HR80" s="145"/>
      <c r="HS80" s="145"/>
      <c r="HT80" s="145"/>
      <c r="HU80" s="145"/>
      <c r="HV80" s="145"/>
      <c r="HW80" s="145"/>
      <c r="HX80" s="145"/>
      <c r="HY80" s="145"/>
      <c r="HZ80" s="145"/>
      <c r="IA80" s="145"/>
      <c r="IB80" s="145"/>
      <c r="IC80" s="145"/>
      <c r="ID80" s="145"/>
      <c r="IE80" s="145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2" t="s">
        <v>58</v>
      </c>
      <c r="IZ80" s="143"/>
      <c r="JA80" s="143"/>
      <c r="JB80" s="143"/>
      <c r="JC80" s="143"/>
      <c r="JD80" s="143"/>
      <c r="JE80" s="143"/>
      <c r="JF80" s="143"/>
      <c r="JG80" s="143"/>
      <c r="JH80" s="143"/>
      <c r="JI80" s="144"/>
      <c r="JJ80" s="146">
        <f>データ!ES7</f>
        <v>35730958</v>
      </c>
      <c r="JK80" s="146"/>
      <c r="JL80" s="146"/>
      <c r="JM80" s="146"/>
      <c r="JN80" s="146"/>
      <c r="JO80" s="146"/>
      <c r="JP80" s="146"/>
      <c r="JQ80" s="146"/>
      <c r="JR80" s="146"/>
      <c r="JS80" s="146"/>
      <c r="JT80" s="146"/>
      <c r="JU80" s="146"/>
      <c r="JV80" s="146"/>
      <c r="JW80" s="146"/>
      <c r="JX80" s="146"/>
      <c r="JY80" s="146"/>
      <c r="JZ80" s="146"/>
      <c r="KA80" s="146"/>
      <c r="KB80" s="146"/>
      <c r="KC80" s="146">
        <f>データ!ET7</f>
        <v>37752628</v>
      </c>
      <c r="KD80" s="146"/>
      <c r="KE80" s="146"/>
      <c r="KF80" s="146"/>
      <c r="KG80" s="146"/>
      <c r="KH80" s="146"/>
      <c r="KI80" s="146"/>
      <c r="KJ80" s="146"/>
      <c r="KK80" s="146"/>
      <c r="KL80" s="146"/>
      <c r="KM80" s="146"/>
      <c r="KN80" s="146"/>
      <c r="KO80" s="146"/>
      <c r="KP80" s="146"/>
      <c r="KQ80" s="146"/>
      <c r="KR80" s="146"/>
      <c r="KS80" s="146"/>
      <c r="KT80" s="146"/>
      <c r="KU80" s="146"/>
      <c r="KV80" s="146">
        <f>データ!EU7</f>
        <v>39094598</v>
      </c>
      <c r="KW80" s="146"/>
      <c r="KX80" s="146"/>
      <c r="KY80" s="146"/>
      <c r="KZ80" s="146"/>
      <c r="LA80" s="146"/>
      <c r="LB80" s="146"/>
      <c r="LC80" s="146"/>
      <c r="LD80" s="146"/>
      <c r="LE80" s="146"/>
      <c r="LF80" s="146"/>
      <c r="LG80" s="146"/>
      <c r="LH80" s="146"/>
      <c r="LI80" s="146"/>
      <c r="LJ80" s="146"/>
      <c r="LK80" s="146"/>
      <c r="LL80" s="146"/>
      <c r="LM80" s="146"/>
      <c r="LN80" s="146"/>
      <c r="LO80" s="146">
        <f>データ!EV7</f>
        <v>40683727</v>
      </c>
      <c r="LP80" s="146"/>
      <c r="LQ80" s="146"/>
      <c r="LR80" s="146"/>
      <c r="LS80" s="146"/>
      <c r="LT80" s="146"/>
      <c r="LU80" s="146"/>
      <c r="LV80" s="146"/>
      <c r="LW80" s="146"/>
      <c r="LX80" s="146"/>
      <c r="LY80" s="146"/>
      <c r="LZ80" s="146"/>
      <c r="MA80" s="146"/>
      <c r="MB80" s="146"/>
      <c r="MC80" s="146"/>
      <c r="MD80" s="146"/>
      <c r="ME80" s="146"/>
      <c r="MF80" s="146"/>
      <c r="MG80" s="146"/>
      <c r="MH80" s="146">
        <f>データ!EW7</f>
        <v>41891213</v>
      </c>
      <c r="MI80" s="146"/>
      <c r="MJ80" s="146"/>
      <c r="MK80" s="146"/>
      <c r="ML80" s="146"/>
      <c r="MM80" s="146"/>
      <c r="MN80" s="146"/>
      <c r="MO80" s="146"/>
      <c r="MP80" s="146"/>
      <c r="MQ80" s="146"/>
      <c r="MR80" s="146"/>
      <c r="MS80" s="146"/>
      <c r="MT80" s="146"/>
      <c r="MU80" s="146"/>
      <c r="MV80" s="146"/>
      <c r="MW80" s="146"/>
      <c r="MX80" s="146"/>
      <c r="MY80" s="146"/>
      <c r="MZ80" s="146"/>
      <c r="NA80" s="5"/>
      <c r="NB80" s="5"/>
      <c r="NC80" s="5"/>
      <c r="ND80" s="5"/>
      <c r="NE80" s="5"/>
      <c r="NF80" s="5"/>
      <c r="NG80" s="39"/>
      <c r="NH80" s="27"/>
      <c r="NI80" s="2"/>
      <c r="NJ80" s="167"/>
      <c r="NK80" s="168"/>
      <c r="NL80" s="168"/>
      <c r="NM80" s="168"/>
      <c r="NN80" s="168"/>
      <c r="NO80" s="168"/>
      <c r="NP80" s="168"/>
      <c r="NQ80" s="168"/>
      <c r="NR80" s="168"/>
      <c r="NS80" s="168"/>
      <c r="NT80" s="168"/>
      <c r="NU80" s="168"/>
      <c r="NV80" s="168"/>
      <c r="NW80" s="168"/>
      <c r="NX80" s="169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67"/>
      <c r="NK81" s="168"/>
      <c r="NL81" s="168"/>
      <c r="NM81" s="168"/>
      <c r="NN81" s="168"/>
      <c r="NO81" s="168"/>
      <c r="NP81" s="168"/>
      <c r="NQ81" s="168"/>
      <c r="NR81" s="168"/>
      <c r="NS81" s="168"/>
      <c r="NT81" s="168"/>
      <c r="NU81" s="168"/>
      <c r="NV81" s="168"/>
      <c r="NW81" s="168"/>
      <c r="NX81" s="169"/>
    </row>
    <row r="82" spans="1:388" ht="13.5" customHeight="1" x14ac:dyDescent="0.2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67"/>
      <c r="NK82" s="168"/>
      <c r="NL82" s="168"/>
      <c r="NM82" s="168"/>
      <c r="NN82" s="168"/>
      <c r="NO82" s="168"/>
      <c r="NP82" s="168"/>
      <c r="NQ82" s="168"/>
      <c r="NR82" s="168"/>
      <c r="NS82" s="168"/>
      <c r="NT82" s="168"/>
      <c r="NU82" s="168"/>
      <c r="NV82" s="168"/>
      <c r="NW82" s="168"/>
      <c r="NX82" s="169"/>
    </row>
    <row r="83" spans="1:388" ht="13.5" customHeight="1" x14ac:dyDescent="0.2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67"/>
      <c r="NK83" s="168"/>
      <c r="NL83" s="168"/>
      <c r="NM83" s="168"/>
      <c r="NN83" s="168"/>
      <c r="NO83" s="168"/>
      <c r="NP83" s="168"/>
      <c r="NQ83" s="168"/>
      <c r="NR83" s="168"/>
      <c r="NS83" s="168"/>
      <c r="NT83" s="168"/>
      <c r="NU83" s="168"/>
      <c r="NV83" s="168"/>
      <c r="NW83" s="168"/>
      <c r="NX83" s="169"/>
    </row>
    <row r="84" spans="1:388" ht="13.5" customHeight="1" x14ac:dyDescent="0.2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70"/>
      <c r="NK84" s="171"/>
      <c r="NL84" s="171"/>
      <c r="NM84" s="171"/>
      <c r="NN84" s="171"/>
      <c r="NO84" s="171"/>
      <c r="NP84" s="171"/>
      <c r="NQ84" s="171"/>
      <c r="NR84" s="171"/>
      <c r="NS84" s="171"/>
      <c r="NT84" s="171"/>
      <c r="NU84" s="171"/>
      <c r="NV84" s="171"/>
      <c r="NW84" s="171"/>
      <c r="NX84" s="172"/>
    </row>
    <row r="85" spans="1:388" x14ac:dyDescent="0.2">
      <c r="B85" t="s">
        <v>83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2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2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2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nuJCk6pSDs6knE0VOCs1g04/KxWCWK/Q9Lx2wJ6JU+S+fhr9uL5Y/DJaGfUMKVXc/rz28aJuUyop7xFeXGWrRg==" saltValue="FO5IrM626Myw71t2aTX8Gg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 x14ac:dyDescent="0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 x14ac:dyDescent="0.2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2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 x14ac:dyDescent="0.2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2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2" t="s">
        <v>105</v>
      </c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148" t="s">
        <v>106</v>
      </c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8" t="s">
        <v>107</v>
      </c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52" t="s">
        <v>108</v>
      </c>
      <c r="BP4" s="153"/>
      <c r="BQ4" s="153"/>
      <c r="BR4" s="153"/>
      <c r="BS4" s="153"/>
      <c r="BT4" s="153"/>
      <c r="BU4" s="153"/>
      <c r="BV4" s="153"/>
      <c r="BW4" s="153"/>
      <c r="BX4" s="153"/>
      <c r="BY4" s="154"/>
      <c r="BZ4" s="147" t="s">
        <v>109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8" t="s">
        <v>110</v>
      </c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 t="s">
        <v>111</v>
      </c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 t="s">
        <v>112</v>
      </c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52" t="s">
        <v>113</v>
      </c>
      <c r="DS4" s="153"/>
      <c r="DT4" s="153"/>
      <c r="DU4" s="153"/>
      <c r="DV4" s="153"/>
      <c r="DW4" s="153"/>
      <c r="DX4" s="153"/>
      <c r="DY4" s="153"/>
      <c r="DZ4" s="153"/>
      <c r="EA4" s="153"/>
      <c r="EB4" s="154"/>
      <c r="EC4" s="147" t="s">
        <v>114</v>
      </c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 t="s">
        <v>115</v>
      </c>
      <c r="EO4" s="147"/>
      <c r="EP4" s="147"/>
      <c r="EQ4" s="147"/>
      <c r="ER4" s="147"/>
      <c r="ES4" s="147"/>
      <c r="ET4" s="147"/>
      <c r="EU4" s="147"/>
      <c r="EV4" s="147"/>
      <c r="EW4" s="147"/>
      <c r="EX4" s="147"/>
    </row>
    <row r="5" spans="1:154" x14ac:dyDescent="0.2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150</v>
      </c>
      <c r="AV5" s="62" t="s">
        <v>142</v>
      </c>
      <c r="AW5" s="62" t="s">
        <v>143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140</v>
      </c>
      <c r="BF5" s="62" t="s">
        <v>141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140</v>
      </c>
      <c r="BQ5" s="62" t="s">
        <v>141</v>
      </c>
      <c r="BR5" s="62" t="s">
        <v>142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140</v>
      </c>
      <c r="CB5" s="62" t="s">
        <v>141</v>
      </c>
      <c r="CC5" s="62" t="s">
        <v>151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140</v>
      </c>
      <c r="CM5" s="62" t="s">
        <v>141</v>
      </c>
      <c r="CN5" s="62" t="s">
        <v>142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139</v>
      </c>
      <c r="CW5" s="62" t="s">
        <v>152</v>
      </c>
      <c r="CX5" s="62" t="s">
        <v>141</v>
      </c>
      <c r="CY5" s="62" t="s">
        <v>142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153</v>
      </c>
      <c r="DH5" s="62" t="s">
        <v>140</v>
      </c>
      <c r="DI5" s="62" t="s">
        <v>141</v>
      </c>
      <c r="DJ5" s="62" t="s">
        <v>142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140</v>
      </c>
      <c r="DT5" s="62" t="s">
        <v>141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154</v>
      </c>
      <c r="ED5" s="62" t="s">
        <v>140</v>
      </c>
      <c r="EE5" s="62" t="s">
        <v>141</v>
      </c>
      <c r="EF5" s="62" t="s">
        <v>142</v>
      </c>
      <c r="EG5" s="62" t="s">
        <v>155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156</v>
      </c>
      <c r="EN5" s="62" t="s">
        <v>139</v>
      </c>
      <c r="EO5" s="62" t="s">
        <v>140</v>
      </c>
      <c r="EP5" s="62" t="s">
        <v>157</v>
      </c>
      <c r="EQ5" s="62" t="s">
        <v>142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2">
      <c r="A6" s="48" t="s">
        <v>158</v>
      </c>
      <c r="B6" s="63">
        <f>B8</f>
        <v>2019</v>
      </c>
      <c r="C6" s="63">
        <f t="shared" ref="C6:M6" si="2">C8</f>
        <v>382141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9" t="str">
        <f>IF(H8&lt;&gt;I8,H8,"")&amp;IF(I8&lt;&gt;J8,I8,"")&amp;"　"&amp;J8</f>
        <v>愛媛県西予市　市立西予市民病院</v>
      </c>
      <c r="I6" s="150"/>
      <c r="J6" s="151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14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 感 へ 輪</v>
      </c>
      <c r="U6" s="64">
        <f>U8</f>
        <v>37248</v>
      </c>
      <c r="V6" s="64">
        <f>V8</f>
        <v>11772</v>
      </c>
      <c r="W6" s="63" t="str">
        <f>W8</f>
        <v>非該当</v>
      </c>
      <c r="X6" s="63" t="str">
        <f t="shared" si="3"/>
        <v>１０：１</v>
      </c>
      <c r="Y6" s="64">
        <f t="shared" si="3"/>
        <v>102</v>
      </c>
      <c r="Z6" s="64">
        <f t="shared" si="3"/>
        <v>50</v>
      </c>
      <c r="AA6" s="64" t="str">
        <f t="shared" si="3"/>
        <v>-</v>
      </c>
      <c r="AB6" s="64" t="str">
        <f t="shared" si="3"/>
        <v>-</v>
      </c>
      <c r="AC6" s="64">
        <f t="shared" si="3"/>
        <v>2</v>
      </c>
      <c r="AD6" s="64">
        <f t="shared" si="3"/>
        <v>154</v>
      </c>
      <c r="AE6" s="64">
        <f t="shared" si="3"/>
        <v>102</v>
      </c>
      <c r="AF6" s="64">
        <f t="shared" si="3"/>
        <v>50</v>
      </c>
      <c r="AG6" s="64">
        <f t="shared" si="3"/>
        <v>152</v>
      </c>
      <c r="AH6" s="65">
        <f>IF(AH8="-",NA(),AH8)</f>
        <v>89.7</v>
      </c>
      <c r="AI6" s="65">
        <f t="shared" ref="AI6:AQ6" si="4">IF(AI8="-",NA(),AI8)</f>
        <v>91.4</v>
      </c>
      <c r="AJ6" s="65">
        <f t="shared" si="4"/>
        <v>93.4</v>
      </c>
      <c r="AK6" s="65">
        <f t="shared" si="4"/>
        <v>90</v>
      </c>
      <c r="AL6" s="65">
        <f t="shared" si="4"/>
        <v>92.8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83.4</v>
      </c>
      <c r="AT6" s="65">
        <f t="shared" ref="AT6:BB6" si="5">IF(AT8="-",NA(),AT8)</f>
        <v>83.9</v>
      </c>
      <c r="AU6" s="65">
        <f t="shared" si="5"/>
        <v>85.6</v>
      </c>
      <c r="AV6" s="65">
        <f t="shared" si="5"/>
        <v>81</v>
      </c>
      <c r="AW6" s="65">
        <f t="shared" si="5"/>
        <v>82.7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21.5</v>
      </c>
      <c r="BE6" s="65">
        <f t="shared" ref="BE6:BM6" si="6">IF(BE8="-",NA(),BE8)</f>
        <v>33.200000000000003</v>
      </c>
      <c r="BF6" s="65">
        <f t="shared" si="6"/>
        <v>38.4</v>
      </c>
      <c r="BG6" s="65">
        <f t="shared" si="6"/>
        <v>49.6</v>
      </c>
      <c r="BH6" s="65">
        <f t="shared" si="6"/>
        <v>55.1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67.099999999999994</v>
      </c>
      <c r="BP6" s="65">
        <f t="shared" ref="BP6:BX6" si="7">IF(BP8="-",NA(),BP8)</f>
        <v>71.400000000000006</v>
      </c>
      <c r="BQ6" s="65">
        <f t="shared" si="7"/>
        <v>71.3</v>
      </c>
      <c r="BR6" s="65">
        <f t="shared" si="7"/>
        <v>65.900000000000006</v>
      </c>
      <c r="BS6" s="65">
        <f t="shared" si="7"/>
        <v>64.5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30090</v>
      </c>
      <c r="CA6" s="66">
        <f t="shared" ref="CA6:CI6" si="8">IF(CA8="-",NA(),CA8)</f>
        <v>28809</v>
      </c>
      <c r="CB6" s="66">
        <f t="shared" si="8"/>
        <v>30082</v>
      </c>
      <c r="CC6" s="66">
        <f t="shared" si="8"/>
        <v>30396</v>
      </c>
      <c r="CD6" s="66">
        <f t="shared" si="8"/>
        <v>33442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10780</v>
      </c>
      <c r="CL6" s="66">
        <f t="shared" ref="CL6:CT6" si="9">IF(CL8="-",NA(),CL8)</f>
        <v>11246</v>
      </c>
      <c r="CM6" s="66">
        <f t="shared" si="9"/>
        <v>11827</v>
      </c>
      <c r="CN6" s="66">
        <f t="shared" si="9"/>
        <v>12263</v>
      </c>
      <c r="CO6" s="66">
        <f t="shared" si="9"/>
        <v>12564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58.1</v>
      </c>
      <c r="CW6" s="65">
        <f t="shared" ref="CW6:DE6" si="10">IF(CW8="-",NA(),CW8)</f>
        <v>58.2</v>
      </c>
      <c r="CX6" s="65">
        <f t="shared" si="10"/>
        <v>57.4</v>
      </c>
      <c r="CY6" s="65">
        <f t="shared" si="10"/>
        <v>62.1</v>
      </c>
      <c r="CZ6" s="65">
        <f t="shared" si="10"/>
        <v>61.5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17.899999999999999</v>
      </c>
      <c r="DH6" s="65">
        <f t="shared" ref="DH6:DP6" si="11">IF(DH8="-",NA(),DH8)</f>
        <v>17.600000000000001</v>
      </c>
      <c r="DI6" s="65">
        <f t="shared" si="11"/>
        <v>18.100000000000001</v>
      </c>
      <c r="DJ6" s="65">
        <f t="shared" si="11"/>
        <v>17</v>
      </c>
      <c r="DK6" s="65">
        <f t="shared" si="11"/>
        <v>18.3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8.5</v>
      </c>
      <c r="DS6" s="65">
        <f t="shared" ref="DS6:EA6" si="12">IF(DS8="-",NA(),DS8)</f>
        <v>14.3</v>
      </c>
      <c r="DT6" s="65">
        <f t="shared" si="12"/>
        <v>19.899999999999999</v>
      </c>
      <c r="DU6" s="65">
        <f t="shared" si="12"/>
        <v>25.2</v>
      </c>
      <c r="DV6" s="65">
        <f t="shared" si="12"/>
        <v>30.3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26.7</v>
      </c>
      <c r="ED6" s="65">
        <f t="shared" ref="ED6:EL6" si="13">IF(ED8="-",NA(),ED8)</f>
        <v>39.799999999999997</v>
      </c>
      <c r="EE6" s="65">
        <f t="shared" si="13"/>
        <v>52.2</v>
      </c>
      <c r="EF6" s="65">
        <f t="shared" si="13"/>
        <v>63.3</v>
      </c>
      <c r="EG6" s="65">
        <f t="shared" si="13"/>
        <v>71.400000000000006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38266747</v>
      </c>
      <c r="EO6" s="66">
        <f t="shared" ref="EO6:EW6" si="14">IF(EO8="-",NA(),EO8)</f>
        <v>38422078</v>
      </c>
      <c r="EP6" s="66">
        <f t="shared" si="14"/>
        <v>38728032</v>
      </c>
      <c r="EQ6" s="66">
        <f t="shared" si="14"/>
        <v>38689390</v>
      </c>
      <c r="ER6" s="66">
        <f t="shared" si="14"/>
        <v>39022799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 x14ac:dyDescent="0.2">
      <c r="A7" s="48" t="s">
        <v>159</v>
      </c>
      <c r="B7" s="63">
        <f t="shared" ref="B7:AG7" si="15">B8</f>
        <v>2019</v>
      </c>
      <c r="C7" s="63">
        <f t="shared" si="15"/>
        <v>382141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5"/>
        <v>14</v>
      </c>
      <c r="R7" s="63" t="str">
        <f t="shared" si="15"/>
        <v>-</v>
      </c>
      <c r="S7" s="63" t="str">
        <f t="shared" si="15"/>
        <v>ド 透 訓</v>
      </c>
      <c r="T7" s="63" t="str">
        <f t="shared" si="15"/>
        <v>救 感 へ 輪</v>
      </c>
      <c r="U7" s="64">
        <f>U8</f>
        <v>37248</v>
      </c>
      <c r="V7" s="64">
        <f>V8</f>
        <v>11772</v>
      </c>
      <c r="W7" s="63" t="str">
        <f>W8</f>
        <v>非該当</v>
      </c>
      <c r="X7" s="63" t="str">
        <f t="shared" si="15"/>
        <v>１０：１</v>
      </c>
      <c r="Y7" s="64">
        <f t="shared" si="15"/>
        <v>102</v>
      </c>
      <c r="Z7" s="64">
        <f t="shared" si="15"/>
        <v>50</v>
      </c>
      <c r="AA7" s="64" t="str">
        <f t="shared" si="15"/>
        <v>-</v>
      </c>
      <c r="AB7" s="64" t="str">
        <f t="shared" si="15"/>
        <v>-</v>
      </c>
      <c r="AC7" s="64">
        <f t="shared" si="15"/>
        <v>2</v>
      </c>
      <c r="AD7" s="64">
        <f t="shared" si="15"/>
        <v>154</v>
      </c>
      <c r="AE7" s="64">
        <f t="shared" si="15"/>
        <v>102</v>
      </c>
      <c r="AF7" s="64">
        <f t="shared" si="15"/>
        <v>50</v>
      </c>
      <c r="AG7" s="64">
        <f t="shared" si="15"/>
        <v>152</v>
      </c>
      <c r="AH7" s="65">
        <f>AH8</f>
        <v>89.7</v>
      </c>
      <c r="AI7" s="65">
        <f t="shared" ref="AI7:AQ7" si="16">AI8</f>
        <v>91.4</v>
      </c>
      <c r="AJ7" s="65">
        <f t="shared" si="16"/>
        <v>93.4</v>
      </c>
      <c r="AK7" s="65">
        <f t="shared" si="16"/>
        <v>90</v>
      </c>
      <c r="AL7" s="65">
        <f t="shared" si="16"/>
        <v>92.8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83.4</v>
      </c>
      <c r="AT7" s="65">
        <f t="shared" ref="AT7:BB7" si="17">AT8</f>
        <v>83.9</v>
      </c>
      <c r="AU7" s="65">
        <f t="shared" si="17"/>
        <v>85.6</v>
      </c>
      <c r="AV7" s="65">
        <f t="shared" si="17"/>
        <v>81</v>
      </c>
      <c r="AW7" s="65">
        <f t="shared" si="17"/>
        <v>82.7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21.5</v>
      </c>
      <c r="BE7" s="65">
        <f t="shared" ref="BE7:BM7" si="18">BE8</f>
        <v>33.200000000000003</v>
      </c>
      <c r="BF7" s="65">
        <f t="shared" si="18"/>
        <v>38.4</v>
      </c>
      <c r="BG7" s="65">
        <f t="shared" si="18"/>
        <v>49.6</v>
      </c>
      <c r="BH7" s="65">
        <f t="shared" si="18"/>
        <v>55.1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67.099999999999994</v>
      </c>
      <c r="BP7" s="65">
        <f t="shared" ref="BP7:BX7" si="19">BP8</f>
        <v>71.400000000000006</v>
      </c>
      <c r="BQ7" s="65">
        <f t="shared" si="19"/>
        <v>71.3</v>
      </c>
      <c r="BR7" s="65">
        <f t="shared" si="19"/>
        <v>65.900000000000006</v>
      </c>
      <c r="BS7" s="65">
        <f t="shared" si="19"/>
        <v>64.5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30090</v>
      </c>
      <c r="CA7" s="66">
        <f t="shared" ref="CA7:CI7" si="20">CA8</f>
        <v>28809</v>
      </c>
      <c r="CB7" s="66">
        <f t="shared" si="20"/>
        <v>30082</v>
      </c>
      <c r="CC7" s="66">
        <f t="shared" si="20"/>
        <v>30396</v>
      </c>
      <c r="CD7" s="66">
        <f t="shared" si="20"/>
        <v>33442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10780</v>
      </c>
      <c r="CL7" s="66">
        <f t="shared" ref="CL7:CT7" si="21">CL8</f>
        <v>11246</v>
      </c>
      <c r="CM7" s="66">
        <f t="shared" si="21"/>
        <v>11827</v>
      </c>
      <c r="CN7" s="66">
        <f t="shared" si="21"/>
        <v>12263</v>
      </c>
      <c r="CO7" s="66">
        <f t="shared" si="21"/>
        <v>12564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58.1</v>
      </c>
      <c r="CW7" s="65">
        <f t="shared" ref="CW7:DE7" si="22">CW8</f>
        <v>58.2</v>
      </c>
      <c r="CX7" s="65">
        <f t="shared" si="22"/>
        <v>57.4</v>
      </c>
      <c r="CY7" s="65">
        <f t="shared" si="22"/>
        <v>62.1</v>
      </c>
      <c r="CZ7" s="65">
        <f t="shared" si="22"/>
        <v>61.5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17.899999999999999</v>
      </c>
      <c r="DH7" s="65">
        <f t="shared" ref="DH7:DP7" si="23">DH8</f>
        <v>17.600000000000001</v>
      </c>
      <c r="DI7" s="65">
        <f t="shared" si="23"/>
        <v>18.100000000000001</v>
      </c>
      <c r="DJ7" s="65">
        <f t="shared" si="23"/>
        <v>17</v>
      </c>
      <c r="DK7" s="65">
        <f t="shared" si="23"/>
        <v>18.3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8.5</v>
      </c>
      <c r="DS7" s="65">
        <f t="shared" ref="DS7:EA7" si="24">DS8</f>
        <v>14.3</v>
      </c>
      <c r="DT7" s="65">
        <f t="shared" si="24"/>
        <v>19.899999999999999</v>
      </c>
      <c r="DU7" s="65">
        <f t="shared" si="24"/>
        <v>25.2</v>
      </c>
      <c r="DV7" s="65">
        <f t="shared" si="24"/>
        <v>30.3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26.7</v>
      </c>
      <c r="ED7" s="65">
        <f t="shared" ref="ED7:EL7" si="25">ED8</f>
        <v>39.799999999999997</v>
      </c>
      <c r="EE7" s="65">
        <f t="shared" si="25"/>
        <v>52.2</v>
      </c>
      <c r="EF7" s="65">
        <f t="shared" si="25"/>
        <v>63.3</v>
      </c>
      <c r="EG7" s="65">
        <f t="shared" si="25"/>
        <v>71.400000000000006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38266747</v>
      </c>
      <c r="EO7" s="66">
        <f t="shared" ref="EO7:EW7" si="26">EO8</f>
        <v>38422078</v>
      </c>
      <c r="EP7" s="66">
        <f t="shared" si="26"/>
        <v>38728032</v>
      </c>
      <c r="EQ7" s="66">
        <f t="shared" si="26"/>
        <v>38689390</v>
      </c>
      <c r="ER7" s="66">
        <f t="shared" si="26"/>
        <v>39022799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 x14ac:dyDescent="0.2">
      <c r="A8" s="48"/>
      <c r="B8" s="68">
        <v>2019</v>
      </c>
      <c r="C8" s="68">
        <v>382141</v>
      </c>
      <c r="D8" s="68">
        <v>46</v>
      </c>
      <c r="E8" s="68">
        <v>6</v>
      </c>
      <c r="F8" s="68">
        <v>0</v>
      </c>
      <c r="G8" s="68">
        <v>1</v>
      </c>
      <c r="H8" s="68" t="s">
        <v>160</v>
      </c>
      <c r="I8" s="68" t="s">
        <v>161</v>
      </c>
      <c r="J8" s="68" t="s">
        <v>162</v>
      </c>
      <c r="K8" s="68" t="s">
        <v>163</v>
      </c>
      <c r="L8" s="68" t="s">
        <v>164</v>
      </c>
      <c r="M8" s="68" t="s">
        <v>165</v>
      </c>
      <c r="N8" s="68" t="s">
        <v>166</v>
      </c>
      <c r="O8" s="68" t="s">
        <v>167</v>
      </c>
      <c r="P8" s="68" t="s">
        <v>168</v>
      </c>
      <c r="Q8" s="69">
        <v>14</v>
      </c>
      <c r="R8" s="68" t="s">
        <v>38</v>
      </c>
      <c r="S8" s="68" t="s">
        <v>169</v>
      </c>
      <c r="T8" s="68" t="s">
        <v>170</v>
      </c>
      <c r="U8" s="69">
        <v>37248</v>
      </c>
      <c r="V8" s="69">
        <v>11772</v>
      </c>
      <c r="W8" s="68" t="s">
        <v>171</v>
      </c>
      <c r="X8" s="70" t="s">
        <v>172</v>
      </c>
      <c r="Y8" s="69">
        <v>102</v>
      </c>
      <c r="Z8" s="69">
        <v>50</v>
      </c>
      <c r="AA8" s="69" t="s">
        <v>38</v>
      </c>
      <c r="AB8" s="69" t="s">
        <v>38</v>
      </c>
      <c r="AC8" s="69">
        <v>2</v>
      </c>
      <c r="AD8" s="69">
        <v>154</v>
      </c>
      <c r="AE8" s="69">
        <v>102</v>
      </c>
      <c r="AF8" s="69">
        <v>50</v>
      </c>
      <c r="AG8" s="69">
        <v>152</v>
      </c>
      <c r="AH8" s="71">
        <v>89.7</v>
      </c>
      <c r="AI8" s="71">
        <v>91.4</v>
      </c>
      <c r="AJ8" s="71">
        <v>93.4</v>
      </c>
      <c r="AK8" s="71">
        <v>90</v>
      </c>
      <c r="AL8" s="71">
        <v>92.8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83.4</v>
      </c>
      <c r="AT8" s="71">
        <v>83.9</v>
      </c>
      <c r="AU8" s="71">
        <v>85.6</v>
      </c>
      <c r="AV8" s="71">
        <v>81</v>
      </c>
      <c r="AW8" s="71">
        <v>82.7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21.5</v>
      </c>
      <c r="BE8" s="72">
        <v>33.200000000000003</v>
      </c>
      <c r="BF8" s="72">
        <v>38.4</v>
      </c>
      <c r="BG8" s="72">
        <v>49.6</v>
      </c>
      <c r="BH8" s="72">
        <v>55.1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67.099999999999994</v>
      </c>
      <c r="BP8" s="71">
        <v>71.400000000000006</v>
      </c>
      <c r="BQ8" s="71">
        <v>71.3</v>
      </c>
      <c r="BR8" s="71">
        <v>65.900000000000006</v>
      </c>
      <c r="BS8" s="71">
        <v>64.5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30090</v>
      </c>
      <c r="CA8" s="72">
        <v>28809</v>
      </c>
      <c r="CB8" s="72">
        <v>30082</v>
      </c>
      <c r="CC8" s="72">
        <v>30396</v>
      </c>
      <c r="CD8" s="72">
        <v>33442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10780</v>
      </c>
      <c r="CL8" s="72">
        <v>11246</v>
      </c>
      <c r="CM8" s="72">
        <v>11827</v>
      </c>
      <c r="CN8" s="72">
        <v>12263</v>
      </c>
      <c r="CO8" s="72">
        <v>12564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58.1</v>
      </c>
      <c r="CW8" s="72">
        <v>58.2</v>
      </c>
      <c r="CX8" s="72">
        <v>57.4</v>
      </c>
      <c r="CY8" s="72">
        <v>62.1</v>
      </c>
      <c r="CZ8" s="72">
        <v>61.5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17.899999999999999</v>
      </c>
      <c r="DH8" s="72">
        <v>17.600000000000001</v>
      </c>
      <c r="DI8" s="72">
        <v>18.100000000000001</v>
      </c>
      <c r="DJ8" s="72">
        <v>17</v>
      </c>
      <c r="DK8" s="72">
        <v>18.3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8.5</v>
      </c>
      <c r="DS8" s="71">
        <v>14.3</v>
      </c>
      <c r="DT8" s="71">
        <v>19.899999999999999</v>
      </c>
      <c r="DU8" s="71">
        <v>25.2</v>
      </c>
      <c r="DV8" s="71">
        <v>30.3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26.7</v>
      </c>
      <c r="ED8" s="71">
        <v>39.799999999999997</v>
      </c>
      <c r="EE8" s="71">
        <v>52.2</v>
      </c>
      <c r="EF8" s="71">
        <v>63.3</v>
      </c>
      <c r="EG8" s="71">
        <v>71.400000000000006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38266747</v>
      </c>
      <c r="EO8" s="72">
        <v>38422078</v>
      </c>
      <c r="EP8" s="72">
        <v>38728032</v>
      </c>
      <c r="EQ8" s="72">
        <v>38689390</v>
      </c>
      <c r="ER8" s="72">
        <v>39022799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 x14ac:dyDescent="0.2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2">
      <c r="A10" s="77"/>
      <c r="B10" s="77" t="s">
        <v>173</v>
      </c>
      <c r="C10" s="77" t="s">
        <v>174</v>
      </c>
      <c r="D10" s="77" t="s">
        <v>175</v>
      </c>
      <c r="E10" s="77" t="s">
        <v>176</v>
      </c>
      <c r="F10" s="77" t="s">
        <v>177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2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2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2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2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2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2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2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2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2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2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2021-02-05T08:31:43Z</cp:lastPrinted>
  <dcterms:created xsi:type="dcterms:W3CDTF">2020-12-15T03:57:50Z</dcterms:created>
  <dcterms:modified xsi:type="dcterms:W3CDTF">2021-02-05T08:46:12Z</dcterms:modified>
  <cp:category/>
</cp:coreProperties>
</file>