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2\I0905市営駐車場・駅周辺\090データ分析\駐車場事業経営戦略★\県から財政課　公営企業に係る経営比較分析表（令和元年度決算）の分析等\"/>
    </mc:Choice>
  </mc:AlternateContent>
  <workbookProtection workbookAlgorithmName="SHA-512" workbookHashValue="ghehHRnz73V0roy+UEJO7MR0+HjCC1GkhVE5LkeOqF6PWfGQGbXBNkSmMLnluUdQuOLnlT7LcptSWOZbgvLX0g==" workbookSaltValue="fO6AxxqLpMH5Vs6fWHHxG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CS51" i="4"/>
  <c r="HJ30" i="4"/>
  <c r="CS30" i="4"/>
  <c r="MA51" i="4"/>
  <c r="HJ51" i="4"/>
  <c r="BZ76" i="4"/>
  <c r="MI76" i="4"/>
  <c r="MA30" i="4"/>
  <c r="C11" i="5"/>
  <c r="D11" i="5"/>
  <c r="E11" i="5"/>
  <c r="B11" i="5"/>
  <c r="LH51" i="4" l="1"/>
  <c r="LT76" i="4"/>
  <c r="GQ51" i="4"/>
  <c r="LH30" i="4"/>
  <c r="IE76" i="4"/>
  <c r="BZ51" i="4"/>
  <c r="GQ30" i="4"/>
  <c r="BZ30" i="4"/>
  <c r="BK76" i="4"/>
  <c r="BG51" i="4"/>
  <c r="AV76" i="4"/>
  <c r="KO51" i="4"/>
  <c r="FX51" i="4"/>
  <c r="HP76" i="4"/>
  <c r="BG30" i="4"/>
  <c r="LE76" i="4"/>
  <c r="KO30" i="4"/>
  <c r="FX30" i="4"/>
  <c r="AN51" i="4"/>
  <c r="FE30" i="4"/>
  <c r="AN30" i="4"/>
  <c r="AG76" i="4"/>
  <c r="KP76" i="4"/>
  <c r="FE51" i="4"/>
  <c r="JV30" i="4"/>
  <c r="JV51" i="4"/>
  <c r="HA76" i="4"/>
  <c r="R76" i="4"/>
  <c r="GL76" i="4"/>
  <c r="U51" i="4"/>
  <c r="EL30" i="4"/>
  <c r="U30" i="4"/>
  <c r="KA76" i="4"/>
  <c r="JC30" i="4"/>
  <c r="JC51" i="4"/>
  <c r="EL51" i="4"/>
</calcChain>
</file>

<file path=xl/sharedStrings.xml><?xml version="1.0" encoding="utf-8"?>
<sst xmlns="http://schemas.openxmlformats.org/spreadsheetml/2006/main" count="278" uniqueCount="128">
  <si>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</si>
  <si>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</si>
  <si>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</si>
  <si>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</si>
  <si>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</si>
  <si>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</si>
  <si>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</si>
  <si>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</si>
  <si>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</si>
  <si>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</si>
  <si>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</si>
  <si>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</si>
  <si>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</si>
  <si>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</si>
  <si>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</si>
  <si>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</si>
  <si>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</si>
  <si>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</si>
  <si>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</si>
  <si>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</si>
  <si>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</si>
  <si>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</si>
  <si>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</si>
  <si>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</si>
  <si>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</si>
  <si>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</si>
  <si>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</si>
  <si>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</si>
  <si>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</si>
  <si>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</si>
  <si>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</si>
  <si>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</si>
  <si>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</si>
  <si>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</si>
  <si>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</si>
  <si>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</si>
  <si>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</si>
  <si>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</si>
  <si>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</si>
  <si>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</si>
  <si>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</si>
  <si>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</si>
  <si>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</si>
  <si>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</si>
  <si>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</si>
  <si>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</si>
  <si>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</si>
  <si>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</si>
  <si>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</si>
  <si>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</si>
  <si>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</si>
  <si>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</si>
  <si>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</si>
  <si>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</si>
  <si>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</si>
  <si>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</si>
  <si>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</si>
  <si>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</si>
  <si>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</si>
  <si>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</si>
  <si>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</si>
  <si>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</si>
  <si>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</si>
  <si>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</si>
  <si>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</si>
  <si>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</si>
  <si>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</si>
  <si>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</si>
  <si>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</si>
  <si>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</si>
  <si>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</si>
  <si>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</si>
  <si>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</si>
  <si>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</si>
  <si>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</si>
  <si>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</si>
  <si>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</si>
  <si>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</si>
  <si>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</si>
  <si>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</si>
  <si>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</si>
  <si>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</si>
  <si>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</si>
  <si>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</si>
  <si>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</si>
  <si>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</si>
  <si>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</si>
  <si>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</si>
  <si>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</si>
  <si>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</si>
  <si>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</si>
  <si>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</si>
  <si>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</si>
  <si>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</si>
  <si>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</si>
  <si>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</si>
  <si>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</si>
  <si>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</si>
  <si>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</si>
  <si>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</si>
  <si>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</si>
  <si>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</si>
  <si>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</si>
  <si>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</si>
  <si>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</si>
  <si>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</si>
  <si>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</si>
  <si>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</si>
  <si>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平尾山駐車場</t>
  </si>
  <si>
    <t>法非適用</t>
  </si>
  <si>
    <t>駐車場整備事業</t>
  </si>
  <si>
    <t>-</t>
  </si>
  <si>
    <t>Ａ３Ｂ２</t>
  </si>
  <si>
    <t>非設置</t>
  </si>
  <si>
    <t>該当数値なし</t>
  </si>
  <si>
    <t>その他駐車場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</si>
  <si>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</si>
  <si>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</si>
  <si>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</si>
  <si>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</si>
  <si>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</si>
  <si>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</si>
  <si>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</si>
  <si>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</si>
  <si>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なお、各指標については「①収益的収支比率」、「④売上高ＧＯＰ比率」どちらも類似施設平均値を上回っ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9" eb="90">
      <t>カク</t>
    </rPh>
    <rPh sb="90" eb="92">
      <t>シヒョウ</t>
    </rPh>
    <rPh sb="176" eb="178">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</si>
  <si>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</si>
  <si>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「⑪稼働率」は概ね50％前後を維持しており、安定した需要があるといえる。なお、稼働率が50％前後を推移している理由は、すべて月極駐車場であり、古くからの契約者が多いことがあげられる。</t>
    <rPh sb="13" eb="15">
      <t>ゼンゴ</t>
    </rPh>
    <rPh sb="16" eb="18">
      <t>イジ</t>
    </rPh>
    <rPh sb="50" eb="52">
      <t>スイイ</t>
    </rPh>
    <rPh sb="63" eb="65">
      <t>ツキギメ</t>
    </rPh>
    <rPh sb="65" eb="68">
      <t>チュウシャジョウ</t>
    </rPh>
    <rPh sb="72" eb="73">
      <t>フル</t>
    </rPh>
    <rPh sb="77" eb="80">
      <t>ケイヤクシャ</t>
    </rPh>
    <rPh sb="81" eb="82">
      <t>オオ</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</si>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</sst>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1942.9</c:v>
                </c:pt>
                <c:pt idx="1">
                  <c:v>2266.6999999999998</c:v>
                </c:pt>
                <c:pt idx="2">
                  <c:v>2266.6999999999998</c:v>
                </c:pt>
                <c:pt idx="3">
                  <c:v>2266.6999999999998</c:v>
                </c:pt>
                <c:pt idx="4">
                  <c:v>2200</c:v>
                </c:pt>
              </c:numCache>
            </c:numRef>
          </c:val>
          <c:extLst>
            <c:ext xmlns:c16="http://schemas.microsoft.com/office/drawing/2014/chart" uri="{C3380CC4-5D6E-409C-BE32-E72D297353CC}">
              <c16:uniqueId val="{00000000-A792-48C3-A10E-BC92FC957D6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A792-48C3-A10E-BC92FC957D6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11-44B0-837F-8780EF44772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EB11-44B0-837F-8780EF44772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6C9-4FC0-B5CF-53C4D6AD578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6C9-4FC0-B5CF-53C4D6AD578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CA0-443E-B013-A96AC30D8D4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CA0-443E-B013-A96AC30D8D4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47-4B3E-AA38-C7B17684177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2647-4B3E-AA38-C7B17684177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E81-4A71-8893-42CC7092CB4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5E81-4A71-8893-42CC7092CB4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42.9</c:v>
                </c:pt>
                <c:pt idx="1">
                  <c:v>42.9</c:v>
                </c:pt>
                <c:pt idx="2">
                  <c:v>42.9</c:v>
                </c:pt>
                <c:pt idx="3">
                  <c:v>42.9</c:v>
                </c:pt>
                <c:pt idx="4">
                  <c:v>57.1</c:v>
                </c:pt>
              </c:numCache>
            </c:numRef>
          </c:val>
          <c:extLst>
            <c:ext xmlns:c16="http://schemas.microsoft.com/office/drawing/2014/chart" uri="{C3380CC4-5D6E-409C-BE32-E72D297353CC}">
              <c16:uniqueId val="{00000000-9550-4516-8498-B8921FF4759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9550-4516-8498-B8921FF4759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94.9</c:v>
                </c:pt>
                <c:pt idx="1">
                  <c:v>95.6</c:v>
                </c:pt>
                <c:pt idx="2">
                  <c:v>95.6</c:v>
                </c:pt>
                <c:pt idx="3">
                  <c:v>95.6</c:v>
                </c:pt>
                <c:pt idx="4">
                  <c:v>95.5</c:v>
                </c:pt>
              </c:numCache>
            </c:numRef>
          </c:val>
          <c:extLst>
            <c:ext xmlns:c16="http://schemas.microsoft.com/office/drawing/2014/chart" uri="{C3380CC4-5D6E-409C-BE32-E72D297353CC}">
              <c16:uniqueId val="{00000000-80C6-44BF-BA9B-409917235A9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80C6-44BF-BA9B-409917235A9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129</c:v>
                </c:pt>
                <c:pt idx="1">
                  <c:v>130</c:v>
                </c:pt>
                <c:pt idx="2">
                  <c:v>130</c:v>
                </c:pt>
                <c:pt idx="3">
                  <c:v>130</c:v>
                </c:pt>
                <c:pt idx="4">
                  <c:v>189</c:v>
                </c:pt>
              </c:numCache>
            </c:numRef>
          </c:val>
          <c:extLst>
            <c:ext xmlns:c16="http://schemas.microsoft.com/office/drawing/2014/chart" uri="{C3380CC4-5D6E-409C-BE32-E72D297353CC}">
              <c16:uniqueId val="{00000000-3376-4B8D-8F4D-DF567CBA724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3376-4B8D-8F4D-DF567CBA724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平尾山駐車場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1942.9</v>
      </c>
      <c r="V31" s="110"/>
      <c r="W31" s="110"/>
      <c r="X31" s="110"/>
      <c r="Y31" s="110"/>
      <c r="Z31" s="110"/>
      <c r="AA31" s="110"/>
      <c r="AB31" s="110"/>
      <c r="AC31" s="110"/>
      <c r="AD31" s="110"/>
      <c r="AE31" s="110"/>
      <c r="AF31" s="110"/>
      <c r="AG31" s="110"/>
      <c r="AH31" s="110"/>
      <c r="AI31" s="110"/>
      <c r="AJ31" s="110"/>
      <c r="AK31" s="110"/>
      <c r="AL31" s="110"/>
      <c r="AM31" s="110"/>
      <c r="AN31" s="110">
        <f>データ!Z7</f>
        <v>2266.6999999999998</v>
      </c>
      <c r="AO31" s="110"/>
      <c r="AP31" s="110"/>
      <c r="AQ31" s="110"/>
      <c r="AR31" s="110"/>
      <c r="AS31" s="110"/>
      <c r="AT31" s="110"/>
      <c r="AU31" s="110"/>
      <c r="AV31" s="110"/>
      <c r="AW31" s="110"/>
      <c r="AX31" s="110"/>
      <c r="AY31" s="110"/>
      <c r="AZ31" s="110"/>
      <c r="BA31" s="110"/>
      <c r="BB31" s="110"/>
      <c r="BC31" s="110"/>
      <c r="BD31" s="110"/>
      <c r="BE31" s="110"/>
      <c r="BF31" s="110"/>
      <c r="BG31" s="110">
        <f>データ!AA7</f>
        <v>2266.6999999999998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2266.6999999999998</v>
      </c>
      <c r="CA31" s="110"/>
      <c r="CB31" s="110"/>
      <c r="CC31" s="110"/>
      <c r="CD31" s="110"/>
      <c r="CE31" s="110"/>
      <c r="CF31" s="110"/>
      <c r="CG31" s="110"/>
      <c r="CH31" s="110"/>
      <c r="CI31" s="110"/>
      <c r="CJ31" s="110"/>
      <c r="CK31" s="110"/>
      <c r="CL31" s="110"/>
      <c r="CM31" s="110"/>
      <c r="CN31" s="110"/>
      <c r="CO31" s="110"/>
      <c r="CP31" s="110"/>
      <c r="CQ31" s="110"/>
      <c r="CR31" s="110"/>
      <c r="CS31" s="110">
        <f>データ!AC7</f>
        <v>2200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42.9</v>
      </c>
      <c r="JD31" s="81"/>
      <c r="JE31" s="81"/>
      <c r="JF31" s="81"/>
      <c r="JG31" s="81"/>
      <c r="JH31" s="81"/>
      <c r="JI31" s="81"/>
      <c r="JJ31" s="81"/>
      <c r="JK31" s="81"/>
      <c r="JL31" s="81"/>
      <c r="JM31" s="81"/>
      <c r="JN31" s="81"/>
      <c r="JO31" s="81"/>
      <c r="JP31" s="81"/>
      <c r="JQ31" s="81"/>
      <c r="JR31" s="81"/>
      <c r="JS31" s="81"/>
      <c r="JT31" s="81"/>
      <c r="JU31" s="82"/>
      <c r="JV31" s="80">
        <f>データ!DL7</f>
        <v>42.9</v>
      </c>
      <c r="JW31" s="81"/>
      <c r="JX31" s="81"/>
      <c r="JY31" s="81"/>
      <c r="JZ31" s="81"/>
      <c r="KA31" s="81"/>
      <c r="KB31" s="81"/>
      <c r="KC31" s="81"/>
      <c r="KD31" s="81"/>
      <c r="KE31" s="81"/>
      <c r="KF31" s="81"/>
      <c r="KG31" s="81"/>
      <c r="KH31" s="81"/>
      <c r="KI31" s="81"/>
      <c r="KJ31" s="81"/>
      <c r="KK31" s="81"/>
      <c r="KL31" s="81"/>
      <c r="KM31" s="81"/>
      <c r="KN31" s="82"/>
      <c r="KO31" s="80">
        <f>データ!DM7</f>
        <v>42.9</v>
      </c>
      <c r="KP31" s="81"/>
      <c r="KQ31" s="81"/>
      <c r="KR31" s="81"/>
      <c r="KS31" s="81"/>
      <c r="KT31" s="81"/>
      <c r="KU31" s="81"/>
      <c r="KV31" s="81"/>
      <c r="KW31" s="81"/>
      <c r="KX31" s="81"/>
      <c r="KY31" s="81"/>
      <c r="KZ31" s="81"/>
      <c r="LA31" s="81"/>
      <c r="LB31" s="81"/>
      <c r="LC31" s="81"/>
      <c r="LD31" s="81"/>
      <c r="LE31" s="81"/>
      <c r="LF31" s="81"/>
      <c r="LG31" s="82"/>
      <c r="LH31" s="80">
        <f>データ!DN7</f>
        <v>42.9</v>
      </c>
      <c r="LI31" s="81"/>
      <c r="LJ31" s="81"/>
      <c r="LK31" s="81"/>
      <c r="LL31" s="81"/>
      <c r="LM31" s="81"/>
      <c r="LN31" s="81"/>
      <c r="LO31" s="81"/>
      <c r="LP31" s="81"/>
      <c r="LQ31" s="81"/>
      <c r="LR31" s="81"/>
      <c r="LS31" s="81"/>
      <c r="LT31" s="81"/>
      <c r="LU31" s="81"/>
      <c r="LV31" s="81"/>
      <c r="LW31" s="81"/>
      <c r="LX31" s="81"/>
      <c r="LY31" s="81"/>
      <c r="LZ31" s="82"/>
      <c r="MA31" s="80">
        <f>データ!DO7</f>
        <v>57.1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94.9</v>
      </c>
      <c r="EM52" s="110"/>
      <c r="EN52" s="110"/>
      <c r="EO52" s="110"/>
      <c r="EP52" s="110"/>
      <c r="EQ52" s="110"/>
      <c r="ER52" s="110"/>
      <c r="ES52" s="110"/>
      <c r="ET52" s="110"/>
      <c r="EU52" s="110"/>
      <c r="EV52" s="110"/>
      <c r="EW52" s="110"/>
      <c r="EX52" s="110"/>
      <c r="EY52" s="110"/>
      <c r="EZ52" s="110"/>
      <c r="FA52" s="110"/>
      <c r="FB52" s="110"/>
      <c r="FC52" s="110"/>
      <c r="FD52" s="110"/>
      <c r="FE52" s="110">
        <f>データ!BG7</f>
        <v>95.6</v>
      </c>
      <c r="FF52" s="110"/>
      <c r="FG52" s="110"/>
      <c r="FH52" s="110"/>
      <c r="FI52" s="110"/>
      <c r="FJ52" s="110"/>
      <c r="FK52" s="110"/>
      <c r="FL52" s="110"/>
      <c r="FM52" s="110"/>
      <c r="FN52" s="110"/>
      <c r="FO52" s="110"/>
      <c r="FP52" s="110"/>
      <c r="FQ52" s="110"/>
      <c r="FR52" s="110"/>
      <c r="FS52" s="110"/>
      <c r="FT52" s="110"/>
      <c r="FU52" s="110"/>
      <c r="FV52" s="110"/>
      <c r="FW52" s="110"/>
      <c r="FX52" s="110">
        <f>データ!BH7</f>
        <v>95.6</v>
      </c>
      <c r="FY52" s="110"/>
      <c r="FZ52" s="110"/>
      <c r="GA52" s="110"/>
      <c r="GB52" s="110"/>
      <c r="GC52" s="110"/>
      <c r="GD52" s="110"/>
      <c r="GE52" s="110"/>
      <c r="GF52" s="110"/>
      <c r="GG52" s="110"/>
      <c r="GH52" s="110"/>
      <c r="GI52" s="110"/>
      <c r="GJ52" s="110"/>
      <c r="GK52" s="110"/>
      <c r="GL52" s="110"/>
      <c r="GM52" s="110"/>
      <c r="GN52" s="110"/>
      <c r="GO52" s="110"/>
      <c r="GP52" s="110"/>
      <c r="GQ52" s="110">
        <f>データ!BI7</f>
        <v>95.6</v>
      </c>
      <c r="GR52" s="110"/>
      <c r="GS52" s="110"/>
      <c r="GT52" s="110"/>
      <c r="GU52" s="110"/>
      <c r="GV52" s="110"/>
      <c r="GW52" s="110"/>
      <c r="GX52" s="110"/>
      <c r="GY52" s="110"/>
      <c r="GZ52" s="110"/>
      <c r="HA52" s="110"/>
      <c r="HB52" s="110"/>
      <c r="HC52" s="110"/>
      <c r="HD52" s="110"/>
      <c r="HE52" s="110"/>
      <c r="HF52" s="110"/>
      <c r="HG52" s="110"/>
      <c r="HH52" s="110"/>
      <c r="HI52" s="110"/>
      <c r="HJ52" s="110">
        <f>データ!BJ7</f>
        <v>95.5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129</v>
      </c>
      <c r="JD52" s="106"/>
      <c r="JE52" s="106"/>
      <c r="JF52" s="106"/>
      <c r="JG52" s="106"/>
      <c r="JH52" s="106"/>
      <c r="JI52" s="106"/>
      <c r="JJ52" s="106"/>
      <c r="JK52" s="106"/>
      <c r="JL52" s="106"/>
      <c r="JM52" s="106"/>
      <c r="JN52" s="106"/>
      <c r="JO52" s="106"/>
      <c r="JP52" s="106"/>
      <c r="JQ52" s="106"/>
      <c r="JR52" s="106"/>
      <c r="JS52" s="106"/>
      <c r="JT52" s="106"/>
      <c r="JU52" s="106"/>
      <c r="JV52" s="106">
        <f>データ!BR7</f>
        <v>130</v>
      </c>
      <c r="JW52" s="106"/>
      <c r="JX52" s="106"/>
      <c r="JY52" s="106"/>
      <c r="JZ52" s="106"/>
      <c r="KA52" s="106"/>
      <c r="KB52" s="106"/>
      <c r="KC52" s="106"/>
      <c r="KD52" s="106"/>
      <c r="KE52" s="106"/>
      <c r="KF52" s="106"/>
      <c r="KG52" s="106"/>
      <c r="KH52" s="106"/>
      <c r="KI52" s="106"/>
      <c r="KJ52" s="106"/>
      <c r="KK52" s="106"/>
      <c r="KL52" s="106"/>
      <c r="KM52" s="106"/>
      <c r="KN52" s="106"/>
      <c r="KO52" s="106">
        <f>データ!BS7</f>
        <v>130</v>
      </c>
      <c r="KP52" s="106"/>
      <c r="KQ52" s="106"/>
      <c r="KR52" s="106"/>
      <c r="KS52" s="106"/>
      <c r="KT52" s="106"/>
      <c r="KU52" s="106"/>
      <c r="KV52" s="106"/>
      <c r="KW52" s="106"/>
      <c r="KX52" s="106"/>
      <c r="KY52" s="106"/>
      <c r="KZ52" s="106"/>
      <c r="LA52" s="106"/>
      <c r="LB52" s="106"/>
      <c r="LC52" s="106"/>
      <c r="LD52" s="106"/>
      <c r="LE52" s="106"/>
      <c r="LF52" s="106"/>
      <c r="LG52" s="106"/>
      <c r="LH52" s="106">
        <f>データ!BT7</f>
        <v>130</v>
      </c>
      <c r="LI52" s="106"/>
      <c r="LJ52" s="106"/>
      <c r="LK52" s="106"/>
      <c r="LL52" s="106"/>
      <c r="LM52" s="106"/>
      <c r="LN52" s="106"/>
      <c r="LO52" s="106"/>
      <c r="LP52" s="106"/>
      <c r="LQ52" s="106"/>
      <c r="LR52" s="106"/>
      <c r="LS52" s="106"/>
      <c r="LT52" s="106"/>
      <c r="LU52" s="106"/>
      <c r="LV52" s="106"/>
      <c r="LW52" s="106"/>
      <c r="LX52" s="106"/>
      <c r="LY52" s="106"/>
      <c r="LZ52" s="106"/>
      <c r="MA52" s="106">
        <f>データ!BU7</f>
        <v>189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54</v>
      </c>
      <c r="AO53" s="106"/>
      <c r="AP53" s="106"/>
      <c r="AQ53" s="106"/>
      <c r="AR53" s="106"/>
      <c r="AS53" s="106"/>
      <c r="AT53" s="106"/>
      <c r="AU53" s="106"/>
      <c r="AV53" s="106"/>
      <c r="AW53" s="106"/>
      <c r="AX53" s="106"/>
      <c r="AY53" s="106"/>
      <c r="AZ53" s="106"/>
      <c r="BA53" s="106"/>
      <c r="BB53" s="106"/>
      <c r="BC53" s="106"/>
      <c r="BD53" s="106"/>
      <c r="BE53" s="106"/>
      <c r="BF53" s="106"/>
      <c r="BG53" s="106">
        <f>データ!BB7</f>
        <v>33</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9663</v>
      </c>
      <c r="JD53" s="106"/>
      <c r="JE53" s="106"/>
      <c r="JF53" s="106"/>
      <c r="JG53" s="106"/>
      <c r="JH53" s="106"/>
      <c r="JI53" s="106"/>
      <c r="JJ53" s="106"/>
      <c r="JK53" s="106"/>
      <c r="JL53" s="106"/>
      <c r="JM53" s="106"/>
      <c r="JN53" s="106"/>
      <c r="JO53" s="106"/>
      <c r="JP53" s="106"/>
      <c r="JQ53" s="106"/>
      <c r="JR53" s="106"/>
      <c r="JS53" s="106"/>
      <c r="JT53" s="106"/>
      <c r="JU53" s="106"/>
      <c r="JV53" s="106">
        <f>データ!BW7</f>
        <v>9019</v>
      </c>
      <c r="JW53" s="106"/>
      <c r="JX53" s="106"/>
      <c r="JY53" s="106"/>
      <c r="JZ53" s="106"/>
      <c r="KA53" s="106"/>
      <c r="KB53" s="106"/>
      <c r="KC53" s="106"/>
      <c r="KD53" s="106"/>
      <c r="KE53" s="106"/>
      <c r="KF53" s="106"/>
      <c r="KG53" s="106"/>
      <c r="KH53" s="106"/>
      <c r="KI53" s="106"/>
      <c r="KJ53" s="106"/>
      <c r="KK53" s="106"/>
      <c r="KL53" s="106"/>
      <c r="KM53" s="106"/>
      <c r="KN53" s="106"/>
      <c r="KO53" s="106">
        <f>データ!BX7</f>
        <v>8406</v>
      </c>
      <c r="KP53" s="106"/>
      <c r="KQ53" s="106"/>
      <c r="KR53" s="106"/>
      <c r="KS53" s="106"/>
      <c r="KT53" s="106"/>
      <c r="KU53" s="106"/>
      <c r="KV53" s="106"/>
      <c r="KW53" s="106"/>
      <c r="KX53" s="106"/>
      <c r="KY53" s="106"/>
      <c r="KZ53" s="106"/>
      <c r="LA53" s="106"/>
      <c r="LB53" s="106"/>
      <c r="LC53" s="106"/>
      <c r="LD53" s="106"/>
      <c r="LE53" s="106"/>
      <c r="LF53" s="106"/>
      <c r="LG53" s="106"/>
      <c r="LH53" s="106">
        <f>データ!BY7</f>
        <v>7531</v>
      </c>
      <c r="LI53" s="106"/>
      <c r="LJ53" s="106"/>
      <c r="LK53" s="106"/>
      <c r="LL53" s="106"/>
      <c r="LM53" s="106"/>
      <c r="LN53" s="106"/>
      <c r="LO53" s="106"/>
      <c r="LP53" s="106"/>
      <c r="LQ53" s="106"/>
      <c r="LR53" s="106"/>
      <c r="LS53" s="106"/>
      <c r="LT53" s="106"/>
      <c r="LU53" s="106"/>
      <c r="LV53" s="106"/>
      <c r="LW53" s="106"/>
      <c r="LX53" s="106"/>
      <c r="LY53" s="106"/>
      <c r="LZ53" s="106"/>
      <c r="MA53" s="106">
        <f>データ!BZ7</f>
        <v>8442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1243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ludoK55fr/KD0cZ7zOLZ0tyiSX4AY1gYs9WrcHVvyUE3ZumN0XEmn/OU42jI2ew3uN/t9a587K7Tor0My6gtIQ==" saltValue="IrQz5X+kVYmQ483aGRiDO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93</v>
      </c>
      <c r="AO5" s="59" t="s">
        <v>94</v>
      </c>
      <c r="AP5" s="59" t="s">
        <v>95</v>
      </c>
      <c r="AQ5" s="59" t="s">
        <v>96</v>
      </c>
      <c r="AR5" s="59" t="s">
        <v>97</v>
      </c>
      <c r="AS5" s="59" t="s">
        <v>98</v>
      </c>
      <c r="AT5" s="59" t="s">
        <v>99</v>
      </c>
      <c r="AU5" s="59" t="s">
        <v>100</v>
      </c>
      <c r="AV5" s="59" t="s">
        <v>90</v>
      </c>
      <c r="AW5" s="59" t="s">
        <v>91</v>
      </c>
      <c r="AX5" s="59" t="s">
        <v>92</v>
      </c>
      <c r="AY5" s="59" t="s">
        <v>93</v>
      </c>
      <c r="AZ5" s="59" t="s">
        <v>94</v>
      </c>
      <c r="BA5" s="59" t="s">
        <v>95</v>
      </c>
      <c r="BB5" s="59" t="s">
        <v>96</v>
      </c>
      <c r="BC5" s="59" t="s">
        <v>97</v>
      </c>
      <c r="BD5" s="59" t="s">
        <v>98</v>
      </c>
      <c r="BE5" s="59" t="s">
        <v>99</v>
      </c>
      <c r="BF5" s="59" t="s">
        <v>100</v>
      </c>
      <c r="BG5" s="59" t="s">
        <v>90</v>
      </c>
      <c r="BH5" s="59" t="s">
        <v>91</v>
      </c>
      <c r="BI5" s="59" t="s">
        <v>92</v>
      </c>
      <c r="BJ5" s="59" t="s">
        <v>93</v>
      </c>
      <c r="BK5" s="59" t="s">
        <v>94</v>
      </c>
      <c r="BL5" s="59" t="s">
        <v>95</v>
      </c>
      <c r="BM5" s="59" t="s">
        <v>96</v>
      </c>
      <c r="BN5" s="59" t="s">
        <v>97</v>
      </c>
      <c r="BO5" s="59" t="s">
        <v>98</v>
      </c>
      <c r="BP5" s="59" t="s">
        <v>99</v>
      </c>
      <c r="BQ5" s="59" t="s">
        <v>100</v>
      </c>
      <c r="BR5" s="59" t="s">
        <v>90</v>
      </c>
      <c r="BS5" s="59" t="s">
        <v>91</v>
      </c>
      <c r="BT5" s="59" t="s">
        <v>92</v>
      </c>
      <c r="BU5" s="59" t="s">
        <v>93</v>
      </c>
      <c r="BV5" s="59" t="s">
        <v>94</v>
      </c>
      <c r="BW5" s="59" t="s">
        <v>95</v>
      </c>
      <c r="BX5" s="59" t="s">
        <v>96</v>
      </c>
      <c r="BY5" s="59" t="s">
        <v>97</v>
      </c>
      <c r="BZ5" s="59" t="s">
        <v>98</v>
      </c>
      <c r="CA5" s="59" t="s">
        <v>99</v>
      </c>
      <c r="CB5" s="59" t="s">
        <v>100</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101</v>
      </c>
      <c r="CT5" s="59" t="s">
        <v>94</v>
      </c>
      <c r="CU5" s="59" t="s">
        <v>95</v>
      </c>
      <c r="CV5" s="59" t="s">
        <v>96</v>
      </c>
      <c r="CW5" s="59" t="s">
        <v>97</v>
      </c>
      <c r="CX5" s="59" t="s">
        <v>98</v>
      </c>
      <c r="CY5" s="59" t="s">
        <v>99</v>
      </c>
      <c r="CZ5" s="59" t="s">
        <v>100</v>
      </c>
      <c r="DA5" s="59" t="s">
        <v>90</v>
      </c>
      <c r="DB5" s="59" t="s">
        <v>91</v>
      </c>
      <c r="DC5" s="59" t="s">
        <v>92</v>
      </c>
      <c r="DD5" s="59" t="s">
        <v>93</v>
      </c>
      <c r="DE5" s="59" t="s">
        <v>94</v>
      </c>
      <c r="DF5" s="59" t="s">
        <v>95</v>
      </c>
      <c r="DG5" s="59" t="s">
        <v>96</v>
      </c>
      <c r="DH5" s="59" t="s">
        <v>97</v>
      </c>
      <c r="DI5" s="59" t="s">
        <v>98</v>
      </c>
      <c r="DJ5" s="59" t="s">
        <v>35</v>
      </c>
      <c r="DK5" s="59" t="s">
        <v>100</v>
      </c>
      <c r="DL5" s="59" t="s">
        <v>90</v>
      </c>
      <c r="DM5" s="59" t="s">
        <v>91</v>
      </c>
      <c r="DN5" s="59" t="s">
        <v>102</v>
      </c>
      <c r="DO5" s="59" t="s">
        <v>101</v>
      </c>
      <c r="DP5" s="59" t="s">
        <v>94</v>
      </c>
      <c r="DQ5" s="59" t="s">
        <v>95</v>
      </c>
      <c r="DR5" s="59" t="s">
        <v>96</v>
      </c>
      <c r="DS5" s="59" t="s">
        <v>97</v>
      </c>
      <c r="DT5" s="59" t="s">
        <v>98</v>
      </c>
      <c r="DU5" s="59" t="s">
        <v>99</v>
      </c>
    </row>
    <row r="6" spans="1:125" s="66" customFormat="1" x14ac:dyDescent="0.15">
      <c r="A6" s="49" t="s">
        <v>103</v>
      </c>
      <c r="B6" s="60">
        <f>B8</f>
        <v>2019</v>
      </c>
      <c r="C6" s="60">
        <f t="shared" ref="C6:X6" si="1">C8</f>
        <v>382132</v>
      </c>
      <c r="D6" s="60">
        <f t="shared" si="1"/>
        <v>47</v>
      </c>
      <c r="E6" s="60">
        <f t="shared" si="1"/>
        <v>14</v>
      </c>
      <c r="F6" s="60">
        <f t="shared" si="1"/>
        <v>0</v>
      </c>
      <c r="G6" s="60">
        <f t="shared" si="1"/>
        <v>9</v>
      </c>
      <c r="H6" s="60" t="str">
        <f>SUBSTITUTE(H8,"　","")</f>
        <v>愛媛県四国中央市</v>
      </c>
      <c r="I6" s="60" t="str">
        <f t="shared" si="1"/>
        <v>平尾山駐車場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16</v>
      </c>
      <c r="S6" s="62" t="str">
        <f t="shared" si="1"/>
        <v>無</v>
      </c>
      <c r="T6" s="62" t="str">
        <f t="shared" si="1"/>
        <v>無</v>
      </c>
      <c r="U6" s="63">
        <f t="shared" si="1"/>
        <v>145</v>
      </c>
      <c r="V6" s="63">
        <f t="shared" si="1"/>
        <v>7</v>
      </c>
      <c r="W6" s="63">
        <f t="shared" si="1"/>
        <v>0</v>
      </c>
      <c r="X6" s="62" t="str">
        <f t="shared" si="1"/>
        <v>導入なし</v>
      </c>
      <c r="Y6" s="64">
        <f>IF(Y8="-",NA(),Y8)</f>
        <v>1942.9</v>
      </c>
      <c r="Z6" s="64">
        <f t="shared" ref="Z6:AH6" si="2">IF(Z8="-",NA(),Z8)</f>
        <v>2266.6999999999998</v>
      </c>
      <c r="AA6" s="64">
        <f t="shared" si="2"/>
        <v>2266.6999999999998</v>
      </c>
      <c r="AB6" s="64">
        <f t="shared" si="2"/>
        <v>2266.6999999999998</v>
      </c>
      <c r="AC6" s="64">
        <f t="shared" si="2"/>
        <v>2200</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94.9</v>
      </c>
      <c r="BG6" s="64">
        <f t="shared" ref="BG6:BO6" si="5">IF(BG8="-",NA(),BG8)</f>
        <v>95.6</v>
      </c>
      <c r="BH6" s="64">
        <f t="shared" si="5"/>
        <v>95.6</v>
      </c>
      <c r="BI6" s="64">
        <f t="shared" si="5"/>
        <v>95.6</v>
      </c>
      <c r="BJ6" s="64">
        <f t="shared" si="5"/>
        <v>95.5</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129</v>
      </c>
      <c r="BR6" s="65">
        <f t="shared" ref="BR6:BZ6" si="6">IF(BR8="-",NA(),BR8)</f>
        <v>130</v>
      </c>
      <c r="BS6" s="65">
        <f t="shared" si="6"/>
        <v>130</v>
      </c>
      <c r="BT6" s="65">
        <f t="shared" si="6"/>
        <v>130</v>
      </c>
      <c r="BU6" s="65">
        <f t="shared" si="6"/>
        <v>189</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104</v>
      </c>
      <c r="CM6" s="63">
        <f t="shared" ref="CM6:CN6" si="7">CM8</f>
        <v>1243</v>
      </c>
      <c r="CN6" s="63">
        <f t="shared" si="7"/>
        <v>0</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42.9</v>
      </c>
      <c r="DL6" s="64">
        <f t="shared" ref="DL6:DT6" si="9">IF(DL8="-",NA(),DL8)</f>
        <v>42.9</v>
      </c>
      <c r="DM6" s="64">
        <f t="shared" si="9"/>
        <v>42.9</v>
      </c>
      <c r="DN6" s="64">
        <f t="shared" si="9"/>
        <v>42.9</v>
      </c>
      <c r="DO6" s="64">
        <f t="shared" si="9"/>
        <v>57.1</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105</v>
      </c>
      <c r="B7" s="60">
        <f t="shared" ref="B7:X7" si="10">B8</f>
        <v>2019</v>
      </c>
      <c r="C7" s="60">
        <f t="shared" si="10"/>
        <v>382132</v>
      </c>
      <c r="D7" s="60">
        <f t="shared" si="10"/>
        <v>47</v>
      </c>
      <c r="E7" s="60">
        <f t="shared" si="10"/>
        <v>14</v>
      </c>
      <c r="F7" s="60">
        <f t="shared" si="10"/>
        <v>0</v>
      </c>
      <c r="G7" s="60">
        <f t="shared" si="10"/>
        <v>9</v>
      </c>
      <c r="H7" s="60" t="str">
        <f t="shared" si="10"/>
        <v>愛媛県　四国中央市</v>
      </c>
      <c r="I7" s="60" t="str">
        <f t="shared" si="10"/>
        <v>平尾山駐車場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16</v>
      </c>
      <c r="S7" s="62" t="str">
        <f t="shared" si="10"/>
        <v>無</v>
      </c>
      <c r="T7" s="62" t="str">
        <f t="shared" si="10"/>
        <v>無</v>
      </c>
      <c r="U7" s="63">
        <f t="shared" si="10"/>
        <v>145</v>
      </c>
      <c r="V7" s="63">
        <f t="shared" si="10"/>
        <v>7</v>
      </c>
      <c r="W7" s="63">
        <f t="shared" si="10"/>
        <v>0</v>
      </c>
      <c r="X7" s="62" t="str">
        <f t="shared" si="10"/>
        <v>導入なし</v>
      </c>
      <c r="Y7" s="64">
        <f>Y8</f>
        <v>1942.9</v>
      </c>
      <c r="Z7" s="64">
        <f t="shared" ref="Z7:AH7" si="11">Z8</f>
        <v>2266.6999999999998</v>
      </c>
      <c r="AA7" s="64">
        <f t="shared" si="11"/>
        <v>2266.6999999999998</v>
      </c>
      <c r="AB7" s="64">
        <f t="shared" si="11"/>
        <v>2266.6999999999998</v>
      </c>
      <c r="AC7" s="64">
        <f t="shared" si="11"/>
        <v>2200</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94.9</v>
      </c>
      <c r="BG7" s="64">
        <f t="shared" ref="BG7:BO7" si="14">BG8</f>
        <v>95.6</v>
      </c>
      <c r="BH7" s="64">
        <f t="shared" si="14"/>
        <v>95.6</v>
      </c>
      <c r="BI7" s="64">
        <f t="shared" si="14"/>
        <v>95.6</v>
      </c>
      <c r="BJ7" s="64">
        <f t="shared" si="14"/>
        <v>95.5</v>
      </c>
      <c r="BK7" s="64">
        <f t="shared" si="14"/>
        <v>33.4</v>
      </c>
      <c r="BL7" s="64">
        <f t="shared" si="14"/>
        <v>32.299999999999997</v>
      </c>
      <c r="BM7" s="64">
        <f t="shared" si="14"/>
        <v>22.3</v>
      </c>
      <c r="BN7" s="64">
        <f t="shared" si="14"/>
        <v>33.6</v>
      </c>
      <c r="BO7" s="64">
        <f t="shared" si="14"/>
        <v>35.299999999999997</v>
      </c>
      <c r="BP7" s="61"/>
      <c r="BQ7" s="65">
        <f>BQ8</f>
        <v>129</v>
      </c>
      <c r="BR7" s="65">
        <f t="shared" ref="BR7:BZ7" si="15">BR8</f>
        <v>130</v>
      </c>
      <c r="BS7" s="65">
        <f t="shared" si="15"/>
        <v>130</v>
      </c>
      <c r="BT7" s="65">
        <f t="shared" si="15"/>
        <v>130</v>
      </c>
      <c r="BU7" s="65">
        <f t="shared" si="15"/>
        <v>189</v>
      </c>
      <c r="BV7" s="65">
        <f t="shared" si="15"/>
        <v>9663</v>
      </c>
      <c r="BW7" s="65">
        <f t="shared" si="15"/>
        <v>9019</v>
      </c>
      <c r="BX7" s="65">
        <f t="shared" si="15"/>
        <v>8406</v>
      </c>
      <c r="BY7" s="65">
        <f t="shared" si="15"/>
        <v>7531</v>
      </c>
      <c r="BZ7" s="65">
        <f t="shared" si="15"/>
        <v>8442</v>
      </c>
      <c r="CA7" s="63"/>
      <c r="CB7" s="64" t="s">
        <v>106</v>
      </c>
      <c r="CC7" s="64" t="s">
        <v>106</v>
      </c>
      <c r="CD7" s="64" t="s">
        <v>106</v>
      </c>
      <c r="CE7" s="64" t="s">
        <v>106</v>
      </c>
      <c r="CF7" s="64" t="s">
        <v>106</v>
      </c>
      <c r="CG7" s="64" t="s">
        <v>106</v>
      </c>
      <c r="CH7" s="64" t="s">
        <v>106</v>
      </c>
      <c r="CI7" s="64" t="s">
        <v>106</v>
      </c>
      <c r="CJ7" s="64" t="s">
        <v>106</v>
      </c>
      <c r="CK7" s="64" t="s">
        <v>104</v>
      </c>
      <c r="CL7" s="61"/>
      <c r="CM7" s="63">
        <f>CM8</f>
        <v>1243</v>
      </c>
      <c r="CN7" s="63">
        <f>CN8</f>
        <v>0</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42.9</v>
      </c>
      <c r="DL7" s="64">
        <f t="shared" ref="DL7:DT7" si="17">DL8</f>
        <v>42.9</v>
      </c>
      <c r="DM7" s="64">
        <f t="shared" si="17"/>
        <v>42.9</v>
      </c>
      <c r="DN7" s="64">
        <f t="shared" si="17"/>
        <v>42.9</v>
      </c>
      <c r="DO7" s="64">
        <f t="shared" si="17"/>
        <v>57.1</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382132</v>
      </c>
      <c r="D8" s="67">
        <v>47</v>
      </c>
      <c r="E8" s="67">
        <v>14</v>
      </c>
      <c r="F8" s="67">
        <v>0</v>
      </c>
      <c r="G8" s="67">
        <v>9</v>
      </c>
      <c r="H8" s="67" t="s">
        <v>107</v>
      </c>
      <c r="I8" s="67" t="s">
        <v>108</v>
      </c>
      <c r="J8" s="67" t="s">
        <v>109</v>
      </c>
      <c r="K8" s="67" t="s">
        <v>110</v>
      </c>
      <c r="L8" s="67" t="s">
        <v>111</v>
      </c>
      <c r="M8" s="67" t="s">
        <v>112</v>
      </c>
      <c r="N8" s="67" t="s">
        <v>113</v>
      </c>
      <c r="O8" s="68" t="s">
        <v>114</v>
      </c>
      <c r="P8" s="69" t="s">
        <v>115</v>
      </c>
      <c r="Q8" s="69" t="s">
        <v>116</v>
      </c>
      <c r="R8" s="70">
        <v>16</v>
      </c>
      <c r="S8" s="69" t="s">
        <v>117</v>
      </c>
      <c r="T8" s="69" t="s">
        <v>117</v>
      </c>
      <c r="U8" s="70">
        <v>145</v>
      </c>
      <c r="V8" s="70">
        <v>7</v>
      </c>
      <c r="W8" s="70">
        <v>0</v>
      </c>
      <c r="X8" s="69" t="s">
        <v>118</v>
      </c>
      <c r="Y8" s="71">
        <v>1942.9</v>
      </c>
      <c r="Z8" s="71">
        <v>2266.6999999999998</v>
      </c>
      <c r="AA8" s="71">
        <v>2266.6999999999998</v>
      </c>
      <c r="AB8" s="71">
        <v>2266.6999999999998</v>
      </c>
      <c r="AC8" s="71">
        <v>2200</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94.9</v>
      </c>
      <c r="BG8" s="71">
        <v>95.6</v>
      </c>
      <c r="BH8" s="71">
        <v>95.6</v>
      </c>
      <c r="BI8" s="71">
        <v>95.6</v>
      </c>
      <c r="BJ8" s="71">
        <v>95.5</v>
      </c>
      <c r="BK8" s="71">
        <v>33.4</v>
      </c>
      <c r="BL8" s="71">
        <v>32.299999999999997</v>
      </c>
      <c r="BM8" s="71">
        <v>22.3</v>
      </c>
      <c r="BN8" s="71">
        <v>33.6</v>
      </c>
      <c r="BO8" s="71">
        <v>35.299999999999997</v>
      </c>
      <c r="BP8" s="68">
        <v>20.8</v>
      </c>
      <c r="BQ8" s="72">
        <v>129</v>
      </c>
      <c r="BR8" s="72">
        <v>130</v>
      </c>
      <c r="BS8" s="72">
        <v>130</v>
      </c>
      <c r="BT8" s="73">
        <v>130</v>
      </c>
      <c r="BU8" s="73">
        <v>189</v>
      </c>
      <c r="BV8" s="72">
        <v>9663</v>
      </c>
      <c r="BW8" s="72">
        <v>9019</v>
      </c>
      <c r="BX8" s="72">
        <v>8406</v>
      </c>
      <c r="BY8" s="72">
        <v>7531</v>
      </c>
      <c r="BZ8" s="72">
        <v>8442</v>
      </c>
      <c r="CA8" s="70">
        <v>14290</v>
      </c>
      <c r="CB8" s="71" t="s">
        <v>111</v>
      </c>
      <c r="CC8" s="71" t="s">
        <v>111</v>
      </c>
      <c r="CD8" s="71" t="s">
        <v>111</v>
      </c>
      <c r="CE8" s="71" t="s">
        <v>111</v>
      </c>
      <c r="CF8" s="71" t="s">
        <v>111</v>
      </c>
      <c r="CG8" s="71" t="s">
        <v>111</v>
      </c>
      <c r="CH8" s="71" t="s">
        <v>111</v>
      </c>
      <c r="CI8" s="71" t="s">
        <v>111</v>
      </c>
      <c r="CJ8" s="71" t="s">
        <v>111</v>
      </c>
      <c r="CK8" s="71" t="s">
        <v>111</v>
      </c>
      <c r="CL8" s="68" t="s">
        <v>111</v>
      </c>
      <c r="CM8" s="70">
        <v>1243</v>
      </c>
      <c r="CN8" s="70">
        <v>0</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85.4</v>
      </c>
      <c r="DF8" s="71">
        <v>69.900000000000006</v>
      </c>
      <c r="DG8" s="71">
        <v>59.6</v>
      </c>
      <c r="DH8" s="71">
        <v>51.8</v>
      </c>
      <c r="DI8" s="71">
        <v>51</v>
      </c>
      <c r="DJ8" s="68">
        <v>425.4</v>
      </c>
      <c r="DK8" s="71">
        <v>42.9</v>
      </c>
      <c r="DL8" s="71">
        <v>42.9</v>
      </c>
      <c r="DM8" s="71">
        <v>42.9</v>
      </c>
      <c r="DN8" s="71">
        <v>42.9</v>
      </c>
      <c r="DO8" s="71">
        <v>57.1</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鈴木武雄</cp:lastModifiedBy>
  <dcterms:created xsi:type="dcterms:W3CDTF">2020-12-04T03:39:44Z</dcterms:created>
  <dcterms:modified xsi:type="dcterms:W3CDTF">2021-01-21T02:43:12Z</dcterms:modified>
  <cp:category/>
</cp:coreProperties>
</file>