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Ugifile01\07_財政課\01_財政係\庶務\00照会回答\11公営企業関係\R2\【対応中】210114【〆切2_８（月）】公営企業に係る経営比較分析表（令和元年度決算）の分析等について（依頼）\02.回答\"/>
    </mc:Choice>
  </mc:AlternateContent>
  <xr:revisionPtr revIDLastSave="0" documentId="13_ncr:1_{E8F9362E-0980-4045-B3E2-438A5C4307CB}" xr6:coauthVersionLast="44" xr6:coauthVersionMax="45" xr10:uidLastSave="{00000000-0000-0000-0000-000000000000}"/>
  <workbookProtection workbookAlgorithmName="SHA-512" workbookHashValue="XrMmVTuyb2z2V/lOikL9SpO6TYP3RUHhLe+g92nOg9M7Xkkov/JmM+WASccNn+AK2zc/dus7gDFtE/wBKqZUww==" workbookSaltValue="VtjiGBgq9YAUn704tohK5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P10" i="4" s="1"/>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F85" i="4"/>
  <c r="AL10" i="4"/>
  <c r="W10" i="4"/>
  <c r="BB8" i="4"/>
  <c r="AD8" i="4"/>
  <c r="W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<sst xmlns="http://schemas.openxmlformats.org/spreadsheetml/2006/main" count="228" uniqueCount="115">
  <si>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</si>
  <si>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</si>
  <si>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</si>
  <si>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</si>
  <si>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</si>
  <si>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</si>
  <si>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</si>
  <si>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</si>
  <si>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</si>
  <si>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</si>
  <si>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</si>
  <si>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</si>
  <si>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</si>
  <si>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</si>
  <si>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</si>
  <si>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</si>
  <si>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</si>
  <si>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</si>
  <si>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</si>
  <si>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</si>
  <si>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</si>
  <si>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</si>
  <si>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</si>
  <si>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</si>
  <si>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</si>
  <si>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</si>
  <si>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</si>
  <si>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</si>
  <si>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</si>
  <si>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</si>
  <si>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</si>
  <si>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</si>
  <si>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</si>
  <si>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</si>
  <si>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</si>
  <si>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</si>
  <si>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</si>
  <si>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</si>
  <si>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</si>
  <si>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</si>
  <si>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</si>
  <si>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</si>
  <si>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</si>
  <si>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</si>
  <si>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</si>
  <si>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</si>
  <si>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</si>
  <si>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</si>
  <si>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</si>
  <si>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</si>
  <si>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</si>
  <si>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</si>
  <si>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</si>
  <si>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</si>
  <si>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</si>
  <si>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</si>
  <si>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</si>
  <si>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</si>
  <si>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</si>
  <si>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</si>
  <si>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</si>
  <si>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</si>
  <si>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</si>
  <si>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</si>
  <si>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</si>
  <si>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</si>
  <si>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</si>
  <si>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</si>
  <si>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</si>
  <si>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</si>
  <si>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</si>
  <si>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</si>
  <si>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</si>
  <si>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</si>
  <si>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</si>
  <si>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</si>
  <si>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</si>
  <si>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</si>
  <si>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</si>
  <si>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</si>
  <si>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</si>
  <si>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</si>
  <si>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</si>
  <si>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</si>
  <si>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</si>
  <si>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</si>
  <si>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</si>
  <si>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</si>
  <si>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</si>
  <si>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</si>
  <si>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</si>
  <si>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</si>
  <si>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</si>
  <si>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</si>
  <si>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</si>
  <si>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</si>
  <si>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</si>
  <si>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</si>
  <si>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</si>
  <si>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</si>
  <si>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</si>
  <si>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</si>
  <si>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</si>
  <si>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</si>
  <si>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</si>
  <si>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</si>
  <si>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</si>
  <si>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</si>
  <si>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</si>
  <si>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</si>
  <si>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</si>
  <si>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</si>
  <si>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令和元年度決算においては、豪雨災害の影響を大きく受けた前年度からの回復が見られた。
　しかし、給水人口の減少等に伴う給水収益の減少等によって今以上に厳しい事業運営となることが想定され、更なる経営の引き締めが必要となる。
　また、施設面では、老朽化に伴う更新需要の増加や施設利用率の低下が見込まれ、計画的な更新、施設規模の適正化についても検討が必要な状況になっている。
　経常収支比率や企業債残高対給水収益比率等が平均値以上で経営状況に比較的余裕がある今、積極的な更新投資を行う必要があり、また、更なる合理化・効率化のために、水道企業団との統合や水道事業の広域化等も検討し、長期的で計画的な視野のもと、安定した運営ができるように努力していくことが求められる。</t>
    <rPh sb="1" eb="3">
      <t>レイワ</t>
    </rPh>
    <rPh sb="3" eb="5">
      <t>ガンネン</t>
    </rPh>
    <rPh sb="5" eb="6">
      <t>ド</t>
    </rPh>
    <rPh sb="6" eb="8">
      <t>ケッサン</t>
    </rPh>
    <rPh sb="14" eb="16">
      <t>ゴウウ</t>
    </rPh>
    <rPh sb="16" eb="18">
      <t>サイガイ</t>
    </rPh>
    <rPh sb="19" eb="21">
      <t>エイキョウ</t>
    </rPh>
    <rPh sb="22" eb="23">
      <t>オオ</t>
    </rPh>
    <rPh sb="25" eb="26">
      <t>ウ</t>
    </rPh>
    <rPh sb="28" eb="31">
      <t>ゼンネンド</t>
    </rPh>
    <rPh sb="34" eb="36">
      <t>カイフク</t>
    </rPh>
    <rPh sb="37" eb="38">
      <t>ミ</t>
    </rPh>
    <rPh sb="48" eb="50">
      <t>キュウスイ</t>
    </rPh>
    <rPh sb="50" eb="52">
      <t>ジンコウ</t>
    </rPh>
    <rPh sb="53" eb="55">
      <t>ゲンショウ</t>
    </rPh>
    <rPh sb="55" eb="56">
      <t>トウ</t>
    </rPh>
    <rPh sb="57" eb="58">
      <t>トモナ</t>
    </rPh>
    <rPh sb="59" eb="61">
      <t>キュウスイ</t>
    </rPh>
    <rPh sb="61" eb="63">
      <t>シュウエキ</t>
    </rPh>
    <rPh sb="64" eb="66">
      <t>ゲンショウ</t>
    </rPh>
    <rPh sb="66" eb="67">
      <t>トウ</t>
    </rPh>
    <rPh sb="71" eb="74">
      <t>イマイジョウ</t>
    </rPh>
    <rPh sb="75" eb="76">
      <t>キビ</t>
    </rPh>
    <rPh sb="78" eb="80">
      <t>ジギョウ</t>
    </rPh>
    <rPh sb="80" eb="82">
      <t>ウンエイ</t>
    </rPh>
    <rPh sb="88" eb="90">
      <t>ソウテイ</t>
    </rPh>
    <rPh sb="93" eb="94">
      <t>サラ</t>
    </rPh>
    <rPh sb="96" eb="98">
      <t>ケイエイ</t>
    </rPh>
    <rPh sb="99" eb="100">
      <t>ヒ</t>
    </rPh>
    <rPh sb="101" eb="102">
      <t>シ</t>
    </rPh>
    <rPh sb="104" eb="106">
      <t>ヒツヨウ</t>
    </rPh>
    <rPh sb="115" eb="118">
      <t>シセツメン</t>
    </rPh>
    <rPh sb="121" eb="124">
      <t>ロウキュウカ</t>
    </rPh>
    <rPh sb="125" eb="126">
      <t>トモナ</t>
    </rPh>
    <rPh sb="127" eb="129">
      <t>コウシン</t>
    </rPh>
    <rPh sb="129" eb="131">
      <t>ジュヨウ</t>
    </rPh>
    <rPh sb="132" eb="134">
      <t>ゾウカ</t>
    </rPh>
    <rPh sb="135" eb="137">
      <t>シセツ</t>
    </rPh>
    <rPh sb="137" eb="140">
      <t>リヨウリツ</t>
    </rPh>
    <rPh sb="141" eb="143">
      <t>テイカ</t>
    </rPh>
    <rPh sb="144" eb="146">
      <t>ミコ</t>
    </rPh>
    <rPh sb="149" eb="151">
      <t>ケイカク</t>
    </rPh>
    <rPh sb="151" eb="152">
      <t>テキ</t>
    </rPh>
    <rPh sb="153" eb="155">
      <t>コウシン</t>
    </rPh>
    <rPh sb="156" eb="158">
      <t>シセツ</t>
    </rPh>
    <rPh sb="158" eb="160">
      <t>キボ</t>
    </rPh>
    <rPh sb="161" eb="164">
      <t>テキセイカ</t>
    </rPh>
    <rPh sb="169" eb="171">
      <t>ケントウ</t>
    </rPh>
    <rPh sb="172" eb="174">
      <t>ヒツヨウ</t>
    </rPh>
    <rPh sb="175" eb="177">
      <t>ジョウキョウ</t>
    </rPh>
    <rPh sb="186" eb="188">
      <t>ケイジョウ</t>
    </rPh>
    <rPh sb="188" eb="190">
      <t>シュウシ</t>
    </rPh>
    <rPh sb="190" eb="192">
      <t>ヒリツ</t>
    </rPh>
    <rPh sb="193" eb="195">
      <t>キギョウ</t>
    </rPh>
    <rPh sb="195" eb="196">
      <t>サイ</t>
    </rPh>
    <rPh sb="196" eb="198">
      <t>ザンダカ</t>
    </rPh>
    <rPh sb="198" eb="199">
      <t>タイ</t>
    </rPh>
    <rPh sb="199" eb="201">
      <t>キュウスイ</t>
    </rPh>
    <rPh sb="201" eb="203">
      <t>シュウエキ</t>
    </rPh>
    <rPh sb="203" eb="205">
      <t>ヒリツ</t>
    </rPh>
    <rPh sb="205" eb="206">
      <t>トウ</t>
    </rPh>
    <rPh sb="207" eb="210">
      <t>ヘイキンチ</t>
    </rPh>
    <rPh sb="210" eb="212">
      <t>イジョウ</t>
    </rPh>
    <rPh sb="213" eb="215">
      <t>ケイエイ</t>
    </rPh>
    <rPh sb="215" eb="217">
      <t>ジョウキョウ</t>
    </rPh>
    <rPh sb="218" eb="221">
      <t>ヒカクテキ</t>
    </rPh>
    <rPh sb="221" eb="223">
      <t>ヨユウ</t>
    </rPh>
    <rPh sb="226" eb="227">
      <t>イマ</t>
    </rPh>
    <rPh sb="228" eb="231">
      <t>セッキョクテキ</t>
    </rPh>
    <rPh sb="232" eb="234">
      <t>コウシン</t>
    </rPh>
    <rPh sb="234" eb="236">
      <t>トウシ</t>
    </rPh>
    <rPh sb="237" eb="238">
      <t>オコナ</t>
    </rPh>
    <rPh sb="239" eb="241">
      <t>ヒツヨウ</t>
    </rPh>
    <rPh sb="248" eb="249">
      <t>サラ</t>
    </rPh>
    <rPh sb="251" eb="254">
      <t>ゴウリカ</t>
    </rPh>
    <rPh sb="255" eb="258">
      <t>コウリツカ</t>
    </rPh>
    <rPh sb="263" eb="265">
      <t>スイドウ</t>
    </rPh>
    <rPh sb="265" eb="267">
      <t>キギョウ</t>
    </rPh>
    <rPh sb="267" eb="268">
      <t>ダン</t>
    </rPh>
    <rPh sb="270" eb="272">
      <t>トウゴウ</t>
    </rPh>
    <rPh sb="273" eb="275">
      <t>スイドウ</t>
    </rPh>
    <rPh sb="275" eb="277">
      <t>ジギョウ</t>
    </rPh>
    <rPh sb="278" eb="281">
      <t>コウイキカ</t>
    </rPh>
    <rPh sb="281" eb="282">
      <t>トウ</t>
    </rPh>
    <rPh sb="283" eb="285">
      <t>ケントウ</t>
    </rPh>
    <rPh sb="287" eb="290">
      <t>チョウキテキ</t>
    </rPh>
    <rPh sb="291" eb="294">
      <t>ケイカクテキ</t>
    </rPh>
    <rPh sb="295" eb="297">
      <t>シヤ</t>
    </rPh>
    <rPh sb="301" eb="303">
      <t>アンテイ</t>
    </rPh>
    <rPh sb="305" eb="307">
      <t>ウンエイ</t>
    </rPh>
    <rPh sb="314" eb="316">
      <t>ドリョク</t>
    </rPh>
    <rPh sb="323" eb="324">
      <t>モト</t>
    </rPh>
    <phoneticPr fontId="4"/>
  </si>
  <si>
    <t>　令和元年度決算では、平成30年７月に発生した豪雨災害の影響を受けた前年度と比較し、①～⑧のすべての経営指標について数値の改善が見られた。
　①経常収支比率については、経常収益の大部分を占める給水収益が、豪雨災害の影響を受けた前年度から一定回復したため、前年度より0.80％微増した。⑤料金回収率についても、前年度から0.32％微増した。いずれの数値も100％以上を維持して類似団体平均を上回っているものの、豪雨災害以前の水準までは回復していない状況である。
　④企業債残高対給水収益比率については、給水収益に対する企業債残高が過大にならないようにコントロールしながら借入を行っていることから、類似団体平均値や全国平均値と比べても良好な数値となっている。
　⑥給水原価については、当市の半島部・島しょ部を抱える地理的要因によって、類似団体平均よりも高い数値で推移している。
　⑦施設利用率については、前年度より0.19％微増したものの、不利な地理的要因に加え給水人口の減少等の影響によって低下傾向にあり、施設の統廃合や適切な施設規模かどうか等の検討を行う必要がある。
　豪雨災害の影響で大幅に落ち込んだ⑧有収率についても、2.38％増加したものの、低下傾向にある。引き続き、漏水調査や修繕、管路の更新等の取組を強化していく必要がある。</t>
    <rPh sb="1" eb="3">
      <t>レイワ</t>
    </rPh>
    <rPh sb="3" eb="5">
      <t>ガンネン</t>
    </rPh>
    <rPh sb="5" eb="6">
      <t>ド</t>
    </rPh>
    <rPh sb="6" eb="8">
      <t>ケッサン</t>
    </rPh>
    <rPh sb="11" eb="13">
      <t>ヘイセイ</t>
    </rPh>
    <rPh sb="15" eb="16">
      <t>ネン</t>
    </rPh>
    <rPh sb="17" eb="18">
      <t>ガツ</t>
    </rPh>
    <rPh sb="19" eb="21">
      <t>ハッセイ</t>
    </rPh>
    <rPh sb="23" eb="25">
      <t>ゴウウ</t>
    </rPh>
    <rPh sb="25" eb="27">
      <t>サイガイ</t>
    </rPh>
    <rPh sb="28" eb="30">
      <t>エイキョウ</t>
    </rPh>
    <rPh sb="31" eb="32">
      <t>ウ</t>
    </rPh>
    <rPh sb="34" eb="37">
      <t>ゼンネンド</t>
    </rPh>
    <rPh sb="38" eb="40">
      <t>ヒカク</t>
    </rPh>
    <rPh sb="50" eb="52">
      <t>ケイエイ</t>
    </rPh>
    <rPh sb="52" eb="54">
      <t>シヒョウ</t>
    </rPh>
    <rPh sb="58" eb="60">
      <t>スウチ</t>
    </rPh>
    <rPh sb="61" eb="63">
      <t>カイゼン</t>
    </rPh>
    <rPh sb="64" eb="65">
      <t>ミ</t>
    </rPh>
    <rPh sb="72" eb="74">
      <t>ケイジョウ</t>
    </rPh>
    <rPh sb="74" eb="76">
      <t>シュウシ</t>
    </rPh>
    <rPh sb="76" eb="78">
      <t>ヒリツ</t>
    </rPh>
    <rPh sb="84" eb="86">
      <t>ケイジョウ</t>
    </rPh>
    <rPh sb="86" eb="88">
      <t>シュウエキ</t>
    </rPh>
    <rPh sb="89" eb="92">
      <t>ダイブブン</t>
    </rPh>
    <rPh sb="93" eb="94">
      <t>シ</t>
    </rPh>
    <rPh sb="96" eb="98">
      <t>キュウスイ</t>
    </rPh>
    <rPh sb="98" eb="100">
      <t>シュウエキ</t>
    </rPh>
    <rPh sb="102" eb="104">
      <t>ゴウウ</t>
    </rPh>
    <rPh sb="104" eb="106">
      <t>サイガイ</t>
    </rPh>
    <rPh sb="107" eb="109">
      <t>エイキョウ</t>
    </rPh>
    <rPh sb="110" eb="111">
      <t>ウ</t>
    </rPh>
    <rPh sb="113" eb="116">
      <t>ゼンネンド</t>
    </rPh>
    <rPh sb="118" eb="120">
      <t>イッテイ</t>
    </rPh>
    <rPh sb="120" eb="122">
      <t>カイフク</t>
    </rPh>
    <rPh sb="127" eb="130">
      <t>ゼンネンド</t>
    </rPh>
    <rPh sb="137" eb="139">
      <t>ビゾウ</t>
    </rPh>
    <rPh sb="143" eb="145">
      <t>リョウキン</t>
    </rPh>
    <rPh sb="145" eb="147">
      <t>カイシュウ</t>
    </rPh>
    <rPh sb="147" eb="148">
      <t>リツ</t>
    </rPh>
    <rPh sb="154" eb="157">
      <t>ゼンネンド</t>
    </rPh>
    <rPh sb="164" eb="166">
      <t>ビゾウ</t>
    </rPh>
    <rPh sb="173" eb="175">
      <t>スウチ</t>
    </rPh>
    <rPh sb="180" eb="182">
      <t>イジョウ</t>
    </rPh>
    <rPh sb="183" eb="185">
      <t>イジ</t>
    </rPh>
    <rPh sb="187" eb="193">
      <t>ルイジダンタイヘイキン</t>
    </rPh>
    <rPh sb="194" eb="196">
      <t>ウワマワ</t>
    </rPh>
    <rPh sb="204" eb="206">
      <t>ゴウウ</t>
    </rPh>
    <rPh sb="206" eb="208">
      <t>サイガイ</t>
    </rPh>
    <rPh sb="208" eb="210">
      <t>イゼン</t>
    </rPh>
    <rPh sb="211" eb="213">
      <t>スイジュン</t>
    </rPh>
    <rPh sb="216" eb="218">
      <t>カイフク</t>
    </rPh>
    <rPh sb="223" eb="225">
      <t>ジョウキョウ</t>
    </rPh>
    <rPh sb="232" eb="234">
      <t>キギョウ</t>
    </rPh>
    <rPh sb="234" eb="235">
      <t>サイ</t>
    </rPh>
    <rPh sb="235" eb="237">
      <t>ザンダカ</t>
    </rPh>
    <rPh sb="237" eb="238">
      <t>タイ</t>
    </rPh>
    <rPh sb="238" eb="240">
      <t>キュウスイ</t>
    </rPh>
    <rPh sb="240" eb="242">
      <t>シュウエキ</t>
    </rPh>
    <rPh sb="242" eb="244">
      <t>ヒリツ</t>
    </rPh>
    <rPh sb="250" eb="252">
      <t>キュウスイ</t>
    </rPh>
    <rPh sb="252" eb="254">
      <t>シュウエキ</t>
    </rPh>
    <rPh sb="255" eb="256">
      <t>タイ</t>
    </rPh>
    <rPh sb="258" eb="260">
      <t>キギョウ</t>
    </rPh>
    <rPh sb="260" eb="261">
      <t>サイ</t>
    </rPh>
    <rPh sb="261" eb="263">
      <t>ザンダカ</t>
    </rPh>
    <rPh sb="264" eb="266">
      <t>カダイ</t>
    </rPh>
    <rPh sb="284" eb="286">
      <t>カリイレ</t>
    </rPh>
    <rPh sb="287" eb="288">
      <t>オコナ</t>
    </rPh>
    <rPh sb="297" eb="303">
      <t>ルイジダンタイヘイキン</t>
    </rPh>
    <rPh sb="303" eb="304">
      <t>チ</t>
    </rPh>
    <rPh sb="305" eb="307">
      <t>ゼンコク</t>
    </rPh>
    <rPh sb="307" eb="310">
      <t>ヘイキンチ</t>
    </rPh>
    <rPh sb="311" eb="312">
      <t>クラ</t>
    </rPh>
    <rPh sb="315" eb="317">
      <t>リョウコウ</t>
    </rPh>
    <rPh sb="318" eb="320">
      <t>スウチ</t>
    </rPh>
    <rPh sb="343" eb="346">
      <t>ハントウブ</t>
    </rPh>
    <rPh sb="347" eb="348">
      <t>トウ</t>
    </rPh>
    <rPh sb="350" eb="351">
      <t>ブ</t>
    </rPh>
    <rPh sb="352" eb="353">
      <t>カカ</t>
    </rPh>
    <rPh sb="389" eb="391">
      <t>シセツ</t>
    </rPh>
    <rPh sb="391" eb="394">
      <t>リヨウリツ</t>
    </rPh>
    <rPh sb="400" eb="403">
      <t>ゼンネンド</t>
    </rPh>
    <rPh sb="410" eb="412">
      <t>ビゾウ</t>
    </rPh>
    <rPh sb="418" eb="420">
      <t>フリ</t>
    </rPh>
    <rPh sb="421" eb="424">
      <t>チリテキ</t>
    </rPh>
    <rPh sb="424" eb="426">
      <t>ヨウイン</t>
    </rPh>
    <rPh sb="427" eb="428">
      <t>クワ</t>
    </rPh>
    <rPh sb="429" eb="431">
      <t>キュウスイ</t>
    </rPh>
    <rPh sb="431" eb="433">
      <t>ジンコウ</t>
    </rPh>
    <rPh sb="434" eb="436">
      <t>ゲンショウ</t>
    </rPh>
    <rPh sb="436" eb="437">
      <t>トウ</t>
    </rPh>
    <rPh sb="438" eb="440">
      <t>エイキョウ</t>
    </rPh>
    <rPh sb="444" eb="446">
      <t>テイカ</t>
    </rPh>
    <rPh sb="446" eb="448">
      <t>ケイコウ</t>
    </rPh>
    <rPh sb="452" eb="454">
      <t>シセツ</t>
    </rPh>
    <rPh sb="455" eb="458">
      <t>トウハイゴウ</t>
    </rPh>
    <rPh sb="459" eb="461">
      <t>テキセツ</t>
    </rPh>
    <rPh sb="462" eb="464">
      <t>シセツ</t>
    </rPh>
    <rPh sb="464" eb="466">
      <t>キボ</t>
    </rPh>
    <rPh sb="470" eb="471">
      <t>トウ</t>
    </rPh>
    <rPh sb="472" eb="474">
      <t>ケントウ</t>
    </rPh>
    <rPh sb="475" eb="476">
      <t>オコナ</t>
    </rPh>
    <rPh sb="477" eb="479">
      <t>ヒツヨウ</t>
    </rPh>
    <rPh sb="524" eb="526">
      <t>テイカ</t>
    </rPh>
    <rPh sb="526" eb="528">
      <t>ケイコウ</t>
    </rPh>
    <rPh sb="532" eb="533">
      <t>ヒ</t>
    </rPh>
    <rPh sb="534" eb="535">
      <t>ツヅ</t>
    </rPh>
    <rPh sb="537" eb="539">
      <t>ロウスイ</t>
    </rPh>
    <rPh sb="539" eb="541">
      <t>チョウサ</t>
    </rPh>
    <rPh sb="542" eb="544">
      <t>シュウゼン</t>
    </rPh>
    <rPh sb="545" eb="547">
      <t>カンロ</t>
    </rPh>
    <rPh sb="548" eb="550">
      <t>コウシン</t>
    </rPh>
    <rPh sb="550" eb="551">
      <t>トウ</t>
    </rPh>
    <rPh sb="552" eb="554">
      <t>トリクミ</t>
    </rPh>
    <rPh sb="555" eb="557">
      <t>キョウカ</t>
    </rPh>
    <rPh sb="561" eb="563">
      <t>ヒツヨウ</t>
    </rPh>
    <phoneticPr fontId="4"/>
  </si>
  <si>
    <t>　①有形固定資産減価償却率については、前年度から1.89％上昇し、類似団体と比べると法定耐用年数に近い資産を多く抱えている状況が続いている。
　②管路経年化率については、前年度から5.48％上昇して25.28％となり類似団体平均を8.17％上回った。当市の管路布設状況は、昭和50年から昭和57年までの８年間で管路総延長の約55％を占めているため今後も数値が上昇することが想定される。
　③管路更新率については、豪雨災害の影響を受けた前年度と比較し、0.27％改善したが、当年度も復旧工事を優先して実施したため、豪雨災害前の水準までの回復には至らず、類似団体平均を0.15％下回っている。
　現在、令和５年度までの第７次整備事業計画期間中であるが、災害復旧による整備事業計画の遅れを考慮し、優先順位をつけて限られた財源の中で効率的に管路等の更新を進めている。</t>
    <rPh sb="2" eb="4">
      <t>ユウケイ</t>
    </rPh>
    <rPh sb="4" eb="6">
      <t>コテイ</t>
    </rPh>
    <rPh sb="6" eb="8">
      <t>シサン</t>
    </rPh>
    <rPh sb="8" eb="10">
      <t>ゲンカ</t>
    </rPh>
    <rPh sb="10" eb="12">
      <t>ショウキャク</t>
    </rPh>
    <rPh sb="12" eb="13">
      <t>リツ</t>
    </rPh>
    <rPh sb="19" eb="22">
      <t>ゼンネンド</t>
    </rPh>
    <rPh sb="29" eb="31">
      <t>ジョウショウ</t>
    </rPh>
    <rPh sb="33" eb="35">
      <t>ルイジ</t>
    </rPh>
    <rPh sb="35" eb="37">
      <t>ダンタイ</t>
    </rPh>
    <rPh sb="38" eb="39">
      <t>クラ</t>
    </rPh>
    <rPh sb="42" eb="44">
      <t>ホウテイ</t>
    </rPh>
    <rPh sb="44" eb="46">
      <t>タイヨウ</t>
    </rPh>
    <rPh sb="46" eb="48">
      <t>ネンスウ</t>
    </rPh>
    <rPh sb="49" eb="50">
      <t>チカ</t>
    </rPh>
    <rPh sb="51" eb="53">
      <t>シサン</t>
    </rPh>
    <rPh sb="54" eb="55">
      <t>オオ</t>
    </rPh>
    <rPh sb="56" eb="57">
      <t>カカ</t>
    </rPh>
    <rPh sb="61" eb="63">
      <t>ジョウキョウ</t>
    </rPh>
    <rPh sb="64" eb="65">
      <t>ツヅ</t>
    </rPh>
    <rPh sb="73" eb="75">
      <t>カンロ</t>
    </rPh>
    <rPh sb="75" eb="78">
      <t>ケイネンカ</t>
    </rPh>
    <rPh sb="78" eb="79">
      <t>リツ</t>
    </rPh>
    <rPh sb="85" eb="88">
      <t>ゼンネンド</t>
    </rPh>
    <rPh sb="95" eb="97">
      <t>ジョウショウ</t>
    </rPh>
    <rPh sb="108" eb="110">
      <t>ルイジ</t>
    </rPh>
    <rPh sb="110" eb="112">
      <t>ダンタイ</t>
    </rPh>
    <rPh sb="112" eb="114">
      <t>ヘイキン</t>
    </rPh>
    <rPh sb="120" eb="122">
      <t>ウワマワ</t>
    </rPh>
    <rPh sb="125" eb="127">
      <t>トウシ</t>
    </rPh>
    <rPh sb="128" eb="130">
      <t>カンロ</t>
    </rPh>
    <rPh sb="130" eb="132">
      <t>フセツ</t>
    </rPh>
    <rPh sb="132" eb="134">
      <t>ジョウキョウ</t>
    </rPh>
    <rPh sb="136" eb="138">
      <t>ショウワ</t>
    </rPh>
    <rPh sb="140" eb="141">
      <t>ネン</t>
    </rPh>
    <rPh sb="143" eb="145">
      <t>ショウワ</t>
    </rPh>
    <rPh sb="147" eb="148">
      <t>ネン</t>
    </rPh>
    <rPh sb="152" eb="154">
      <t>ネンカン</t>
    </rPh>
    <rPh sb="155" eb="157">
      <t>カンロ</t>
    </rPh>
    <rPh sb="157" eb="160">
      <t>ソウエンチョウ</t>
    </rPh>
    <rPh sb="161" eb="162">
      <t>ヤク</t>
    </rPh>
    <rPh sb="166" eb="167">
      <t>シ</t>
    </rPh>
    <rPh sb="173" eb="175">
      <t>コンゴ</t>
    </rPh>
    <rPh sb="176" eb="178">
      <t>スウチ</t>
    </rPh>
    <rPh sb="179" eb="181">
      <t>ジョウショウ</t>
    </rPh>
    <rPh sb="186" eb="188">
      <t>ソウテイ</t>
    </rPh>
    <rPh sb="195" eb="197">
      <t>カンロ</t>
    </rPh>
    <rPh sb="197" eb="199">
      <t>コウシン</t>
    </rPh>
    <rPh sb="199" eb="200">
      <t>リツ</t>
    </rPh>
    <rPh sb="206" eb="208">
      <t>ゴウウ</t>
    </rPh>
    <rPh sb="208" eb="210">
      <t>サイガイ</t>
    </rPh>
    <rPh sb="211" eb="213">
      <t>エイキョウ</t>
    </rPh>
    <rPh sb="214" eb="215">
      <t>ウ</t>
    </rPh>
    <rPh sb="217" eb="220">
      <t>ゼンネンド</t>
    </rPh>
    <rPh sb="221" eb="223">
      <t>ヒカク</t>
    </rPh>
    <rPh sb="230" eb="232">
      <t>カイゼン</t>
    </rPh>
    <rPh sb="236" eb="239">
      <t>トウネンド</t>
    </rPh>
    <rPh sb="240" eb="242">
      <t>フッキュウ</t>
    </rPh>
    <rPh sb="242" eb="244">
      <t>コウジ</t>
    </rPh>
    <rPh sb="245" eb="247">
      <t>ユウセン</t>
    </rPh>
    <rPh sb="249" eb="251">
      <t>ジッシ</t>
    </rPh>
    <rPh sb="256" eb="258">
      <t>ゴウウ</t>
    </rPh>
    <rPh sb="258" eb="260">
      <t>サイガイ</t>
    </rPh>
    <rPh sb="260" eb="261">
      <t>マエ</t>
    </rPh>
    <rPh sb="262" eb="264">
      <t>スイジュン</t>
    </rPh>
    <rPh sb="267" eb="269">
      <t>カイフク</t>
    </rPh>
    <rPh sb="271" eb="272">
      <t>イタ</t>
    </rPh>
    <rPh sb="275" eb="277">
      <t>ルイジ</t>
    </rPh>
    <rPh sb="277" eb="279">
      <t>ダンタイ</t>
    </rPh>
    <rPh sb="279" eb="281">
      <t>ヘイキン</t>
    </rPh>
    <rPh sb="287" eb="289">
      <t>シタマワ</t>
    </rPh>
    <rPh sb="296" eb="298">
      <t>ゲンザイ</t>
    </rPh>
    <rPh sb="299" eb="301">
      <t>レイワ</t>
    </rPh>
    <rPh sb="302" eb="303">
      <t>ネン</t>
    </rPh>
    <rPh sb="303" eb="304">
      <t>ド</t>
    </rPh>
    <rPh sb="307" eb="308">
      <t>ダイ</t>
    </rPh>
    <rPh sb="309" eb="310">
      <t>ジ</t>
    </rPh>
    <rPh sb="310" eb="312">
      <t>セイビ</t>
    </rPh>
    <rPh sb="312" eb="314">
      <t>ジギョウ</t>
    </rPh>
    <rPh sb="314" eb="316">
      <t>ケイカク</t>
    </rPh>
    <rPh sb="316" eb="319">
      <t>キカンチュウ</t>
    </rPh>
    <rPh sb="324" eb="326">
      <t>サイガイ</t>
    </rPh>
    <rPh sb="326" eb="328">
      <t>フッキュウ</t>
    </rPh>
    <rPh sb="331" eb="333">
      <t>セイビ</t>
    </rPh>
    <rPh sb="333" eb="335">
      <t>ジギョウ</t>
    </rPh>
    <rPh sb="335" eb="337">
      <t>ケイカク</t>
    </rPh>
    <rPh sb="338" eb="339">
      <t>オク</t>
    </rPh>
    <rPh sb="341" eb="343">
      <t>コウリョ</t>
    </rPh>
    <rPh sb="345" eb="347">
      <t>ユウセン</t>
    </rPh>
    <rPh sb="347" eb="349">
      <t>ジュンイ</t>
    </rPh>
    <rPh sb="353" eb="354">
      <t>カギ</t>
    </rPh>
    <rPh sb="357" eb="359">
      <t>ザイゲン</t>
    </rPh>
    <rPh sb="360" eb="361">
      <t>ナカ</t>
    </rPh>
    <rPh sb="362" eb="364">
      <t>コウリツ</t>
    </rPh>
    <rPh sb="364" eb="365">
      <t>テキ</t>
    </rPh>
    <rPh sb="366" eb="368">
      <t>カンロ</t>
    </rPh>
    <rPh sb="368" eb="369">
      <t>トウ</t>
    </rPh>
    <rPh sb="370" eb="372">
      <t>コウシン</t>
    </rPh>
    <rPh sb="373" eb="37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</si>
</sst>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0.48</c:v>
                </c:pt>
                <c:pt idx="1">
                  <c:v>0.55000000000000004</c:v>
                </c:pt>
                <c:pt idx="2">
                  <c:v>0.82</c:v>
                </c:pt>
                <c:pt idx="3">
                  <c:v>0.21</c:v>
                </c:pt>
                <c:pt idx="4">
                  <c:v>0.48</c:v>
                </c:pt>
              </c:numCache>
            </c:numRef>
          </c:val>
          <c:extLst>
            <c:ext xmlns:c16="http://schemas.microsoft.com/office/drawing/2014/chart" uri="{C3380CC4-5D6E-409C-BE32-E72D297353CC}">
              <c16:uniqueId val="{00000000-9808-4740-BFF2-90EC4276A4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9808-4740-BFF2-90EC4276A4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61.37</c:v>
                </c:pt>
                <c:pt idx="1">
                  <c:v>51.31</c:v>
                </c:pt>
                <c:pt idx="2">
                  <c:v>50.7</c:v>
                </c:pt>
                <c:pt idx="3">
                  <c:v>49.5</c:v>
                </c:pt>
                <c:pt idx="4">
                  <c:v>49.69</c:v>
                </c:pt>
              </c:numCache>
            </c:numRef>
          </c:val>
          <c:extLst>
            <c:ext xmlns:c16="http://schemas.microsoft.com/office/drawing/2014/chart" uri="{C3380CC4-5D6E-409C-BE32-E72D297353CC}">
              <c16:uniqueId val="{00000000-F7B1-4E66-8E27-E2B4018B74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F7B1-4E66-8E27-E2B4018B74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84.08</c:v>
                </c:pt>
                <c:pt idx="1">
                  <c:v>83.77</c:v>
                </c:pt>
                <c:pt idx="2">
                  <c:v>83.19</c:v>
                </c:pt>
                <c:pt idx="3">
                  <c:v>77.989999999999995</c:v>
                </c:pt>
                <c:pt idx="4">
                  <c:v>80.37</c:v>
                </c:pt>
              </c:numCache>
            </c:numRef>
          </c:val>
          <c:extLst>
            <c:ext xmlns:c16="http://schemas.microsoft.com/office/drawing/2014/chart" uri="{C3380CC4-5D6E-409C-BE32-E72D297353CC}">
              <c16:uniqueId val="{00000000-979E-4290-9A53-1F59797757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79E-4290-9A53-1F59797757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114.86</c:v>
                </c:pt>
                <c:pt idx="1">
                  <c:v>119.77</c:v>
                </c:pt>
                <c:pt idx="2">
                  <c:v>120.69</c:v>
                </c:pt>
                <c:pt idx="3">
                  <c:v>114.54</c:v>
                </c:pt>
                <c:pt idx="4">
                  <c:v>115.34</c:v>
                </c:pt>
              </c:numCache>
            </c:numRef>
          </c:val>
          <c:extLst>
            <c:ext xmlns:c16="http://schemas.microsoft.com/office/drawing/2014/chart" uri="{C3380CC4-5D6E-409C-BE32-E72D297353CC}">
              <c16:uniqueId val="{00000000-6E9F-4DD4-9B9D-AEAE0E292F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6E9F-4DD4-9B9D-AEAE0E292F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57.26</c:v>
                </c:pt>
                <c:pt idx="1">
                  <c:v>55.55</c:v>
                </c:pt>
                <c:pt idx="2">
                  <c:v>55.25</c:v>
                </c:pt>
                <c:pt idx="3">
                  <c:v>57.05</c:v>
                </c:pt>
                <c:pt idx="4">
                  <c:v>58.94</c:v>
                </c:pt>
              </c:numCache>
            </c:numRef>
          </c:val>
          <c:extLst>
            <c:ext xmlns:c16="http://schemas.microsoft.com/office/drawing/2014/chart" uri="{C3380CC4-5D6E-409C-BE32-E72D297353CC}">
              <c16:uniqueId val="{00000000-5F80-446C-B607-DDA34C1326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5F80-446C-B607-DDA34C1326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7.47</c:v>
                </c:pt>
                <c:pt idx="1">
                  <c:v>10.29</c:v>
                </c:pt>
                <c:pt idx="2">
                  <c:v>13.48</c:v>
                </c:pt>
                <c:pt idx="3">
                  <c:v>19.8</c:v>
                </c:pt>
                <c:pt idx="4">
                  <c:v>25.28</c:v>
                </c:pt>
              </c:numCache>
            </c:numRef>
          </c:val>
          <c:extLst>
            <c:ext xmlns:c16="http://schemas.microsoft.com/office/drawing/2014/chart" uri="{C3380CC4-5D6E-409C-BE32-E72D297353CC}">
              <c16:uniqueId val="{00000000-179B-408F-BF02-3B8DC67169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179B-408F-BF02-3B8DC67169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4-42CB-8C74-4F457D42FE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7C94-42CB-8C74-4F457D42FE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358.75</c:v>
                </c:pt>
                <c:pt idx="1">
                  <c:v>358.47</c:v>
                </c:pt>
                <c:pt idx="2">
                  <c:v>372.94</c:v>
                </c:pt>
                <c:pt idx="3">
                  <c:v>377.35</c:v>
                </c:pt>
                <c:pt idx="4">
                  <c:v>443.44</c:v>
                </c:pt>
              </c:numCache>
            </c:numRef>
          </c:val>
          <c:extLst>
            <c:ext xmlns:c16="http://schemas.microsoft.com/office/drawing/2014/chart" uri="{C3380CC4-5D6E-409C-BE32-E72D297353CC}">
              <c16:uniqueId val="{00000000-C4CF-4151-AE8F-7BB6689A67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C4CF-4151-AE8F-7BB6689A67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235.5</c:v>
                </c:pt>
                <c:pt idx="1">
                  <c:v>229.51</c:v>
                </c:pt>
                <c:pt idx="2">
                  <c:v>224.12</c:v>
                </c:pt>
                <c:pt idx="3">
                  <c:v>221.75</c:v>
                </c:pt>
                <c:pt idx="4">
                  <c:v>206.03</c:v>
                </c:pt>
              </c:numCache>
            </c:numRef>
          </c:val>
          <c:extLst>
            <c:ext xmlns:c16="http://schemas.microsoft.com/office/drawing/2014/chart" uri="{C3380CC4-5D6E-409C-BE32-E72D297353CC}">
              <c16:uniqueId val="{00000000-634D-48E4-8C8C-4BC027369F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634D-48E4-8C8C-4BC027369F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111.86</c:v>
                </c:pt>
                <c:pt idx="1">
                  <c:v>117.32</c:v>
                </c:pt>
                <c:pt idx="2">
                  <c:v>118.52</c:v>
                </c:pt>
                <c:pt idx="3">
                  <c:v>111.51</c:v>
                </c:pt>
                <c:pt idx="4">
                  <c:v>111.83</c:v>
                </c:pt>
              </c:numCache>
            </c:numRef>
          </c:val>
          <c:extLst>
            <c:ext xmlns:c16="http://schemas.microsoft.com/office/drawing/2014/chart" uri="{C3380CC4-5D6E-409C-BE32-E72D297353CC}">
              <c16:uniqueId val="{00000000-E5A4-405E-9905-1518B5491D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E5A4-405E-9905-1518B5491D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212.5</c:v>
                </c:pt>
                <c:pt idx="1">
                  <c:v>219.76</c:v>
                </c:pt>
                <c:pt idx="2">
                  <c:v>220.87</c:v>
                </c:pt>
                <c:pt idx="3">
                  <c:v>236.43</c:v>
                </c:pt>
                <c:pt idx="4">
                  <c:v>234.02</c:v>
                </c:pt>
              </c:numCache>
            </c:numRef>
          </c:val>
          <c:extLst>
            <c:ext xmlns:c16="http://schemas.microsoft.com/office/drawing/2014/chart" uri="{C3380CC4-5D6E-409C-BE32-E72D297353CC}">
              <c16:uniqueId val="{00000000-284A-47D4-A07F-9FEAC0B2F3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284A-47D4-A07F-9FEAC0B2F3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110" zoomScaleNormal="11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宇和島市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74519</v>
      </c>
      <c r="AM8" s="61"/>
      <c r="AN8" s="61"/>
      <c r="AO8" s="61"/>
      <c r="AP8" s="61"/>
      <c r="AQ8" s="61"/>
      <c r="AR8" s="61"/>
      <c r="AS8" s="61"/>
      <c r="AT8" s="52">
        <f>データ!$S$6</f>
        <v>468.19</v>
      </c>
      <c r="AU8" s="53"/>
      <c r="AV8" s="53"/>
      <c r="AW8" s="53"/>
      <c r="AX8" s="53"/>
      <c r="AY8" s="53"/>
      <c r="AZ8" s="53"/>
      <c r="BA8" s="53"/>
      <c r="BB8" s="54">
        <f>データ!$T$6</f>
        <v>159.16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69.83</v>
      </c>
      <c r="J10" s="53"/>
      <c r="K10" s="53"/>
      <c r="L10" s="53"/>
      <c r="M10" s="53"/>
      <c r="N10" s="53"/>
      <c r="O10" s="64"/>
      <c r="P10" s="54">
        <f>データ!$P$6</f>
        <v>99.41</v>
      </c>
      <c r="Q10" s="54"/>
      <c r="R10" s="54"/>
      <c r="S10" s="54"/>
      <c r="T10" s="54"/>
      <c r="U10" s="54"/>
      <c r="V10" s="54"/>
      <c r="W10" s="61">
        <f>データ!$Q$6</f>
        <v>4833</v>
      </c>
      <c r="X10" s="61"/>
      <c r="Y10" s="61"/>
      <c r="Z10" s="61"/>
      <c r="AA10" s="61"/>
      <c r="AB10" s="61"/>
      <c r="AC10" s="61"/>
      <c r="AD10" s="2"/>
      <c r="AE10" s="2"/>
      <c r="AF10" s="2"/>
      <c r="AG10" s="2"/>
      <c r="AH10" s="4"/>
      <c r="AI10" s="4"/>
      <c r="AJ10" s="4"/>
      <c r="AK10" s="4"/>
      <c r="AL10" s="61">
        <f>データ!$U$6</f>
        <v>74240</v>
      </c>
      <c r="AM10" s="61"/>
      <c r="AN10" s="61"/>
      <c r="AO10" s="61"/>
      <c r="AP10" s="61"/>
      <c r="AQ10" s="61"/>
      <c r="AR10" s="61"/>
      <c r="AS10" s="61"/>
      <c r="AT10" s="52">
        <f>データ!$V$6</f>
        <v>108.33</v>
      </c>
      <c r="AU10" s="53"/>
      <c r="AV10" s="53"/>
      <c r="AW10" s="53"/>
      <c r="AX10" s="53"/>
      <c r="AY10" s="53"/>
      <c r="AZ10" s="53"/>
      <c r="BA10" s="53"/>
      <c r="BB10" s="54">
        <f>データ!$W$6</f>
        <v>685.31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u4vC79wFcORUkTiUEme2rfAZHzHhGe8p2zIjMORc0BYzHlSKcsIB1Q+9wm3m+l0m2Ij4wt1paIROJhSox5+1Q==" saltValue="cneZVlYq4SA8aa9SF3F90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382035</v>
      </c>
      <c r="D6" s="34">
        <f t="shared" si="3"/>
        <v>46</v>
      </c>
      <c r="E6" s="34">
        <f t="shared" si="3"/>
        <v>1</v>
      </c>
      <c r="F6" s="34">
        <f t="shared" si="3"/>
        <v>0</v>
      </c>
      <c r="G6" s="34">
        <f t="shared" si="3"/>
        <v>1</v>
      </c>
      <c r="H6" s="34" t="str">
        <f t="shared" si="3"/>
        <v>愛媛県　宇和島市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69.83</v>
      </c>
      <c r="P6" s="35">
        <f t="shared" si="3"/>
        <v>99.41</v>
      </c>
      <c r="Q6" s="35">
        <f t="shared" si="3"/>
        <v>4833</v>
      </c>
      <c r="R6" s="35">
        <f t="shared" si="3"/>
        <v>74519</v>
      </c>
      <c r="S6" s="35">
        <f t="shared" si="3"/>
        <v>468.19</v>
      </c>
      <c r="T6" s="35">
        <f t="shared" si="3"/>
        <v>159.16</v>
      </c>
      <c r="U6" s="35">
        <f t="shared" si="3"/>
        <v>74240</v>
      </c>
      <c r="V6" s="35">
        <f t="shared" si="3"/>
        <v>108.33</v>
      </c>
      <c r="W6" s="35">
        <f t="shared" si="3"/>
        <v>685.31</v>
      </c>
      <c r="X6" s="36">
        <f>IF(X7="",NA(),X7)</f>
        <v>114.86</v>
      </c>
      <c r="Y6" s="36">
        <f t="shared" ref="Y6:AG6" si="4">IF(Y7="",NA(),Y7)</f>
        <v>119.77</v>
      </c>
      <c r="Z6" s="36">
        <f t="shared" si="4"/>
        <v>120.69</v>
      </c>
      <c r="AA6" s="36">
        <f t="shared" si="4"/>
        <v>114.54</v>
      </c>
      <c r="AB6" s="36">
        <f t="shared" si="4"/>
        <v>115.34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358.75</v>
      </c>
      <c r="AU6" s="36">
        <f t="shared" ref="AU6:BC6" si="6">IF(AU7="",NA(),AU7)</f>
        <v>358.47</v>
      </c>
      <c r="AV6" s="36">
        <f t="shared" si="6"/>
        <v>372.94</v>
      </c>
      <c r="AW6" s="36">
        <f t="shared" si="6"/>
        <v>377.35</v>
      </c>
      <c r="AX6" s="36">
        <f t="shared" si="6"/>
        <v>443.44</v>
      </c>
      <c r="AY6" s="36">
        <f t="shared" si="6"/>
        <v>346.59</v>
      </c>
      <c r="AZ6" s="36">
        <f t="shared" si="6"/>
        <v>357.82</v>
      </c>
      <c r="BA6" s="36">
        <f t="shared" si="6"/>
        <v>355.5</v>
      </c>
      <c r="BB6" s="36">
        <f t="shared" si="6"/>
        <v>349.83</v>
      </c>
      <c r="BC6" s="36">
        <f t="shared" si="6"/>
        <v>360.86</v>
      </c>
      <c r="BD6" s="35" t="str">
        <f>IF(BD7="","",IF(BD7="-","【-】","【"&amp;SUBSTITUTE(TEXT(BD7,"#,##0.00"),"-","△")&amp;"】"))</f>
        <v>【264.97】</v>
      </c>
      <c r="BE6" s="36">
        <f>IF(BE7="",NA(),BE7)</f>
        <v>235.5</v>
      </c>
      <c r="BF6" s="36">
        <f t="shared" ref="BF6:BN6" si="7">IF(BF7="",NA(),BF7)</f>
        <v>229.51</v>
      </c>
      <c r="BG6" s="36">
        <f t="shared" si="7"/>
        <v>224.12</v>
      </c>
      <c r="BH6" s="36">
        <f t="shared" si="7"/>
        <v>221.75</v>
      </c>
      <c r="BI6" s="36">
        <f t="shared" si="7"/>
        <v>206.03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111.86</v>
      </c>
      <c r="BQ6" s="36">
        <f t="shared" ref="BQ6:BY6" si="8">IF(BQ7="",NA(),BQ7)</f>
        <v>117.32</v>
      </c>
      <c r="BR6" s="36">
        <f t="shared" si="8"/>
        <v>118.52</v>
      </c>
      <c r="BS6" s="36">
        <f t="shared" si="8"/>
        <v>111.51</v>
      </c>
      <c r="BT6" s="36">
        <f t="shared" si="8"/>
        <v>111.83</v>
      </c>
      <c r="BU6" s="36">
        <f t="shared" si="8"/>
        <v>105.71</v>
      </c>
      <c r="BV6" s="36">
        <f t="shared" si="8"/>
        <v>106.01</v>
      </c>
      <c r="BW6" s="36">
        <f t="shared" si="8"/>
        <v>104.57</v>
      </c>
      <c r="BX6" s="36">
        <f t="shared" si="8"/>
        <v>103.54</v>
      </c>
      <c r="BY6" s="36">
        <f t="shared" si="8"/>
        <v>103.32</v>
      </c>
      <c r="BZ6" s="35" t="str">
        <f>IF(BZ7="","",IF(BZ7="-","【-】","【"&amp;SUBSTITUTE(TEXT(BZ7,"#,##0.00"),"-","△")&amp;"】"))</f>
        <v>【103.24】</v>
      </c>
      <c r="CA6" s="36">
        <f>IF(CA7="",NA(),CA7)</f>
        <v>212.5</v>
      </c>
      <c r="CB6" s="36">
        <f t="shared" ref="CB6:CJ6" si="9">IF(CB7="",NA(),CB7)</f>
        <v>219.76</v>
      </c>
      <c r="CC6" s="36">
        <f t="shared" si="9"/>
        <v>220.87</v>
      </c>
      <c r="CD6" s="36">
        <f t="shared" si="9"/>
        <v>236.43</v>
      </c>
      <c r="CE6" s="36">
        <f t="shared" si="9"/>
        <v>234.02</v>
      </c>
      <c r="CF6" s="36">
        <f t="shared" si="9"/>
        <v>162.15</v>
      </c>
      <c r="CG6" s="36">
        <f t="shared" si="9"/>
        <v>162.24</v>
      </c>
      <c r="CH6" s="36">
        <f t="shared" si="9"/>
        <v>165.47</v>
      </c>
      <c r="CI6" s="36">
        <f t="shared" si="9"/>
        <v>167.46</v>
      </c>
      <c r="CJ6" s="36">
        <f t="shared" si="9"/>
        <v>168.56</v>
      </c>
      <c r="CK6" s="35" t="str">
        <f>IF(CK7="","",IF(CK7="-","【-】","【"&amp;SUBSTITUTE(TEXT(CK7,"#,##0.00"),"-","△")&amp;"】"))</f>
        <v>【168.38】</v>
      </c>
      <c r="CL6" s="36">
        <f>IF(CL7="",NA(),CL7)</f>
        <v>61.37</v>
      </c>
      <c r="CM6" s="36">
        <f t="shared" ref="CM6:CU6" si="10">IF(CM7="",NA(),CM7)</f>
        <v>51.31</v>
      </c>
      <c r="CN6" s="36">
        <f t="shared" si="10"/>
        <v>50.7</v>
      </c>
      <c r="CO6" s="36">
        <f t="shared" si="10"/>
        <v>49.5</v>
      </c>
      <c r="CP6" s="36">
        <f t="shared" si="10"/>
        <v>49.69</v>
      </c>
      <c r="CQ6" s="36">
        <f t="shared" si="10"/>
        <v>59.34</v>
      </c>
      <c r="CR6" s="36">
        <f t="shared" si="10"/>
        <v>59.11</v>
      </c>
      <c r="CS6" s="36">
        <f t="shared" si="10"/>
        <v>59.74</v>
      </c>
      <c r="CT6" s="36">
        <f t="shared" si="10"/>
        <v>59.46</v>
      </c>
      <c r="CU6" s="36">
        <f t="shared" si="10"/>
        <v>59.51</v>
      </c>
      <c r="CV6" s="35" t="str">
        <f>IF(CV7="","",IF(CV7="-","【-】","【"&amp;SUBSTITUTE(TEXT(CV7,"#,##0.00"),"-","△")&amp;"】"))</f>
        <v>【60.00】</v>
      </c>
      <c r="CW6" s="36">
        <f>IF(CW7="",NA(),CW7)</f>
        <v>84.08</v>
      </c>
      <c r="CX6" s="36">
        <f t="shared" ref="CX6:DF6" si="11">IF(CX7="",NA(),CX7)</f>
        <v>83.77</v>
      </c>
      <c r="CY6" s="36">
        <f t="shared" si="11"/>
        <v>83.19</v>
      </c>
      <c r="CZ6" s="36">
        <f t="shared" si="11"/>
        <v>77.989999999999995</v>
      </c>
      <c r="DA6" s="36">
        <f t="shared" si="11"/>
        <v>80.37</v>
      </c>
      <c r="DB6" s="36">
        <f t="shared" si="11"/>
        <v>87.74</v>
      </c>
      <c r="DC6" s="36">
        <f t="shared" si="11"/>
        <v>87.91</v>
      </c>
      <c r="DD6" s="36">
        <f t="shared" si="11"/>
        <v>87.28</v>
      </c>
      <c r="DE6" s="36">
        <f t="shared" si="11"/>
        <v>87.41</v>
      </c>
      <c r="DF6" s="36">
        <f t="shared" si="11"/>
        <v>87.08</v>
      </c>
      <c r="DG6" s="35" t="str">
        <f>IF(DG7="","",IF(DG7="-","【-】","【"&amp;SUBSTITUTE(TEXT(DG7,"#,##0.00"),"-","△")&amp;"】"))</f>
        <v>【89.80】</v>
      </c>
      <c r="DH6" s="36">
        <f>IF(DH7="",NA(),DH7)</f>
        <v>57.26</v>
      </c>
      <c r="DI6" s="36">
        <f t="shared" ref="DI6:DQ6" si="12">IF(DI7="",NA(),DI7)</f>
        <v>55.55</v>
      </c>
      <c r="DJ6" s="36">
        <f t="shared" si="12"/>
        <v>55.25</v>
      </c>
      <c r="DK6" s="36">
        <f t="shared" si="12"/>
        <v>57.05</v>
      </c>
      <c r="DL6" s="36">
        <f t="shared" si="12"/>
        <v>58.94</v>
      </c>
      <c r="DM6" s="36">
        <f t="shared" si="12"/>
        <v>46.27</v>
      </c>
      <c r="DN6" s="36">
        <f t="shared" si="12"/>
        <v>46.88</v>
      </c>
      <c r="DO6" s="36">
        <f t="shared" si="12"/>
        <v>46.94</v>
      </c>
      <c r="DP6" s="36">
        <f t="shared" si="12"/>
        <v>47.62</v>
      </c>
      <c r="DQ6" s="36">
        <f t="shared" si="12"/>
        <v>48.55</v>
      </c>
      <c r="DR6" s="35" t="str">
        <f>IF(DR7="","",IF(DR7="-","【-】","【"&amp;SUBSTITUTE(TEXT(DR7,"#,##0.00"),"-","△")&amp;"】"))</f>
        <v>【49.59】</v>
      </c>
      <c r="DS6" s="36">
        <f>IF(DS7="",NA(),DS7)</f>
        <v>7.47</v>
      </c>
      <c r="DT6" s="36">
        <f t="shared" ref="DT6:EB6" si="13">IF(DT7="",NA(),DT7)</f>
        <v>10.29</v>
      </c>
      <c r="DU6" s="36">
        <f t="shared" si="13"/>
        <v>13.48</v>
      </c>
      <c r="DV6" s="36">
        <f t="shared" si="13"/>
        <v>19.8</v>
      </c>
      <c r="DW6" s="36">
        <f t="shared" si="13"/>
        <v>25.28</v>
      </c>
      <c r="DX6" s="36">
        <f t="shared" si="13"/>
        <v>10.93</v>
      </c>
      <c r="DY6" s="36">
        <f t="shared" si="13"/>
        <v>13.39</v>
      </c>
      <c r="DZ6" s="36">
        <f t="shared" si="13"/>
        <v>14.48</v>
      </c>
      <c r="EA6" s="36">
        <f t="shared" si="13"/>
        <v>16.27</v>
      </c>
      <c r="EB6" s="36">
        <f t="shared" si="13"/>
        <v>17.11</v>
      </c>
      <c r="EC6" s="35" t="str">
        <f>IF(EC7="","",IF(EC7="-","【-】","【"&amp;SUBSTITUTE(TEXT(EC7,"#,##0.00"),"-","△")&amp;"】"))</f>
        <v>【19.44】</v>
      </c>
      <c r="ED6" s="36">
        <f>IF(ED7="",NA(),ED7)</f>
        <v>0.48</v>
      </c>
      <c r="EE6" s="36">
        <f t="shared" ref="EE6:EM6" si="14">IF(EE7="",NA(),EE7)</f>
        <v>0.55000000000000004</v>
      </c>
      <c r="EF6" s="36">
        <f t="shared" si="14"/>
        <v>0.82</v>
      </c>
      <c r="EG6" s="36">
        <f t="shared" si="14"/>
        <v>0.21</v>
      </c>
      <c r="EH6" s="36">
        <f t="shared" si="14"/>
        <v>0.48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382035</v>
      </c>
      <c r="D7" s="38">
        <v>46</v>
      </c>
      <c r="E7" s="38">
        <v>1</v>
      </c>
      <c r="F7" s="38">
        <v>0</v>
      </c>
      <c r="G7" s="38">
        <v>1</v>
      </c>
      <c r="H7" s="38" t="s">
        <v>93</v>
      </c>
      <c r="I7" s="38" t="s">
        <v>94</v>
      </c>
      <c r="J7" s="38" t="s">
        <v>95</v>
      </c>
      <c r="K7" s="38" t="s">
        <v>96</v>
      </c>
      <c r="L7" s="38" t="s">
        <v>97</v>
      </c>
      <c r="M7" s="38" t="s">
        <v>98</v>
      </c>
      <c r="N7" s="39" t="s">
        <v>99</v>
      </c>
      <c r="O7" s="39">
        <v>69.83</v>
      </c>
      <c r="P7" s="39">
        <v>99.41</v>
      </c>
      <c r="Q7" s="39">
        <v>4833</v>
      </c>
      <c r="R7" s="39">
        <v>74519</v>
      </c>
      <c r="S7" s="39">
        <v>468.19</v>
      </c>
      <c r="T7" s="39">
        <v>159.16</v>
      </c>
      <c r="U7" s="39">
        <v>74240</v>
      </c>
      <c r="V7" s="39">
        <v>108.33</v>
      </c>
      <c r="W7" s="39">
        <v>685.31</v>
      </c>
      <c r="X7" s="39">
        <v>114.86</v>
      </c>
      <c r="Y7" s="39">
        <v>119.77</v>
      </c>
      <c r="Z7" s="39">
        <v>120.69</v>
      </c>
      <c r="AA7" s="39">
        <v>114.54</v>
      </c>
      <c r="AB7" s="39">
        <v>115.34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358.75</v>
      </c>
      <c r="AU7" s="39">
        <v>358.47</v>
      </c>
      <c r="AV7" s="39">
        <v>372.94</v>
      </c>
      <c r="AW7" s="39">
        <v>377.35</v>
      </c>
      <c r="AX7" s="39">
        <v>443.44</v>
      </c>
      <c r="AY7" s="39">
        <v>346.59</v>
      </c>
      <c r="AZ7" s="39">
        <v>357.82</v>
      </c>
      <c r="BA7" s="39">
        <v>355.5</v>
      </c>
      <c r="BB7" s="39">
        <v>349.83</v>
      </c>
      <c r="BC7" s="39">
        <v>360.86</v>
      </c>
      <c r="BD7" s="39">
        <v>264.97000000000003</v>
      </c>
      <c r="BE7" s="39">
        <v>235.5</v>
      </c>
      <c r="BF7" s="39">
        <v>229.51</v>
      </c>
      <c r="BG7" s="39">
        <v>224.12</v>
      </c>
      <c r="BH7" s="39">
        <v>221.75</v>
      </c>
      <c r="BI7" s="39">
        <v>206.03</v>
      </c>
      <c r="BJ7" s="39">
        <v>312.02999999999997</v>
      </c>
      <c r="BK7" s="39">
        <v>307.45999999999998</v>
      </c>
      <c r="BL7" s="39">
        <v>312.58</v>
      </c>
      <c r="BM7" s="39">
        <v>314.87</v>
      </c>
      <c r="BN7" s="39">
        <v>309.27999999999997</v>
      </c>
      <c r="BO7" s="39">
        <v>266.61</v>
      </c>
      <c r="BP7" s="39">
        <v>111.86</v>
      </c>
      <c r="BQ7" s="39">
        <v>117.32</v>
      </c>
      <c r="BR7" s="39">
        <v>118.52</v>
      </c>
      <c r="BS7" s="39">
        <v>111.51</v>
      </c>
      <c r="BT7" s="39">
        <v>111.83</v>
      </c>
      <c r="BU7" s="39">
        <v>105.71</v>
      </c>
      <c r="BV7" s="39">
        <v>106.01</v>
      </c>
      <c r="BW7" s="39">
        <v>104.57</v>
      </c>
      <c r="BX7" s="39">
        <v>103.54</v>
      </c>
      <c r="BY7" s="39">
        <v>103.32</v>
      </c>
      <c r="BZ7" s="39">
        <v>103.24</v>
      </c>
      <c r="CA7" s="39">
        <v>212.5</v>
      </c>
      <c r="CB7" s="39">
        <v>219.76</v>
      </c>
      <c r="CC7" s="39">
        <v>220.87</v>
      </c>
      <c r="CD7" s="39">
        <v>236.43</v>
      </c>
      <c r="CE7" s="39">
        <v>234.02</v>
      </c>
      <c r="CF7" s="39">
        <v>162.15</v>
      </c>
      <c r="CG7" s="39">
        <v>162.24</v>
      </c>
      <c r="CH7" s="39">
        <v>165.47</v>
      </c>
      <c r="CI7" s="39">
        <v>167.46</v>
      </c>
      <c r="CJ7" s="39">
        <v>168.56</v>
      </c>
      <c r="CK7" s="39">
        <v>168.38</v>
      </c>
      <c r="CL7" s="39">
        <v>61.37</v>
      </c>
      <c r="CM7" s="39">
        <v>51.31</v>
      </c>
      <c r="CN7" s="39">
        <v>50.7</v>
      </c>
      <c r="CO7" s="39">
        <v>49.5</v>
      </c>
      <c r="CP7" s="39">
        <v>49.69</v>
      </c>
      <c r="CQ7" s="39">
        <v>59.34</v>
      </c>
      <c r="CR7" s="39">
        <v>59.11</v>
      </c>
      <c r="CS7" s="39">
        <v>59.74</v>
      </c>
      <c r="CT7" s="39">
        <v>59.46</v>
      </c>
      <c r="CU7" s="39">
        <v>59.51</v>
      </c>
      <c r="CV7" s="39">
        <v>60</v>
      </c>
      <c r="CW7" s="39">
        <v>84.08</v>
      </c>
      <c r="CX7" s="39">
        <v>83.77</v>
      </c>
      <c r="CY7" s="39">
        <v>83.19</v>
      </c>
      <c r="CZ7" s="39">
        <v>77.989999999999995</v>
      </c>
      <c r="DA7" s="39">
        <v>80.37</v>
      </c>
      <c r="DB7" s="39">
        <v>87.74</v>
      </c>
      <c r="DC7" s="39">
        <v>87.91</v>
      </c>
      <c r="DD7" s="39">
        <v>87.28</v>
      </c>
      <c r="DE7" s="39">
        <v>87.41</v>
      </c>
      <c r="DF7" s="39">
        <v>87.08</v>
      </c>
      <c r="DG7" s="39">
        <v>89.8</v>
      </c>
      <c r="DH7" s="39">
        <v>57.26</v>
      </c>
      <c r="DI7" s="39">
        <v>55.55</v>
      </c>
      <c r="DJ7" s="39">
        <v>55.25</v>
      </c>
      <c r="DK7" s="39">
        <v>57.05</v>
      </c>
      <c r="DL7" s="39">
        <v>58.94</v>
      </c>
      <c r="DM7" s="39">
        <v>46.27</v>
      </c>
      <c r="DN7" s="39">
        <v>46.88</v>
      </c>
      <c r="DO7" s="39">
        <v>46.94</v>
      </c>
      <c r="DP7" s="39">
        <v>47.62</v>
      </c>
      <c r="DQ7" s="39">
        <v>48.55</v>
      </c>
      <c r="DR7" s="39">
        <v>49.59</v>
      </c>
      <c r="DS7" s="39">
        <v>7.47</v>
      </c>
      <c r="DT7" s="39">
        <v>10.29</v>
      </c>
      <c r="DU7" s="39">
        <v>13.48</v>
      </c>
      <c r="DV7" s="39">
        <v>19.8</v>
      </c>
      <c r="DW7" s="39">
        <v>25.28</v>
      </c>
      <c r="DX7" s="39">
        <v>10.93</v>
      </c>
      <c r="DY7" s="39">
        <v>13.39</v>
      </c>
      <c r="DZ7" s="39">
        <v>14.48</v>
      </c>
      <c r="EA7" s="39">
        <v>16.27</v>
      </c>
      <c r="EB7" s="39">
        <v>17.11</v>
      </c>
      <c r="EC7" s="39">
        <v>19.440000000000001</v>
      </c>
      <c r="ED7" s="39">
        <v>0.48</v>
      </c>
      <c r="EE7" s="39">
        <v>0.55000000000000004</v>
      </c>
      <c r="EF7" s="39">
        <v>0.82</v>
      </c>
      <c r="EG7" s="39">
        <v>0.21</v>
      </c>
      <c r="EH7" s="39">
        <v>0.48</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2021-02-01T07:56:45Z</cp:lastPrinted>
  <dcterms:created xsi:type="dcterms:W3CDTF">2020-12-04T02:14:18Z</dcterms:created>
  <dcterms:modified xsi:type="dcterms:W3CDTF">2021-02-01T07:56:46Z</dcterms:modified>
  <cp:category/>
</cp:coreProperties>
</file>