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20 愛南町\"/>
    </mc:Choice>
  </mc:AlternateContent>
  <workbookProtection workbookAlgorithmName="SHA-512" workbookHashValue="JTO1ENlEBshNZZ5IH52R1DufE7Mfb8iZNifJPrDiRpG2biIeGiLSm+glF7PX05+6plIj82XpcK79AdQDcxCPbg==" workbookSaltValue="3h6KFeYsTpIyyW5o487NyQ=="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P6" i="5"/>
  <c r="P10" i="4" s="1"/>
  <c r="O6" i="5"/>
  <c r="N6" i="5"/>
  <c r="B10" i="4" s="1"/>
  <c r="M6" i="5"/>
  <c r="AD8" i="4" s="1"/>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H85" i="4"/>
  <c r="G85" i="4"/>
  <c r="BB10" i="4"/>
  <c r="W10" i="4"/>
  <c r="I10" i="4"/>
  <c r="BB8" i="4"/>
  <c r="AT8" i="4"/>
  <c r="AL8" i="4"/>
  <c r="W8" i="4"/>
  <c r="P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<sst xmlns="http://schemas.openxmlformats.org/spreadsheetml/2006/main" count="220" uniqueCount="108">
  <si>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</si>
  <si>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</si>
  <si>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</si>
  <si>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</si>
  <si>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</si>
  <si>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</si>
  <si>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</si>
  <si>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</si>
  <si>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</si>
  <si>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</si>
  <si>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</si>
  <si>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</si>
  <si>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</si>
  <si>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</si>
  <si>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</si>
  <si>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</si>
  <si>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</si>
  <si>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</si>
  <si>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</si>
  <si>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</si>
  <si>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</si>
  <si>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</si>
  <si>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</si>
  <si>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</si>
  <si>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</si>
  <si>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</si>
  <si>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</si>
  <si>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</si>
  <si>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</si>
  <si>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</si>
  <si>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</si>
  <si>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</si>
  <si>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</si>
  <si>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</si>
  <si>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</si>
  <si>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</si>
  <si>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</si>
  <si>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</si>
  <si>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</si>
  <si>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</si>
  <si>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</si>
  <si>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</si>
  <si>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</si>
  <si>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</si>
  <si>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</si>
  <si>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</si>
  <si>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</si>
  <si>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</si>
  <si>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</si>
  <si>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</si>
  <si>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</si>
  <si>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</si>
  <si>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</si>
  <si>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</si>
  <si>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</si>
  <si>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</si>
  <si>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</si>
  <si>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</si>
  <si>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</si>
  <si>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</si>
  <si>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</si>
  <si>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</si>
  <si>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</si>
  <si>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</si>
  <si>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</si>
  <si>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</si>
  <si>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</si>
  <si>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</si>
  <si>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</si>
  <si>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</si>
  <si>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</si>
  <si>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</si>
  <si>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</si>
  <si>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</si>
  <si>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</si>
  <si>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</si>
  <si>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</si>
  <si>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</si>
  <si>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</si>
  <si>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</si>
  <si>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</si>
  <si>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</si>
  <si>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</si>
  <si>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</si>
  <si>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</si>
  <si>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</si>
  <si>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</si>
  <si>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</si>
  <si>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</si>
  <si>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</si>
  <si>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</si>
  <si>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</si>
  <si>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</si>
  <si>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</si>
  <si>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</si>
  <si>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</si>
  <si>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</si>
  <si>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</si>
  <si>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</si>
  <si>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</si>
  <si>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</si>
  <si>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</si>
  <si>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</si>
  <si>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</si>
  <si>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</si>
  <si>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①有形固定資産減価償却率は、近年類似団体並で推移していたが、簡易水道事業の統合により老朽化施設が増加したため、類似団体平均値を上回った。
　②管路経年化率は、平成30年度に類似団体平均値を上回った。昭和40年代後半から昭和50年代前半にかけて水道整備が急速に進んだことから、耐用年数(40年)が到来する管路が集中するため、今後も大きく増加することが見込まれる。
　③管路更新率は、類似団体平均を上回っているものの、平成30年度は1％を割り込んでいる。管路の耐用年数を60年で試算すると毎年度1.7％の更新が必要となるため、限られた財源で選択と集中を行い、管路の更新に取り組む。</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ルイジ</t>
    </rPh>
    <rPh sb="58" eb="60">
      <t>ダンタイ</t>
    </rPh>
    <rPh sb="60" eb="63">
      <t>ヘイキンチ</t>
    </rPh>
    <rPh sb="64" eb="66">
      <t>ウワマワ</t>
    </rPh>
    <rPh sb="80" eb="82">
      <t>ヘイセイ</t>
    </rPh>
    <rPh sb="84" eb="86">
      <t>ネンド</t>
    </rPh>
    <rPh sb="91" eb="94">
      <t>ヘイキンチ</t>
    </rPh>
    <rPh sb="95" eb="97">
      <t>ウワマワ</t>
    </rPh>
    <rPh sb="162" eb="164">
      <t>コンゴ</t>
    </rPh>
    <rPh sb="165" eb="166">
      <t>オオ</t>
    </rPh>
    <rPh sb="168" eb="170">
      <t>ゾウカ</t>
    </rPh>
    <rPh sb="175" eb="177">
      <t>ミコ</t>
    </rPh>
    <rPh sb="195" eb="197">
      <t>ヘイキン</t>
    </rPh>
    <rPh sb="198" eb="200">
      <t>ウワマワ</t>
    </rPh>
    <rPh sb="208" eb="210">
      <t>ヘイセイ</t>
    </rPh>
    <rPh sb="212" eb="214">
      <t>ネンド</t>
    </rPh>
    <rPh sb="218" eb="219">
      <t>ワ</t>
    </rPh>
    <rPh sb="220" eb="221">
      <t>コ</t>
    </rPh>
    <rPh sb="226" eb="228">
      <t>カンロ</t>
    </rPh>
    <rPh sb="229" eb="231">
      <t>タイヨウ</t>
    </rPh>
    <rPh sb="231" eb="233">
      <t>ネンスウ</t>
    </rPh>
    <rPh sb="236" eb="237">
      <t>ネン</t>
    </rPh>
    <rPh sb="238" eb="240">
      <t>シサン</t>
    </rPh>
    <rPh sb="243" eb="246">
      <t>マイネンド</t>
    </rPh>
    <rPh sb="251" eb="253">
      <t>コウシン</t>
    </rPh>
    <rPh sb="254" eb="256">
      <t>ヒツヨウ</t>
    </rPh>
    <rPh sb="262" eb="263">
      <t>カギ</t>
    </rPh>
    <rPh sb="266" eb="268">
      <t>ザイゲン</t>
    </rPh>
    <rPh sb="269" eb="271">
      <t>センタク</t>
    </rPh>
    <rPh sb="272" eb="274">
      <t>シュウチュウ</t>
    </rPh>
    <rPh sb="275" eb="276">
      <t>オコナ</t>
    </rPh>
    <rPh sb="278" eb="280">
      <t>カンロ</t>
    </rPh>
    <rPh sb="281" eb="283">
      <t>コウシン</t>
    </rPh>
    <rPh sb="284" eb="285">
      <t>ト</t>
    </rPh>
    <rPh sb="286" eb="287">
      <t>ク</t>
    </rPh>
    <phoneticPr fontId="4"/>
  </si>
  <si>
    <t>　1.経営の健全化・効率性においては、料金回収率、企業債残高対給水収益及び有収率の改善が必要であると考える。そのため、平成28年4月に料金改定(改定率13.2％)を実施し、料金回収率、企業債残高対給水収益の改善に努めたところであるが、経営戦略に基づいて今後も5年おきに改定を検討している。また、有収率の改善に向けて、近年、漏水調査を民間委託することで微増ではあるが、有収率の向上に繋がっている。
　2.老朽化の状況においては、現状、類似団体より管路経年化率が年々増加傾向である。今後は、施設整備の長期計画に基づいて経営戦略を見直し、管路更新を重要施策と位置付け統廃合を検証しながら投資を強化させる計画である。
　</t>
    <rPh sb="50" eb="51">
      <t>カンガ</t>
    </rPh>
    <rPh sb="117" eb="119">
      <t>ケイエイ</t>
    </rPh>
    <rPh sb="119" eb="121">
      <t>センリャク</t>
    </rPh>
    <rPh sb="122" eb="123">
      <t>モト</t>
    </rPh>
    <rPh sb="126" eb="128">
      <t>コンゴ</t>
    </rPh>
    <rPh sb="130" eb="131">
      <t>ネン</t>
    </rPh>
    <rPh sb="134" eb="136">
      <t>カイテイ</t>
    </rPh>
    <rPh sb="137" eb="139">
      <t>ケントウ</t>
    </rPh>
    <rPh sb="175" eb="177">
      <t>ビゾウ</t>
    </rPh>
    <rPh sb="213" eb="215">
      <t>ゲンジョウ</t>
    </rPh>
    <rPh sb="216" eb="218">
      <t>ルイジ</t>
    </rPh>
    <rPh sb="218" eb="220">
      <t>ダンタイ</t>
    </rPh>
    <rPh sb="239" eb="241">
      <t>コンゴ</t>
    </rPh>
    <rPh sb="243" eb="245">
      <t>シセツ</t>
    </rPh>
    <rPh sb="245" eb="247">
      <t>セイビ</t>
    </rPh>
    <rPh sb="253" eb="254">
      <t>モト</t>
    </rPh>
    <rPh sb="257" eb="259">
      <t>ケイエイ</t>
    </rPh>
    <rPh sb="259" eb="261">
      <t>センリャク</t>
    </rPh>
    <rPh sb="262" eb="264">
      <t>ミナオ</t>
    </rPh>
    <rPh sb="280" eb="283">
      <t>トウハイゴウ</t>
    </rPh>
    <rPh sb="284" eb="286">
      <t>ケンショウ</t>
    </rPh>
    <rPh sb="290" eb="292">
      <t>トウシ</t>
    </rPh>
    <rPh sb="293" eb="295">
      <t>キョウカ</t>
    </rPh>
    <phoneticPr fontId="18"/>
  </si>
  <si>
    <t>　本町では、簡易水道事業統合を完了し、平成29年度から上水道事業での一元化経営を行っているところである。 
　経営の状況については、①経常収支比率が100％超で推移している状況であり、②累積欠損比率についても、累積欠損金が無いことから、現在のところ健全な水準である。平成28年度に料金改定を実施したことにより改善されたものの、料金回収率は100％を割っている。平成30年度においては、料金収入が前年度比3.2％減少したところであるが、費用削減による収支改善のため、⑥給水原価が平成29年度に比べ約5円の減となったことにより、⑤料金回収率は1％程度改善した。基準外繰入金で賄われている割合が類似団体と比較しても高いことから、施設整備の長期計画に基づき、水道施設の合理化とダウンサイジングにより経費の縮小を図り、また料金の見直しを計画的に進めていく方向である。
　③流動比率は、統合初年度においては大きく落ち込みを見せたものの、平成30年度は300％を超えている水準であるため、支払能力は適正な水準である。
　④企業債残高対給水収益比率は、類似団体よりも高い数値で推移している。平成29年度から旧簡易水道事業に係る企業債残高が加算されたこともあり類似団体の約2倍となっているため、補填財源のバランスを考慮しながら、企業債の借入率を抑制し、投資規模の適正化に努めている。
　本町の特色として、山間部及び海岸部に集落が点在するため、給水人口に対しては水道管の延長が長く、水道施設も多いため、給水原価は、類似団体より高い水準で推移している。また、⑧有収率は、統合後75％代の低水準で推移している。これは海岸部等の低地に対して、配水池からの高低差が大きく、高圧給水となっているため、漏水量の増加に繋がっていると分析する。
　⑦施設利用率については、給水人口の減少のため配水量は低下傾向にあり、類似団体平均を上回っているものの適正な施設規模の見直しが必要である。</t>
    <rPh sb="1" eb="3">
      <t>ホンチョウ</t>
    </rPh>
    <rPh sb="6" eb="8">
      <t>カンイ</t>
    </rPh>
    <rPh sb="8" eb="10">
      <t>スイドウ</t>
    </rPh>
    <rPh sb="10" eb="12">
      <t>ジギョウ</t>
    </rPh>
    <rPh sb="12" eb="14">
      <t>トウゴウ</t>
    </rPh>
    <rPh sb="15" eb="17">
      <t>カンリョウ</t>
    </rPh>
    <rPh sb="19" eb="21">
      <t>ヘイセイ</t>
    </rPh>
    <rPh sb="23" eb="25">
      <t>ネンド</t>
    </rPh>
    <rPh sb="27" eb="30">
      <t>ジョウスイドウ</t>
    </rPh>
    <rPh sb="30" eb="32">
      <t>ジギョウ</t>
    </rPh>
    <rPh sb="34" eb="37">
      <t>イチゲンカ</t>
    </rPh>
    <rPh sb="37" eb="39">
      <t>ケイエイ</t>
    </rPh>
    <rPh sb="40" eb="41">
      <t>オコナ</t>
    </rPh>
    <rPh sb="55" eb="57">
      <t>ケイエイ</t>
    </rPh>
    <rPh sb="58" eb="60">
      <t>ジョウキョウ</t>
    </rPh>
    <rPh sb="67" eb="69">
      <t>ケイジョウ</t>
    </rPh>
    <rPh sb="69" eb="71">
      <t>シュウシ</t>
    </rPh>
    <rPh sb="71" eb="73">
      <t>ヒリツ</t>
    </rPh>
    <rPh sb="78" eb="79">
      <t>コ</t>
    </rPh>
    <rPh sb="80" eb="82">
      <t>スイイ</t>
    </rPh>
    <rPh sb="86" eb="88">
      <t>ジョウキョウ</t>
    </rPh>
    <rPh sb="93" eb="95">
      <t>ルイセキ</t>
    </rPh>
    <rPh sb="95" eb="97">
      <t>ケッソン</t>
    </rPh>
    <rPh sb="97" eb="99">
      <t>ヒリツ</t>
    </rPh>
    <rPh sb="105" eb="107">
      <t>ルイセキ</t>
    </rPh>
    <rPh sb="107" eb="109">
      <t>ケッソン</t>
    </rPh>
    <rPh sb="109" eb="110">
      <t>キン</t>
    </rPh>
    <rPh sb="111" eb="112">
      <t>ナ</t>
    </rPh>
    <rPh sb="118" eb="120">
      <t>ゲンザイ</t>
    </rPh>
    <rPh sb="124" eb="126">
      <t>ケンゼン</t>
    </rPh>
    <rPh sb="127" eb="129">
      <t>スイジュン</t>
    </rPh>
    <rPh sb="133" eb="135">
      <t>ヘイセイ</t>
    </rPh>
    <rPh sb="137" eb="139">
      <t>ネンド</t>
    </rPh>
    <rPh sb="140" eb="142">
      <t>リョウキン</t>
    </rPh>
    <rPh sb="142" eb="144">
      <t>カイテイ</t>
    </rPh>
    <rPh sb="145" eb="147">
      <t>ジッシ</t>
    </rPh>
    <rPh sb="154" eb="156">
      <t>カイゼン</t>
    </rPh>
    <rPh sb="163" eb="165">
      <t>リョウキン</t>
    </rPh>
    <rPh sb="165" eb="167">
      <t>カイシュウ</t>
    </rPh>
    <rPh sb="167" eb="168">
      <t>リツ</t>
    </rPh>
    <rPh sb="174" eb="175">
      <t>ワ</t>
    </rPh>
    <rPh sb="180" eb="182">
      <t>ヘイセイ</t>
    </rPh>
    <rPh sb="184" eb="186">
      <t>ネンド</t>
    </rPh>
    <rPh sb="192" eb="194">
      <t>リョウキン</t>
    </rPh>
    <rPh sb="194" eb="196">
      <t>シュウニュウ</t>
    </rPh>
    <rPh sb="197" eb="200">
      <t>ゼンネンド</t>
    </rPh>
    <rPh sb="200" eb="201">
      <t>ヒ</t>
    </rPh>
    <rPh sb="205" eb="207">
      <t>ゲンショウ</t>
    </rPh>
    <rPh sb="217" eb="219">
      <t>ヒヨウ</t>
    </rPh>
    <rPh sb="219" eb="221">
      <t>サクゲン</t>
    </rPh>
    <rPh sb="224" eb="226">
      <t>シュウシ</t>
    </rPh>
    <rPh sb="226" eb="228">
      <t>カイゼン</t>
    </rPh>
    <rPh sb="233" eb="235">
      <t>キュウスイ</t>
    </rPh>
    <rPh sb="235" eb="237">
      <t>ゲンカ</t>
    </rPh>
    <rPh sb="238" eb="240">
      <t>ヘイセイ</t>
    </rPh>
    <rPh sb="242" eb="244">
      <t>ネンド</t>
    </rPh>
    <rPh sb="245" eb="246">
      <t>クラ</t>
    </rPh>
    <rPh sb="247" eb="248">
      <t>ヤク</t>
    </rPh>
    <rPh sb="249" eb="250">
      <t>エン</t>
    </rPh>
    <rPh sb="251" eb="252">
      <t>ゲン</t>
    </rPh>
    <rPh sb="263" eb="265">
      <t>リョウキン</t>
    </rPh>
    <rPh sb="265" eb="267">
      <t>カイシュウ</t>
    </rPh>
    <rPh sb="267" eb="268">
      <t>リツ</t>
    </rPh>
    <rPh sb="271" eb="273">
      <t>テイド</t>
    </rPh>
    <rPh sb="273" eb="275">
      <t>カイゼン</t>
    </rPh>
    <rPh sb="278" eb="280">
      <t>キジュン</t>
    </rPh>
    <rPh sb="280" eb="281">
      <t>ガイ</t>
    </rPh>
    <rPh sb="281" eb="283">
      <t>クリイレ</t>
    </rPh>
    <rPh sb="283" eb="284">
      <t>キン</t>
    </rPh>
    <rPh sb="285" eb="286">
      <t>マカナ</t>
    </rPh>
    <rPh sb="291" eb="293">
      <t>ワリアイ</t>
    </rPh>
    <rPh sb="294" eb="296">
      <t>ルイジ</t>
    </rPh>
    <rPh sb="296" eb="298">
      <t>ダンタイ</t>
    </rPh>
    <rPh sb="299" eb="301">
      <t>ヒカク</t>
    </rPh>
    <rPh sb="304" eb="305">
      <t>タカ</t>
    </rPh>
    <rPh sb="311" eb="313">
      <t>シセツ</t>
    </rPh>
    <rPh sb="313" eb="315">
      <t>セイビ</t>
    </rPh>
    <rPh sb="316" eb="318">
      <t>チョウキ</t>
    </rPh>
    <rPh sb="318" eb="320">
      <t>ケイカク</t>
    </rPh>
    <rPh sb="321" eb="322">
      <t>モト</t>
    </rPh>
    <rPh sb="325" eb="327">
      <t>スイドウ</t>
    </rPh>
    <rPh sb="327" eb="329">
      <t>シセツ</t>
    </rPh>
    <rPh sb="330" eb="333">
      <t>ゴウリカ</t>
    </rPh>
    <rPh sb="345" eb="347">
      <t>ケイヒ</t>
    </rPh>
    <rPh sb="348" eb="350">
      <t>シュクショウ</t>
    </rPh>
    <rPh sb="351" eb="352">
      <t>ハカ</t>
    </rPh>
    <rPh sb="356" eb="358">
      <t>リョウキン</t>
    </rPh>
    <rPh sb="359" eb="361">
      <t>ミナオ</t>
    </rPh>
    <rPh sb="363" eb="366">
      <t>ケイカクテキ</t>
    </rPh>
    <rPh sb="367" eb="368">
      <t>スス</t>
    </rPh>
    <rPh sb="372" eb="374">
      <t>ホウコウ</t>
    </rPh>
    <rPh sb="381" eb="383">
      <t>リュウドウ</t>
    </rPh>
    <rPh sb="383" eb="385">
      <t>ヒリツ</t>
    </rPh>
    <rPh sb="387" eb="389">
      <t>トウゴウ</t>
    </rPh>
    <rPh sb="389" eb="392">
      <t>ショネンド</t>
    </rPh>
    <rPh sb="397" eb="398">
      <t>オオ</t>
    </rPh>
    <rPh sb="400" eb="401">
      <t>オ</t>
    </rPh>
    <rPh sb="402" eb="403">
      <t>コ</t>
    </rPh>
    <rPh sb="405" eb="406">
      <t>ミ</t>
    </rPh>
    <rPh sb="412" eb="414">
      <t>ヘイセイ</t>
    </rPh>
    <rPh sb="416" eb="418">
      <t>ネンド</t>
    </rPh>
    <rPh sb="429" eb="431">
      <t>スイジュン</t>
    </rPh>
    <rPh sb="442" eb="444">
      <t>テキセイ</t>
    </rPh>
    <rPh sb="445" eb="447">
      <t>スイジュン</t>
    </rPh>
    <rPh sb="454" eb="456">
      <t>キギョウ</t>
    </rPh>
    <rPh sb="456" eb="457">
      <t>サイ</t>
    </rPh>
    <rPh sb="457" eb="459">
      <t>ザンダカ</t>
    </rPh>
    <rPh sb="459" eb="460">
      <t>タイ</t>
    </rPh>
    <rPh sb="460" eb="462">
      <t>キュウスイ</t>
    </rPh>
    <rPh sb="462" eb="464">
      <t>シュウエキ</t>
    </rPh>
    <rPh sb="464" eb="466">
      <t>ヒリツ</t>
    </rPh>
    <rPh sb="468" eb="470">
      <t>ルイジ</t>
    </rPh>
    <rPh sb="470" eb="472">
      <t>ダンタイ</t>
    </rPh>
    <rPh sb="475" eb="476">
      <t>タカ</t>
    </rPh>
    <rPh sb="477" eb="479">
      <t>スウチ</t>
    </rPh>
    <rPh sb="480" eb="482">
      <t>スイイ</t>
    </rPh>
    <rPh sb="487" eb="489">
      <t>ヘイセイ</t>
    </rPh>
    <rPh sb="491" eb="493">
      <t>ネンド</t>
    </rPh>
    <rPh sb="495" eb="496">
      <t>キュウ</t>
    </rPh>
    <rPh sb="496" eb="498">
      <t>カンイ</t>
    </rPh>
    <rPh sb="498" eb="500">
      <t>スイドウ</t>
    </rPh>
    <rPh sb="500" eb="502">
      <t>ジギョウ</t>
    </rPh>
    <rPh sb="503" eb="504">
      <t>カカ</t>
    </rPh>
    <rPh sb="505" eb="507">
      <t>キギョウ</t>
    </rPh>
    <rPh sb="507" eb="508">
      <t>サイ</t>
    </rPh>
    <rPh sb="508" eb="510">
      <t>ザンダカ</t>
    </rPh>
    <rPh sb="511" eb="513">
      <t>カサン</t>
    </rPh>
    <rPh sb="521" eb="523">
      <t>ルイジ</t>
    </rPh>
    <rPh sb="523" eb="525">
      <t>ダンタイ</t>
    </rPh>
    <rPh sb="526" eb="527">
      <t>ヤク</t>
    </rPh>
    <rPh sb="528" eb="529">
      <t>バイ</t>
    </rPh>
    <rPh sb="538" eb="540">
      <t>ホテン</t>
    </rPh>
    <rPh sb="540" eb="542">
      <t>ザイゲン</t>
    </rPh>
    <rPh sb="548" eb="550">
      <t>コウリョ</t>
    </rPh>
    <rPh sb="555" eb="557">
      <t>キギョウ</t>
    </rPh>
    <rPh sb="557" eb="558">
      <t>サイ</t>
    </rPh>
    <rPh sb="559" eb="561">
      <t>カリイレ</t>
    </rPh>
    <rPh sb="561" eb="562">
      <t>リツ</t>
    </rPh>
    <rPh sb="563" eb="565">
      <t>ヨクセイ</t>
    </rPh>
    <rPh sb="567" eb="569">
      <t>トウシ</t>
    </rPh>
    <rPh sb="569" eb="571">
      <t>キボ</t>
    </rPh>
    <rPh sb="572" eb="575">
      <t>テキセイカ</t>
    </rPh>
    <rPh sb="576" eb="577">
      <t>ツト</t>
    </rPh>
    <rPh sb="612" eb="614">
      <t>キュウスイ</t>
    </rPh>
    <rPh sb="614" eb="616">
      <t>ジンコウ</t>
    </rPh>
    <rPh sb="617" eb="618">
      <t>タイ</t>
    </rPh>
    <rPh sb="621" eb="624">
      <t>スイドウカン</t>
    </rPh>
    <rPh sb="625" eb="627">
      <t>エンチョウ</t>
    </rPh>
    <rPh sb="628" eb="629">
      <t>ナガ</t>
    </rPh>
    <rPh sb="631" eb="633">
      <t>スイドウ</t>
    </rPh>
    <rPh sb="633" eb="635">
      <t>シセツ</t>
    </rPh>
    <rPh sb="636" eb="637">
      <t>オオ</t>
    </rPh>
    <rPh sb="641" eb="643">
      <t>キュウスイ</t>
    </rPh>
    <rPh sb="643" eb="645">
      <t>ゲンカ</t>
    </rPh>
    <rPh sb="653" eb="654">
      <t>タカ</t>
    </rPh>
    <rPh sb="655" eb="657">
      <t>スイジュン</t>
    </rPh>
    <rPh sb="658" eb="660">
      <t>スイイ</t>
    </rPh>
    <rPh sb="669" eb="672">
      <t>ユウシュウリツ</t>
    </rPh>
    <rPh sb="674" eb="677">
      <t>トウゴウゴ</t>
    </rPh>
    <rPh sb="680" eb="681">
      <t>ダイ</t>
    </rPh>
    <rPh sb="682" eb="683">
      <t>テイ</t>
    </rPh>
    <rPh sb="686" eb="688">
      <t>スイイ</t>
    </rPh>
    <rPh sb="696" eb="698">
      <t>カイガン</t>
    </rPh>
    <rPh sb="698" eb="699">
      <t>ブ</t>
    </rPh>
    <rPh sb="699" eb="700">
      <t>トウ</t>
    </rPh>
    <rPh sb="701" eb="703">
      <t>テイチ</t>
    </rPh>
    <rPh sb="704" eb="705">
      <t>タイ</t>
    </rPh>
    <rPh sb="708" eb="711">
      <t>ハイスイチ</t>
    </rPh>
    <rPh sb="714" eb="717">
      <t>コウテイサ</t>
    </rPh>
    <rPh sb="718" eb="719">
      <t>オオ</t>
    </rPh>
    <rPh sb="722" eb="724">
      <t>コウアツ</t>
    </rPh>
    <rPh sb="724" eb="726">
      <t>キュウスイ</t>
    </rPh>
    <rPh sb="735" eb="737">
      <t>ロウスイ</t>
    </rPh>
    <rPh sb="737" eb="738">
      <t>リョウ</t>
    </rPh>
    <rPh sb="739" eb="741">
      <t>ゾウカ</t>
    </rPh>
    <rPh sb="742" eb="743">
      <t>ツナ</t>
    </rPh>
    <rPh sb="749" eb="751">
      <t>ブンセキ</t>
    </rPh>
    <rPh sb="757" eb="759">
      <t>シセツ</t>
    </rPh>
    <rPh sb="759" eb="762">
      <t>リヨウリツ</t>
    </rPh>
    <rPh sb="768" eb="770">
      <t>キュウスイ</t>
    </rPh>
    <rPh sb="770" eb="772">
      <t>ジンコウ</t>
    </rPh>
    <rPh sb="773" eb="775">
      <t>ゲンショウ</t>
    </rPh>
    <rPh sb="778" eb="780">
      <t>ハイスイ</t>
    </rPh>
    <rPh sb="780" eb="781">
      <t>リョウ</t>
    </rPh>
    <rPh sb="782" eb="784">
      <t>テイカ</t>
    </rPh>
    <rPh sb="784" eb="786">
      <t>ケイコウ</t>
    </rPh>
    <rPh sb="790" eb="792">
      <t>ルイジ</t>
    </rPh>
    <rPh sb="792" eb="794">
      <t>ダンタイ</t>
    </rPh>
    <rPh sb="794" eb="796">
      <t>ヘイキン</t>
    </rPh>
    <rPh sb="797" eb="799">
      <t>ウワマワ</t>
    </rPh>
    <rPh sb="806" eb="808">
      <t>テキセイ</t>
    </rPh>
    <rPh sb="809" eb="811">
      <t>シセツ</t>
    </rPh>
    <rPh sb="811" eb="813">
      <t>キボ</t>
    </rPh>
    <rPh sb="814" eb="816">
      <t>ミナオ</t>
    </rPh>
    <rPh sb="818" eb="8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</si>
</sst>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0.98</c:v>
                </c:pt>
                <c:pt idx="1">
                  <c:v>0.62</c:v>
                </c:pt>
                <c:pt idx="2">
                  <c:v>1.47</c:v>
                </c:pt>
                <c:pt idx="3">
                  <c:v>1.73</c:v>
                </c:pt>
                <c:pt idx="4">
                  <c:v>0.78</c:v>
                </c:pt>
              </c:numCache>
            </c:numRef>
          </c:val>
          <c:extLst>
            <c:ext xmlns:c16="http://schemas.microsoft.com/office/drawing/2014/chart" uri="{C3380CC4-5D6E-409C-BE32-E72D297353CC}">
              <c16:uniqueId val="{00000000-2952-4FB8-BF8B-24953B7D7C0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2952-4FB8-BF8B-24953B7D7C0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52.87</c:v>
                </c:pt>
                <c:pt idx="1">
                  <c:v>51.37</c:v>
                </c:pt>
                <c:pt idx="2">
                  <c:v>50.6</c:v>
                </c:pt>
                <c:pt idx="3">
                  <c:v>64.22</c:v>
                </c:pt>
                <c:pt idx="4">
                  <c:v>62.02</c:v>
                </c:pt>
              </c:numCache>
            </c:numRef>
          </c:val>
          <c:extLst>
            <c:ext xmlns:c16="http://schemas.microsoft.com/office/drawing/2014/chart" uri="{C3380CC4-5D6E-409C-BE32-E72D297353CC}">
              <c16:uniqueId val="{00000000-E36C-460F-B304-8870977A1CF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E36C-460F-B304-8870977A1CF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74.08</c:v>
                </c:pt>
                <c:pt idx="1">
                  <c:v>74.19</c:v>
                </c:pt>
                <c:pt idx="2">
                  <c:v>74.099999999999994</c:v>
                </c:pt>
                <c:pt idx="3">
                  <c:v>75.28</c:v>
                </c:pt>
                <c:pt idx="4">
                  <c:v>75.39</c:v>
                </c:pt>
              </c:numCache>
            </c:numRef>
          </c:val>
          <c:extLst>
            <c:ext xmlns:c16="http://schemas.microsoft.com/office/drawing/2014/chart" uri="{C3380CC4-5D6E-409C-BE32-E72D297353CC}">
              <c16:uniqueId val="{00000000-3B70-497D-942E-B0526D8088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3B70-497D-942E-B0526D8088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100.46</c:v>
                </c:pt>
                <c:pt idx="1">
                  <c:v>101.52</c:v>
                </c:pt>
                <c:pt idx="2">
                  <c:v>101.81</c:v>
                </c:pt>
                <c:pt idx="3">
                  <c:v>100.94</c:v>
                </c:pt>
                <c:pt idx="4">
                  <c:v>101.25</c:v>
                </c:pt>
              </c:numCache>
            </c:numRef>
          </c:val>
          <c:extLst>
            <c:ext xmlns:c16="http://schemas.microsoft.com/office/drawing/2014/chart" uri="{C3380CC4-5D6E-409C-BE32-E72D297353CC}">
              <c16:uniqueId val="{00000000-3844-4495-AF56-CC07BC8F71B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3844-4495-AF56-CC07BC8F71B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44.97</c:v>
                </c:pt>
                <c:pt idx="1">
                  <c:v>47.09</c:v>
                </c:pt>
                <c:pt idx="2">
                  <c:v>48.86</c:v>
                </c:pt>
                <c:pt idx="3">
                  <c:v>50.32</c:v>
                </c:pt>
                <c:pt idx="4">
                  <c:v>52.12</c:v>
                </c:pt>
              </c:numCache>
            </c:numRef>
          </c:val>
          <c:extLst>
            <c:ext xmlns:c16="http://schemas.microsoft.com/office/drawing/2014/chart" uri="{C3380CC4-5D6E-409C-BE32-E72D297353CC}">
              <c16:uniqueId val="{00000000-E7F4-4EEC-ABB9-410AB58699B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E7F4-4EEC-ABB9-410AB58699B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7.5</c:v>
                </c:pt>
                <c:pt idx="1">
                  <c:v>8.16</c:v>
                </c:pt>
                <c:pt idx="2">
                  <c:v>8.51</c:v>
                </c:pt>
                <c:pt idx="3">
                  <c:v>9.89</c:v>
                </c:pt>
                <c:pt idx="4">
                  <c:v>18.45</c:v>
                </c:pt>
              </c:numCache>
            </c:numRef>
          </c:val>
          <c:extLst>
            <c:ext xmlns:c16="http://schemas.microsoft.com/office/drawing/2014/chart" uri="{C3380CC4-5D6E-409C-BE32-E72D297353CC}">
              <c16:uniqueId val="{00000000-2746-475F-B9FC-F5D801D542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2746-475F-B9FC-F5D801D542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1C-4A3B-839E-FB299216535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C51C-4A3B-839E-FB299216535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240.91</c:v>
                </c:pt>
                <c:pt idx="1">
                  <c:v>253.09</c:v>
                </c:pt>
                <c:pt idx="2">
                  <c:v>329.49</c:v>
                </c:pt>
                <c:pt idx="3">
                  <c:v>182.61</c:v>
                </c:pt>
                <c:pt idx="4">
                  <c:v>306.22000000000003</c:v>
                </c:pt>
              </c:numCache>
            </c:numRef>
          </c:val>
          <c:extLst>
            <c:ext xmlns:c16="http://schemas.microsoft.com/office/drawing/2014/chart" uri="{C3380CC4-5D6E-409C-BE32-E72D297353CC}">
              <c16:uniqueId val="{00000000-B8BF-4EDD-A4C1-AD120797E8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B8BF-4EDD-A4C1-AD120797E8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596.44000000000005</c:v>
                </c:pt>
                <c:pt idx="1">
                  <c:v>589.02</c:v>
                </c:pt>
                <c:pt idx="2">
                  <c:v>524.79</c:v>
                </c:pt>
                <c:pt idx="3">
                  <c:v>795.75</c:v>
                </c:pt>
                <c:pt idx="4">
                  <c:v>793.03</c:v>
                </c:pt>
              </c:numCache>
            </c:numRef>
          </c:val>
          <c:extLst>
            <c:ext xmlns:c16="http://schemas.microsoft.com/office/drawing/2014/chart" uri="{C3380CC4-5D6E-409C-BE32-E72D297353CC}">
              <c16:uniqueId val="{00000000-288D-4B46-842A-A304558ED9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288D-4B46-842A-A304558ED9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75.7</c:v>
                </c:pt>
                <c:pt idx="1">
                  <c:v>75.900000000000006</c:v>
                </c:pt>
                <c:pt idx="2">
                  <c:v>88.46</c:v>
                </c:pt>
                <c:pt idx="3">
                  <c:v>73</c:v>
                </c:pt>
                <c:pt idx="4">
                  <c:v>74.47</c:v>
                </c:pt>
              </c:numCache>
            </c:numRef>
          </c:val>
          <c:extLst>
            <c:ext xmlns:c16="http://schemas.microsoft.com/office/drawing/2014/chart" uri="{C3380CC4-5D6E-409C-BE32-E72D297353CC}">
              <c16:uniqueId val="{00000000-9DAB-4F8E-A065-F25E2F05523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9DAB-4F8E-A065-F25E2F05523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224.84</c:v>
                </c:pt>
                <c:pt idx="1">
                  <c:v>224.34</c:v>
                </c:pt>
                <c:pt idx="2">
                  <c:v>216.37</c:v>
                </c:pt>
                <c:pt idx="3">
                  <c:v>264.83999999999997</c:v>
                </c:pt>
                <c:pt idx="4">
                  <c:v>259.79000000000002</c:v>
                </c:pt>
              </c:numCache>
            </c:numRef>
          </c:val>
          <c:extLst>
            <c:ext xmlns:c16="http://schemas.microsoft.com/office/drawing/2014/chart" uri="{C3380CC4-5D6E-409C-BE32-E72D297353CC}">
              <c16:uniqueId val="{00000000-34E1-4F61-8A68-43E6BFC20B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34E1-4F61-8A68-43E6BFC20B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愛南町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21485</v>
      </c>
      <c r="AM8" s="60"/>
      <c r="AN8" s="60"/>
      <c r="AO8" s="60"/>
      <c r="AP8" s="60"/>
      <c r="AQ8" s="60"/>
      <c r="AR8" s="60"/>
      <c r="AS8" s="60"/>
      <c r="AT8" s="51">
        <f>データ!$S$6</f>
        <v>238.99</v>
      </c>
      <c r="AU8" s="52"/>
      <c r="AV8" s="52"/>
      <c r="AW8" s="52"/>
      <c r="AX8" s="52"/>
      <c r="AY8" s="52"/>
      <c r="AZ8" s="52"/>
      <c r="BA8" s="52"/>
      <c r="BB8" s="53">
        <f>データ!$T$6</f>
        <v>89.9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56.85</v>
      </c>
      <c r="J10" s="52"/>
      <c r="K10" s="52"/>
      <c r="L10" s="52"/>
      <c r="M10" s="52"/>
      <c r="N10" s="52"/>
      <c r="O10" s="63"/>
      <c r="P10" s="53">
        <f>データ!$P$6</f>
        <v>95.44</v>
      </c>
      <c r="Q10" s="53"/>
      <c r="R10" s="53"/>
      <c r="S10" s="53"/>
      <c r="T10" s="53"/>
      <c r="U10" s="53"/>
      <c r="V10" s="53"/>
      <c r="W10" s="60">
        <f>データ!$Q$6</f>
        <v>3830</v>
      </c>
      <c r="X10" s="60"/>
      <c r="Y10" s="60"/>
      <c r="Z10" s="60"/>
      <c r="AA10" s="60"/>
      <c r="AB10" s="60"/>
      <c r="AC10" s="60"/>
      <c r="AD10" s="2"/>
      <c r="AE10" s="2"/>
      <c r="AF10" s="2"/>
      <c r="AG10" s="2"/>
      <c r="AH10" s="4"/>
      <c r="AI10" s="4"/>
      <c r="AJ10" s="4"/>
      <c r="AK10" s="4"/>
      <c r="AL10" s="60">
        <f>データ!$U$6</f>
        <v>20325</v>
      </c>
      <c r="AM10" s="60"/>
      <c r="AN10" s="60"/>
      <c r="AO10" s="60"/>
      <c r="AP10" s="60"/>
      <c r="AQ10" s="60"/>
      <c r="AR10" s="60"/>
      <c r="AS10" s="60"/>
      <c r="AT10" s="51">
        <f>データ!$V$6</f>
        <v>38.46</v>
      </c>
      <c r="AU10" s="52"/>
      <c r="AV10" s="52"/>
      <c r="AW10" s="52"/>
      <c r="AX10" s="52"/>
      <c r="AY10" s="52"/>
      <c r="AZ10" s="52"/>
      <c r="BA10" s="52"/>
      <c r="BB10" s="53">
        <f>データ!$W$6</f>
        <v>528.47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107</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sgAqGs89XWP2TP1xls5DFv3j4R51ENPO96jZLBRZNkt/4BmkVNWrZDSJDU19ACocexatqdLFYw8oPiq5o9ryqA==" saltValue="EQP2Xs2BiVlOYmFxA5sxc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385069</v>
      </c>
      <c r="D6" s="34">
        <f t="shared" si="3"/>
        <v>46</v>
      </c>
      <c r="E6" s="34">
        <f t="shared" si="3"/>
        <v>1</v>
      </c>
      <c r="F6" s="34">
        <f t="shared" si="3"/>
        <v>0</v>
      </c>
      <c r="G6" s="34">
        <f t="shared" si="3"/>
        <v>1</v>
      </c>
      <c r="H6" s="34" t="str">
        <f t="shared" si="3"/>
        <v>愛媛県　愛南町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56.85</v>
      </c>
      <c r="P6" s="35">
        <f t="shared" si="3"/>
        <v>95.44</v>
      </c>
      <c r="Q6" s="35">
        <f t="shared" si="3"/>
        <v>3830</v>
      </c>
      <c r="R6" s="35">
        <f t="shared" si="3"/>
        <v>21485</v>
      </c>
      <c r="S6" s="35">
        <f t="shared" si="3"/>
        <v>238.99</v>
      </c>
      <c r="T6" s="35">
        <f t="shared" si="3"/>
        <v>89.9</v>
      </c>
      <c r="U6" s="35">
        <f t="shared" si="3"/>
        <v>20325</v>
      </c>
      <c r="V6" s="35">
        <f t="shared" si="3"/>
        <v>38.46</v>
      </c>
      <c r="W6" s="35">
        <f t="shared" si="3"/>
        <v>528.47</v>
      </c>
      <c r="X6" s="36">
        <f>IF(X7="",NA(),X7)</f>
        <v>100.46</v>
      </c>
      <c r="Y6" s="36">
        <f t="shared" ref="Y6:AG6" si="4">IF(Y7="",NA(),Y7)</f>
        <v>101.52</v>
      </c>
      <c r="Z6" s="36">
        <f t="shared" si="4"/>
        <v>101.81</v>
      </c>
      <c r="AA6" s="36">
        <f t="shared" si="4"/>
        <v>100.94</v>
      </c>
      <c r="AB6" s="36">
        <f t="shared" si="4"/>
        <v>101.25</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240.91</v>
      </c>
      <c r="AU6" s="36">
        <f t="shared" ref="AU6:BC6" si="6">IF(AU7="",NA(),AU7)</f>
        <v>253.09</v>
      </c>
      <c r="AV6" s="36">
        <f t="shared" si="6"/>
        <v>329.49</v>
      </c>
      <c r="AW6" s="36">
        <f t="shared" si="6"/>
        <v>182.61</v>
      </c>
      <c r="AX6" s="36">
        <f t="shared" si="6"/>
        <v>306.22000000000003</v>
      </c>
      <c r="AY6" s="36">
        <f t="shared" si="6"/>
        <v>381.53</v>
      </c>
      <c r="AZ6" s="36">
        <f t="shared" si="6"/>
        <v>391.54</v>
      </c>
      <c r="BA6" s="36">
        <f t="shared" si="6"/>
        <v>384.34</v>
      </c>
      <c r="BB6" s="36">
        <f t="shared" si="6"/>
        <v>359.47</v>
      </c>
      <c r="BC6" s="36">
        <f t="shared" si="6"/>
        <v>369.69</v>
      </c>
      <c r="BD6" s="35" t="str">
        <f>IF(BD7="","",IF(BD7="-","【-】","【"&amp;SUBSTITUTE(TEXT(BD7,"#,##0.00"),"-","△")&amp;"】"))</f>
        <v>【261.93】</v>
      </c>
      <c r="BE6" s="36">
        <f>IF(BE7="",NA(),BE7)</f>
        <v>596.44000000000005</v>
      </c>
      <c r="BF6" s="36">
        <f t="shared" ref="BF6:BN6" si="7">IF(BF7="",NA(),BF7)</f>
        <v>589.02</v>
      </c>
      <c r="BG6" s="36">
        <f t="shared" si="7"/>
        <v>524.79</v>
      </c>
      <c r="BH6" s="36">
        <f t="shared" si="7"/>
        <v>795.75</v>
      </c>
      <c r="BI6" s="36">
        <f t="shared" si="7"/>
        <v>793.03</v>
      </c>
      <c r="BJ6" s="36">
        <f t="shared" si="7"/>
        <v>393.27</v>
      </c>
      <c r="BK6" s="36">
        <f t="shared" si="7"/>
        <v>386.97</v>
      </c>
      <c r="BL6" s="36">
        <f t="shared" si="7"/>
        <v>380.58</v>
      </c>
      <c r="BM6" s="36">
        <f t="shared" si="7"/>
        <v>401.79</v>
      </c>
      <c r="BN6" s="36">
        <f t="shared" si="7"/>
        <v>402.99</v>
      </c>
      <c r="BO6" s="35" t="str">
        <f>IF(BO7="","",IF(BO7="-","【-】","【"&amp;SUBSTITUTE(TEXT(BO7,"#,##0.00"),"-","△")&amp;"】"))</f>
        <v>【270.46】</v>
      </c>
      <c r="BP6" s="36">
        <f>IF(BP7="",NA(),BP7)</f>
        <v>75.7</v>
      </c>
      <c r="BQ6" s="36">
        <f t="shared" ref="BQ6:BY6" si="8">IF(BQ7="",NA(),BQ7)</f>
        <v>75.900000000000006</v>
      </c>
      <c r="BR6" s="36">
        <f t="shared" si="8"/>
        <v>88.46</v>
      </c>
      <c r="BS6" s="36">
        <f t="shared" si="8"/>
        <v>73</v>
      </c>
      <c r="BT6" s="36">
        <f t="shared" si="8"/>
        <v>74.47</v>
      </c>
      <c r="BU6" s="36">
        <f t="shared" si="8"/>
        <v>100.47</v>
      </c>
      <c r="BV6" s="36">
        <f t="shared" si="8"/>
        <v>101.72</v>
      </c>
      <c r="BW6" s="36">
        <f t="shared" si="8"/>
        <v>102.38</v>
      </c>
      <c r="BX6" s="36">
        <f t="shared" si="8"/>
        <v>100.12</v>
      </c>
      <c r="BY6" s="36">
        <f t="shared" si="8"/>
        <v>98.66</v>
      </c>
      <c r="BZ6" s="35" t="str">
        <f>IF(BZ7="","",IF(BZ7="-","【-】","【"&amp;SUBSTITUTE(TEXT(BZ7,"#,##0.00"),"-","△")&amp;"】"))</f>
        <v>【103.91】</v>
      </c>
      <c r="CA6" s="36">
        <f>IF(CA7="",NA(),CA7)</f>
        <v>224.84</v>
      </c>
      <c r="CB6" s="36">
        <f t="shared" ref="CB6:CJ6" si="9">IF(CB7="",NA(),CB7)</f>
        <v>224.34</v>
      </c>
      <c r="CC6" s="36">
        <f t="shared" si="9"/>
        <v>216.37</v>
      </c>
      <c r="CD6" s="36">
        <f t="shared" si="9"/>
        <v>264.83999999999997</v>
      </c>
      <c r="CE6" s="36">
        <f t="shared" si="9"/>
        <v>259.79000000000002</v>
      </c>
      <c r="CF6" s="36">
        <f t="shared" si="9"/>
        <v>169.82</v>
      </c>
      <c r="CG6" s="36">
        <f t="shared" si="9"/>
        <v>168.2</v>
      </c>
      <c r="CH6" s="36">
        <f t="shared" si="9"/>
        <v>168.67</v>
      </c>
      <c r="CI6" s="36">
        <f t="shared" si="9"/>
        <v>174.97</v>
      </c>
      <c r="CJ6" s="36">
        <f t="shared" si="9"/>
        <v>178.59</v>
      </c>
      <c r="CK6" s="35" t="str">
        <f>IF(CK7="","",IF(CK7="-","【-】","【"&amp;SUBSTITUTE(TEXT(CK7,"#,##0.00"),"-","△")&amp;"】"))</f>
        <v>【167.11】</v>
      </c>
      <c r="CL6" s="36">
        <f>IF(CL7="",NA(),CL7)</f>
        <v>52.87</v>
      </c>
      <c r="CM6" s="36">
        <f t="shared" ref="CM6:CU6" si="10">IF(CM7="",NA(),CM7)</f>
        <v>51.37</v>
      </c>
      <c r="CN6" s="36">
        <f t="shared" si="10"/>
        <v>50.6</v>
      </c>
      <c r="CO6" s="36">
        <f t="shared" si="10"/>
        <v>64.22</v>
      </c>
      <c r="CP6" s="36">
        <f t="shared" si="10"/>
        <v>62.02</v>
      </c>
      <c r="CQ6" s="36">
        <f t="shared" si="10"/>
        <v>55.13</v>
      </c>
      <c r="CR6" s="36">
        <f t="shared" si="10"/>
        <v>54.77</v>
      </c>
      <c r="CS6" s="36">
        <f t="shared" si="10"/>
        <v>54.92</v>
      </c>
      <c r="CT6" s="36">
        <f t="shared" si="10"/>
        <v>55.63</v>
      </c>
      <c r="CU6" s="36">
        <f t="shared" si="10"/>
        <v>55.03</v>
      </c>
      <c r="CV6" s="35" t="str">
        <f>IF(CV7="","",IF(CV7="-","【-】","【"&amp;SUBSTITUTE(TEXT(CV7,"#,##0.00"),"-","△")&amp;"】"))</f>
        <v>【60.27】</v>
      </c>
      <c r="CW6" s="36">
        <f>IF(CW7="",NA(),CW7)</f>
        <v>74.08</v>
      </c>
      <c r="CX6" s="36">
        <f t="shared" ref="CX6:DF6" si="11">IF(CX7="",NA(),CX7)</f>
        <v>74.19</v>
      </c>
      <c r="CY6" s="36">
        <f t="shared" si="11"/>
        <v>74.099999999999994</v>
      </c>
      <c r="CZ6" s="36">
        <f t="shared" si="11"/>
        <v>75.28</v>
      </c>
      <c r="DA6" s="36">
        <f t="shared" si="11"/>
        <v>75.39</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44.97</v>
      </c>
      <c r="DI6" s="36">
        <f t="shared" ref="DI6:DQ6" si="12">IF(DI7="",NA(),DI7)</f>
        <v>47.09</v>
      </c>
      <c r="DJ6" s="36">
        <f t="shared" si="12"/>
        <v>48.86</v>
      </c>
      <c r="DK6" s="36">
        <f t="shared" si="12"/>
        <v>50.32</v>
      </c>
      <c r="DL6" s="36">
        <f t="shared" si="12"/>
        <v>52.12</v>
      </c>
      <c r="DM6" s="36">
        <f t="shared" si="12"/>
        <v>46.66</v>
      </c>
      <c r="DN6" s="36">
        <f t="shared" si="12"/>
        <v>47.46</v>
      </c>
      <c r="DO6" s="36">
        <f t="shared" si="12"/>
        <v>48.49</v>
      </c>
      <c r="DP6" s="36">
        <f t="shared" si="12"/>
        <v>48.05</v>
      </c>
      <c r="DQ6" s="36">
        <f t="shared" si="12"/>
        <v>48.87</v>
      </c>
      <c r="DR6" s="35" t="str">
        <f>IF(DR7="","",IF(DR7="-","【-】","【"&amp;SUBSTITUTE(TEXT(DR7,"#,##0.00"),"-","△")&amp;"】"))</f>
        <v>【48.85】</v>
      </c>
      <c r="DS6" s="36">
        <f>IF(DS7="",NA(),DS7)</f>
        <v>7.5</v>
      </c>
      <c r="DT6" s="36">
        <f t="shared" ref="DT6:EB6" si="13">IF(DT7="",NA(),DT7)</f>
        <v>8.16</v>
      </c>
      <c r="DU6" s="36">
        <f t="shared" si="13"/>
        <v>8.51</v>
      </c>
      <c r="DV6" s="36">
        <f t="shared" si="13"/>
        <v>9.89</v>
      </c>
      <c r="DW6" s="36">
        <f t="shared" si="13"/>
        <v>18.45</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0.98</v>
      </c>
      <c r="EE6" s="36">
        <f t="shared" ref="EE6:EM6" si="14">IF(EE7="",NA(),EE7)</f>
        <v>0.62</v>
      </c>
      <c r="EF6" s="36">
        <f t="shared" si="14"/>
        <v>1.47</v>
      </c>
      <c r="EG6" s="36">
        <f t="shared" si="14"/>
        <v>1.73</v>
      </c>
      <c r="EH6" s="36">
        <f t="shared" si="14"/>
        <v>0.78</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385069</v>
      </c>
      <c r="D7" s="38">
        <v>46</v>
      </c>
      <c r="E7" s="38">
        <v>1</v>
      </c>
      <c r="F7" s="38">
        <v>0</v>
      </c>
      <c r="G7" s="38">
        <v>1</v>
      </c>
      <c r="H7" s="38" t="s">
        <v>93</v>
      </c>
      <c r="I7" s="38" t="s">
        <v>94</v>
      </c>
      <c r="J7" s="38" t="s">
        <v>95</v>
      </c>
      <c r="K7" s="38" t="s">
        <v>96</v>
      </c>
      <c r="L7" s="38" t="s">
        <v>97</v>
      </c>
      <c r="M7" s="38" t="s">
        <v>98</v>
      </c>
      <c r="N7" s="39" t="s">
        <v>99</v>
      </c>
      <c r="O7" s="39">
        <v>56.85</v>
      </c>
      <c r="P7" s="39">
        <v>95.44</v>
      </c>
      <c r="Q7" s="39">
        <v>3830</v>
      </c>
      <c r="R7" s="39">
        <v>21485</v>
      </c>
      <c r="S7" s="39">
        <v>238.99</v>
      </c>
      <c r="T7" s="39">
        <v>89.9</v>
      </c>
      <c r="U7" s="39">
        <v>20325</v>
      </c>
      <c r="V7" s="39">
        <v>38.46</v>
      </c>
      <c r="W7" s="39">
        <v>528.47</v>
      </c>
      <c r="X7" s="39">
        <v>100.46</v>
      </c>
      <c r="Y7" s="39">
        <v>101.52</v>
      </c>
      <c r="Z7" s="39">
        <v>101.81</v>
      </c>
      <c r="AA7" s="39">
        <v>100.94</v>
      </c>
      <c r="AB7" s="39">
        <v>101.25</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240.91</v>
      </c>
      <c r="AU7" s="39">
        <v>253.09</v>
      </c>
      <c r="AV7" s="39">
        <v>329.49</v>
      </c>
      <c r="AW7" s="39">
        <v>182.61</v>
      </c>
      <c r="AX7" s="39">
        <v>306.22000000000003</v>
      </c>
      <c r="AY7" s="39">
        <v>381.53</v>
      </c>
      <c r="AZ7" s="39">
        <v>391.54</v>
      </c>
      <c r="BA7" s="39">
        <v>384.34</v>
      </c>
      <c r="BB7" s="39">
        <v>359.47</v>
      </c>
      <c r="BC7" s="39">
        <v>369.69</v>
      </c>
      <c r="BD7" s="39">
        <v>261.93</v>
      </c>
      <c r="BE7" s="39">
        <v>596.44000000000005</v>
      </c>
      <c r="BF7" s="39">
        <v>589.02</v>
      </c>
      <c r="BG7" s="39">
        <v>524.79</v>
      </c>
      <c r="BH7" s="39">
        <v>795.75</v>
      </c>
      <c r="BI7" s="39">
        <v>793.03</v>
      </c>
      <c r="BJ7" s="39">
        <v>393.27</v>
      </c>
      <c r="BK7" s="39">
        <v>386.97</v>
      </c>
      <c r="BL7" s="39">
        <v>380.58</v>
      </c>
      <c r="BM7" s="39">
        <v>401.79</v>
      </c>
      <c r="BN7" s="39">
        <v>402.99</v>
      </c>
      <c r="BO7" s="39">
        <v>270.45999999999998</v>
      </c>
      <c r="BP7" s="39">
        <v>75.7</v>
      </c>
      <c r="BQ7" s="39">
        <v>75.900000000000006</v>
      </c>
      <c r="BR7" s="39">
        <v>88.46</v>
      </c>
      <c r="BS7" s="39">
        <v>73</v>
      </c>
      <c r="BT7" s="39">
        <v>74.47</v>
      </c>
      <c r="BU7" s="39">
        <v>100.47</v>
      </c>
      <c r="BV7" s="39">
        <v>101.72</v>
      </c>
      <c r="BW7" s="39">
        <v>102.38</v>
      </c>
      <c r="BX7" s="39">
        <v>100.12</v>
      </c>
      <c r="BY7" s="39">
        <v>98.66</v>
      </c>
      <c r="BZ7" s="39">
        <v>103.91</v>
      </c>
      <c r="CA7" s="39">
        <v>224.84</v>
      </c>
      <c r="CB7" s="39">
        <v>224.34</v>
      </c>
      <c r="CC7" s="39">
        <v>216.37</v>
      </c>
      <c r="CD7" s="39">
        <v>264.83999999999997</v>
      </c>
      <c r="CE7" s="39">
        <v>259.79000000000002</v>
      </c>
      <c r="CF7" s="39">
        <v>169.82</v>
      </c>
      <c r="CG7" s="39">
        <v>168.2</v>
      </c>
      <c r="CH7" s="39">
        <v>168.67</v>
      </c>
      <c r="CI7" s="39">
        <v>174.97</v>
      </c>
      <c r="CJ7" s="39">
        <v>178.59</v>
      </c>
      <c r="CK7" s="39">
        <v>167.11</v>
      </c>
      <c r="CL7" s="39">
        <v>52.87</v>
      </c>
      <c r="CM7" s="39">
        <v>51.37</v>
      </c>
      <c r="CN7" s="39">
        <v>50.6</v>
      </c>
      <c r="CO7" s="39">
        <v>64.22</v>
      </c>
      <c r="CP7" s="39">
        <v>62.02</v>
      </c>
      <c r="CQ7" s="39">
        <v>55.13</v>
      </c>
      <c r="CR7" s="39">
        <v>54.77</v>
      </c>
      <c r="CS7" s="39">
        <v>54.92</v>
      </c>
      <c r="CT7" s="39">
        <v>55.63</v>
      </c>
      <c r="CU7" s="39">
        <v>55.03</v>
      </c>
      <c r="CV7" s="39">
        <v>60.27</v>
      </c>
      <c r="CW7" s="39">
        <v>74.08</v>
      </c>
      <c r="CX7" s="39">
        <v>74.19</v>
      </c>
      <c r="CY7" s="39">
        <v>74.099999999999994</v>
      </c>
      <c r="CZ7" s="39">
        <v>75.28</v>
      </c>
      <c r="DA7" s="39">
        <v>75.39</v>
      </c>
      <c r="DB7" s="39">
        <v>83</v>
      </c>
      <c r="DC7" s="39">
        <v>82.89</v>
      </c>
      <c r="DD7" s="39">
        <v>82.66</v>
      </c>
      <c r="DE7" s="39">
        <v>82.04</v>
      </c>
      <c r="DF7" s="39">
        <v>81.900000000000006</v>
      </c>
      <c r="DG7" s="39">
        <v>89.92</v>
      </c>
      <c r="DH7" s="39">
        <v>44.97</v>
      </c>
      <c r="DI7" s="39">
        <v>47.09</v>
      </c>
      <c r="DJ7" s="39">
        <v>48.86</v>
      </c>
      <c r="DK7" s="39">
        <v>50.32</v>
      </c>
      <c r="DL7" s="39">
        <v>52.12</v>
      </c>
      <c r="DM7" s="39">
        <v>46.66</v>
      </c>
      <c r="DN7" s="39">
        <v>47.46</v>
      </c>
      <c r="DO7" s="39">
        <v>48.49</v>
      </c>
      <c r="DP7" s="39">
        <v>48.05</v>
      </c>
      <c r="DQ7" s="39">
        <v>48.87</v>
      </c>
      <c r="DR7" s="39">
        <v>48.85</v>
      </c>
      <c r="DS7" s="39">
        <v>7.5</v>
      </c>
      <c r="DT7" s="39">
        <v>8.16</v>
      </c>
      <c r="DU7" s="39">
        <v>8.51</v>
      </c>
      <c r="DV7" s="39">
        <v>9.89</v>
      </c>
      <c r="DW7" s="39">
        <v>18.45</v>
      </c>
      <c r="DX7" s="39">
        <v>9.85</v>
      </c>
      <c r="DY7" s="39">
        <v>9.7100000000000009</v>
      </c>
      <c r="DZ7" s="39">
        <v>12.79</v>
      </c>
      <c r="EA7" s="39">
        <v>13.39</v>
      </c>
      <c r="EB7" s="39">
        <v>14.85</v>
      </c>
      <c r="EC7" s="39">
        <v>17.8</v>
      </c>
      <c r="ED7" s="39">
        <v>0.98</v>
      </c>
      <c r="EE7" s="39">
        <v>0.62</v>
      </c>
      <c r="EF7" s="39">
        <v>1.47</v>
      </c>
      <c r="EG7" s="39">
        <v>1.73</v>
      </c>
      <c r="EH7" s="39">
        <v>0.78</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2019-12-05T04:27:01Z</dcterms:created>
  <dcterms:modified xsi:type="dcterms:W3CDTF">2020-02-14T05:49:50Z</dcterms:modified>
  <cp:category/>
</cp:coreProperties>
</file>