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19 鬼北町\"/>
    </mc:Choice>
  </mc:AlternateContent>
  <workbookProtection workbookAlgorithmName="SHA-512" workbookHashValue="/vzttNGuKqCwzrloZNdw81mjfO2CTDb39OEyszGOkHuE2v+iEDb5lmGpOAmpgOWiIdqasl6w7cpExwBaVHBYVg==" workbookSaltValue="mcP2KkswPE9SKOqogK5C8A=="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AL10" i="4" s="1"/>
  <c r="T6" i="5"/>
  <c r="S6" i="5"/>
  <c r="R6" i="5"/>
  <c r="Q6" i="5"/>
  <c r="W10" i="4" s="1"/>
  <c r="P6" i="5"/>
  <c r="O6" i="5"/>
  <c r="I10" i="4" s="1"/>
  <c r="N6" i="5"/>
  <c r="M6" i="5"/>
  <c r="AD8" i="4" s="1"/>
  <c r="L6" i="5"/>
  <c r="K6" i="5"/>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E85" i="4"/>
  <c r="BB10" i="4"/>
  <c r="AT10" i="4"/>
  <c r="P10" i="4"/>
  <c r="B10" i="4"/>
  <c r="BB8" i="4"/>
  <c r="AT8" i="4"/>
  <c r="AL8" i="4"/>
  <c r="W8" i="4"/>
  <c r="P8" i="4"/>
  <c r="I8" i="4"/>
  <c r="B6" i="4"/>
  <c r="C10" i="5" l="1"/>
  <c r="D10" i="5"/>
  <c r="E10" i="5"/>
  <c r="B10" i="5"/>
</calcChain>
</file>

<file path=xl/sharedStrings.xml><?xml version="1.0" encoding="utf-8"?>
<sst xmlns="http://schemas.openxmlformats.org/spreadsheetml/2006/main" count="220" uniqueCount="107">
  <si>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</si>
  <si>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</si>
  <si>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</si>
  <si>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</si>
  <si>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</si>
  <si>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</si>
  <si>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</si>
  <si>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</si>
  <si>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</si>
  <si>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</si>
  <si>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</si>
  <si>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</si>
  <si>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</si>
  <si>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</si>
  <si>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</si>
  <si>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</si>
  <si>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</si>
  <si>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</si>
  <si>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</si>
  <si>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</si>
  <si>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</si>
  <si>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</si>
  <si>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</si>
  <si>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</si>
  <si>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</si>
  <si>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</si>
  <si>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</si>
  <si>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</si>
  <si>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</si>
  <si>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</si>
  <si>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</si>
  <si>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</si>
  <si>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</si>
  <si>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</si>
  <si>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</si>
  <si>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</si>
  <si>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</si>
  <si>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</si>
  <si>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</si>
  <si>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</si>
  <si>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</si>
  <si>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</si>
  <si>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</si>
  <si>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</si>
  <si>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</si>
  <si>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</si>
  <si>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</si>
  <si>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</si>
  <si>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</si>
  <si>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</si>
  <si>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</si>
  <si>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</si>
  <si>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</si>
  <si>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</si>
  <si>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</si>
  <si>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</si>
  <si>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</si>
  <si>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</si>
  <si>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</si>
  <si>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</si>
  <si>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</si>
  <si>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</si>
  <si>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</si>
  <si>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</si>
  <si>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</si>
  <si>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</si>
  <si>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</si>
  <si>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</si>
  <si>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</si>
  <si>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</si>
  <si>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</si>
  <si>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</si>
  <si>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</si>
  <si>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</si>
  <si>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</si>
  <si>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</si>
  <si>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</si>
  <si>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</si>
  <si>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</si>
  <si>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</si>
  <si>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</si>
  <si>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</si>
  <si>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</si>
  <si>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</si>
  <si>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</si>
  <si>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</si>
  <si>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</si>
  <si>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</si>
  <si>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</si>
  <si>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</si>
  <si>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</si>
  <si>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</si>
  <si>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鬼北町</t>
  </si>
  <si>
    <t>法適用</t>
  </si>
  <si>
    <t>水道事業</t>
  </si>
  <si>
    <t>末端給水事業</t>
  </si>
  <si>
    <t>A8</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</si>
  <si>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</si>
  <si>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</si>
  <si>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</si>
  <si>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</si>
  <si>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</si>
  <si>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</si>
  <si>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</si>
  <si>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管路経年化率は現在0％であり、全国平均・類似団体に比べて老朽化度合は低いといえる。管路更新率については、全国平均・類似団体と比較して低い数値となっているが基となる管路の総延長の差によるところが大きく、状況を把握した比較等による分析が必要であると思われる。当町では平成元年以降大規模な施設更新を行ったが、一部昭和50年代に改良した施設について法定耐用年数を超えることになる。配水池等の施設の耐震化と合わせて計画的な更新を実施していく予定である。</t>
    <rPh sb="1" eb="3">
      <t>カンロ</t>
    </rPh>
    <rPh sb="3" eb="5">
      <t>ケイネン</t>
    </rPh>
    <rPh sb="5" eb="6">
      <t>カ</t>
    </rPh>
    <rPh sb="6" eb="7">
      <t>リツ</t>
    </rPh>
    <rPh sb="8" eb="10">
      <t>ゲンザイ</t>
    </rPh>
    <rPh sb="16" eb="18">
      <t>ゼンコク</t>
    </rPh>
    <rPh sb="18" eb="20">
      <t>ヘイキン</t>
    </rPh>
    <rPh sb="21" eb="23">
      <t>ルイジ</t>
    </rPh>
    <rPh sb="23" eb="25">
      <t>ダンタイ</t>
    </rPh>
    <rPh sb="26" eb="27">
      <t>クラ</t>
    </rPh>
    <rPh sb="29" eb="32">
      <t>ロウキュウカ</t>
    </rPh>
    <rPh sb="32" eb="34">
      <t>ドアイ</t>
    </rPh>
    <rPh sb="35" eb="36">
      <t>ヒク</t>
    </rPh>
    <rPh sb="42" eb="44">
      <t>カンロ</t>
    </rPh>
    <rPh sb="44" eb="46">
      <t>コウシン</t>
    </rPh>
    <rPh sb="46" eb="47">
      <t>リツ</t>
    </rPh>
    <rPh sb="53" eb="55">
      <t>ゼンコク</t>
    </rPh>
    <rPh sb="55" eb="57">
      <t>ヘイキン</t>
    </rPh>
    <rPh sb="58" eb="60">
      <t>ルイジ</t>
    </rPh>
    <rPh sb="60" eb="62">
      <t>ダンタイ</t>
    </rPh>
    <rPh sb="63" eb="65">
      <t>ヒカク</t>
    </rPh>
    <rPh sb="67" eb="68">
      <t>ヒク</t>
    </rPh>
    <rPh sb="69" eb="71">
      <t>スウチ</t>
    </rPh>
    <rPh sb="78" eb="79">
      <t>モト</t>
    </rPh>
    <rPh sb="82" eb="84">
      <t>カンロ</t>
    </rPh>
    <rPh sb="85" eb="88">
      <t>ソウエンチョウ</t>
    </rPh>
    <rPh sb="89" eb="90">
      <t>サ</t>
    </rPh>
    <rPh sb="97" eb="98">
      <t>オオ</t>
    </rPh>
    <rPh sb="101" eb="103">
      <t>ジョウキョウ</t>
    </rPh>
    <rPh sb="104" eb="106">
      <t>ハアク</t>
    </rPh>
    <rPh sb="108" eb="110">
      <t>ヒカク</t>
    </rPh>
    <rPh sb="110" eb="111">
      <t>トウ</t>
    </rPh>
    <rPh sb="114" eb="116">
      <t>ブンセキ</t>
    </rPh>
    <rPh sb="117" eb="119">
      <t>ヒツヨウ</t>
    </rPh>
    <rPh sb="123" eb="124">
      <t>オモ</t>
    </rPh>
    <rPh sb="128" eb="130">
      <t>トウチョウ</t>
    </rPh>
    <rPh sb="132" eb="134">
      <t>ヘイセイ</t>
    </rPh>
    <rPh sb="134" eb="136">
      <t>ガンネン</t>
    </rPh>
    <rPh sb="136" eb="138">
      <t>イコウ</t>
    </rPh>
    <rPh sb="138" eb="141">
      <t>ダイキボ</t>
    </rPh>
    <rPh sb="142" eb="144">
      <t>シセツ</t>
    </rPh>
    <rPh sb="144" eb="146">
      <t>コウシン</t>
    </rPh>
    <rPh sb="147" eb="148">
      <t>オコナ</t>
    </rPh>
    <rPh sb="152" eb="154">
      <t>イチブ</t>
    </rPh>
    <rPh sb="154" eb="156">
      <t>ショウワ</t>
    </rPh>
    <rPh sb="158" eb="159">
      <t>ネン</t>
    </rPh>
    <rPh sb="159" eb="160">
      <t>ダイ</t>
    </rPh>
    <rPh sb="161" eb="163">
      <t>カイリョウ</t>
    </rPh>
    <rPh sb="165" eb="167">
      <t>シセツ</t>
    </rPh>
    <rPh sb="171" eb="173">
      <t>ホウテイ</t>
    </rPh>
    <rPh sb="173" eb="175">
      <t>タイヨウ</t>
    </rPh>
    <rPh sb="175" eb="177">
      <t>ネンスウ</t>
    </rPh>
    <rPh sb="178" eb="179">
      <t>コ</t>
    </rPh>
    <rPh sb="187" eb="190">
      <t>ハイスイチ</t>
    </rPh>
    <rPh sb="190" eb="191">
      <t>トウ</t>
    </rPh>
    <rPh sb="192" eb="194">
      <t>シセツ</t>
    </rPh>
    <rPh sb="195" eb="198">
      <t>タイシンカ</t>
    </rPh>
    <rPh sb="199" eb="200">
      <t>ア</t>
    </rPh>
    <rPh sb="203" eb="206">
      <t>ケイカクテキ</t>
    </rPh>
    <rPh sb="207" eb="209">
      <t>コウシン</t>
    </rPh>
    <rPh sb="210" eb="212">
      <t>ジッシ</t>
    </rPh>
    <rPh sb="216" eb="218">
      <t>ヨテイ</t>
    </rPh>
    <phoneticPr fontId="16"/>
  </si>
  <si>
    <t>　経常収支比率については100％以上で、全国平均・類似団体平均値を上回っている。一般会計からの繰入金等も基準内繰入で収まっており早急な経営改善の取組は必要ないと考えられる。累積欠損比率は0％であり全国平均・類似団体平均値と比較しても良好な経営状態といえる。流動比率について、平成26年度以降、減少傾向にあり,平均値を下回っているが急激な落ち込みはない見込で問題ないと考えられる。企業債残高対給水収益比率については全国平均・類似団体平均値を上回っている。これは、大規模な施設改良に伴う企業債の借入によるものであり、今後、バランスを見ながら事業を検討していかなければならない。料金回収率については、100％を超えており基準外の繰入金もなく適正数値といえる。施設利用率については一般的に高い数値であることが望まれており、全国平均・類似団体平均値も上回っている。有収率については全国平均・類似団体平均値を下回っている。老朽管等からの漏水・事故等による漏水が原因であり計画的な漏水調査を実施し有収率のアップにつとめたい。有形固定資産減価償却率について、値が平均値と少しだけ差があり、更新も視野にいれる必要性がある。</t>
    <rPh sb="1" eb="3">
      <t>ケイジョウ</t>
    </rPh>
    <rPh sb="3" eb="5">
      <t>シュウシ</t>
    </rPh>
    <rPh sb="5" eb="7">
      <t>ヒリツ</t>
    </rPh>
    <rPh sb="16" eb="18">
      <t>イジョウ</t>
    </rPh>
    <rPh sb="20" eb="22">
      <t>ゼンコク</t>
    </rPh>
    <rPh sb="22" eb="24">
      <t>ヘイキン</t>
    </rPh>
    <rPh sb="25" eb="27">
      <t>ルイジ</t>
    </rPh>
    <rPh sb="27" eb="29">
      <t>ダンタイ</t>
    </rPh>
    <rPh sb="29" eb="31">
      <t>ヘイキン</t>
    </rPh>
    <rPh sb="31" eb="32">
      <t>チ</t>
    </rPh>
    <rPh sb="33" eb="35">
      <t>ウワマワ</t>
    </rPh>
    <rPh sb="40" eb="42">
      <t>イッパン</t>
    </rPh>
    <rPh sb="42" eb="44">
      <t>カイケイ</t>
    </rPh>
    <rPh sb="47" eb="49">
      <t>クリイレ</t>
    </rPh>
    <rPh sb="49" eb="50">
      <t>キン</t>
    </rPh>
    <rPh sb="50" eb="51">
      <t>トウ</t>
    </rPh>
    <rPh sb="52" eb="54">
      <t>キジュン</t>
    </rPh>
    <rPh sb="54" eb="55">
      <t>ナイ</t>
    </rPh>
    <rPh sb="55" eb="57">
      <t>クリイレ</t>
    </rPh>
    <rPh sb="58" eb="59">
      <t>オサ</t>
    </rPh>
    <rPh sb="64" eb="66">
      <t>ソウキュウ</t>
    </rPh>
    <rPh sb="67" eb="69">
      <t>ケイエイ</t>
    </rPh>
    <rPh sb="69" eb="71">
      <t>カイゼン</t>
    </rPh>
    <rPh sb="72" eb="74">
      <t>トリクミ</t>
    </rPh>
    <rPh sb="75" eb="77">
      <t>ヒツヨウ</t>
    </rPh>
    <rPh sb="80" eb="81">
      <t>カンガ</t>
    </rPh>
    <rPh sb="86" eb="88">
      <t>ルイセキ</t>
    </rPh>
    <rPh sb="88" eb="90">
      <t>ケッソン</t>
    </rPh>
    <rPh sb="90" eb="92">
      <t>ヒリツ</t>
    </rPh>
    <rPh sb="98" eb="100">
      <t>ゼンコク</t>
    </rPh>
    <rPh sb="100" eb="102">
      <t>ヘイキン</t>
    </rPh>
    <rPh sb="103" eb="105">
      <t>ルイジ</t>
    </rPh>
    <rPh sb="105" eb="107">
      <t>ダンタイ</t>
    </rPh>
    <rPh sb="107" eb="109">
      <t>ヘイキン</t>
    </rPh>
    <rPh sb="109" eb="110">
      <t>チ</t>
    </rPh>
    <rPh sb="111" eb="113">
      <t>ヒカク</t>
    </rPh>
    <rPh sb="116" eb="118">
      <t>リョウコウ</t>
    </rPh>
    <rPh sb="119" eb="121">
      <t>ケイエイ</t>
    </rPh>
    <rPh sb="121" eb="123">
      <t>ジョウタイ</t>
    </rPh>
    <rPh sb="128" eb="130">
      <t>リュウドウ</t>
    </rPh>
    <rPh sb="130" eb="132">
      <t>ヒリツ</t>
    </rPh>
    <rPh sb="137" eb="139">
      <t>ヘイセイ</t>
    </rPh>
    <rPh sb="141" eb="143">
      <t>ネンド</t>
    </rPh>
    <rPh sb="143" eb="145">
      <t>イコウ</t>
    </rPh>
    <rPh sb="146" eb="148">
      <t>ゲンショウ</t>
    </rPh>
    <rPh sb="148" eb="150">
      <t>ケイコウ</t>
    </rPh>
    <rPh sb="154" eb="156">
      <t>ヘイキン</t>
    </rPh>
    <rPh sb="156" eb="157">
      <t>チ</t>
    </rPh>
    <rPh sb="158" eb="160">
      <t>シタマワ</t>
    </rPh>
    <rPh sb="165" eb="167">
      <t>キュウゲキ</t>
    </rPh>
    <rPh sb="168" eb="169">
      <t>オ</t>
    </rPh>
    <rPh sb="170" eb="171">
      <t>コ</t>
    </rPh>
    <rPh sb="175" eb="177">
      <t>ミコミ</t>
    </rPh>
    <rPh sb="178" eb="180">
      <t>モンダイ</t>
    </rPh>
    <rPh sb="183" eb="184">
      <t>カンガ</t>
    </rPh>
    <rPh sb="189" eb="191">
      <t>キギョウ</t>
    </rPh>
    <rPh sb="191" eb="192">
      <t>サイ</t>
    </rPh>
    <rPh sb="192" eb="194">
      <t>ザンダカ</t>
    </rPh>
    <rPh sb="194" eb="195">
      <t>タイ</t>
    </rPh>
    <rPh sb="195" eb="197">
      <t>キュウスイ</t>
    </rPh>
    <rPh sb="197" eb="199">
      <t>シュウエキ</t>
    </rPh>
    <rPh sb="199" eb="201">
      <t>ヒリツ</t>
    </rPh>
    <rPh sb="206" eb="208">
      <t>ゼンコク</t>
    </rPh>
    <rPh sb="208" eb="210">
      <t>ヘイキン</t>
    </rPh>
    <rPh sb="211" eb="213">
      <t>ルイジ</t>
    </rPh>
    <rPh sb="213" eb="215">
      <t>ダンタイ</t>
    </rPh>
    <rPh sb="215" eb="218">
      <t>ヘイキンチ</t>
    </rPh>
    <rPh sb="219" eb="221">
      <t>ウワマワ</t>
    </rPh>
    <rPh sb="230" eb="233">
      <t>ダイキボ</t>
    </rPh>
    <rPh sb="234" eb="236">
      <t>シセツ</t>
    </rPh>
    <rPh sb="236" eb="238">
      <t>カイリョウ</t>
    </rPh>
    <rPh sb="239" eb="240">
      <t>トモナ</t>
    </rPh>
    <rPh sb="241" eb="243">
      <t>キギョウ</t>
    </rPh>
    <rPh sb="243" eb="244">
      <t>サイ</t>
    </rPh>
    <rPh sb="245" eb="247">
      <t>カリイレ</t>
    </rPh>
    <rPh sb="256" eb="258">
      <t>コンゴ</t>
    </rPh>
    <rPh sb="264" eb="265">
      <t>ミ</t>
    </rPh>
    <rPh sb="268" eb="270">
      <t>ジギョウ</t>
    </rPh>
    <rPh sb="271" eb="273">
      <t>ケントウ</t>
    </rPh>
    <rPh sb="286" eb="288">
      <t>リョウキン</t>
    </rPh>
    <rPh sb="288" eb="290">
      <t>カイシュウ</t>
    </rPh>
    <rPh sb="290" eb="291">
      <t>リツ</t>
    </rPh>
    <rPh sb="302" eb="303">
      <t>コ</t>
    </rPh>
    <rPh sb="307" eb="309">
      <t>キジュン</t>
    </rPh>
    <rPh sb="309" eb="310">
      <t>ガイ</t>
    </rPh>
    <rPh sb="311" eb="313">
      <t>クリイレ</t>
    </rPh>
    <rPh sb="313" eb="314">
      <t>キン</t>
    </rPh>
    <rPh sb="317" eb="319">
      <t>テキセイ</t>
    </rPh>
    <rPh sb="319" eb="321">
      <t>スウチ</t>
    </rPh>
    <rPh sb="326" eb="328">
      <t>シセツ</t>
    </rPh>
    <rPh sb="328" eb="331">
      <t>リヨウリツ</t>
    </rPh>
    <rPh sb="336" eb="339">
      <t>イッパンテキ</t>
    </rPh>
    <rPh sb="340" eb="341">
      <t>タカ</t>
    </rPh>
    <rPh sb="342" eb="344">
      <t>スウチ</t>
    </rPh>
    <rPh sb="350" eb="351">
      <t>ノゾ</t>
    </rPh>
    <rPh sb="357" eb="359">
      <t>ゼンコク</t>
    </rPh>
    <rPh sb="359" eb="361">
      <t>ヘイキン</t>
    </rPh>
    <rPh sb="362" eb="364">
      <t>ルイジ</t>
    </rPh>
    <rPh sb="364" eb="366">
      <t>ダンタイ</t>
    </rPh>
    <rPh sb="366" eb="369">
      <t>ヘイキンチ</t>
    </rPh>
    <rPh sb="370" eb="372">
      <t>ウワマワ</t>
    </rPh>
    <rPh sb="377" eb="379">
      <t>ユウシュウ</t>
    </rPh>
    <rPh sb="379" eb="380">
      <t>リツ</t>
    </rPh>
    <rPh sb="385" eb="387">
      <t>ゼンコク</t>
    </rPh>
    <rPh sb="387" eb="389">
      <t>ヘイキン</t>
    </rPh>
    <rPh sb="390" eb="392">
      <t>ルイジ</t>
    </rPh>
    <rPh sb="392" eb="394">
      <t>ダンタイ</t>
    </rPh>
    <rPh sb="394" eb="397">
      <t>ヘイキンチ</t>
    </rPh>
    <rPh sb="398" eb="400">
      <t>シタマワ</t>
    </rPh>
    <rPh sb="405" eb="407">
      <t>ロウキュウ</t>
    </rPh>
    <rPh sb="407" eb="408">
      <t>カン</t>
    </rPh>
    <rPh sb="408" eb="409">
      <t>トウ</t>
    </rPh>
    <rPh sb="412" eb="414">
      <t>ロウスイ</t>
    </rPh>
    <rPh sb="415" eb="417">
      <t>ジコ</t>
    </rPh>
    <rPh sb="417" eb="418">
      <t>トウ</t>
    </rPh>
    <rPh sb="421" eb="423">
      <t>ロウスイ</t>
    </rPh>
    <rPh sb="424" eb="426">
      <t>ゲンイン</t>
    </rPh>
    <rPh sb="429" eb="432">
      <t>ケイカクテキ</t>
    </rPh>
    <rPh sb="433" eb="435">
      <t>ロウスイ</t>
    </rPh>
    <rPh sb="435" eb="437">
      <t>チョウサ</t>
    </rPh>
    <rPh sb="438" eb="440">
      <t>ジッシ</t>
    </rPh>
    <rPh sb="441" eb="443">
      <t>ユウシュウ</t>
    </rPh>
    <rPh sb="443" eb="444">
      <t>リツ</t>
    </rPh>
    <rPh sb="455" eb="457">
      <t>ユウケイ</t>
    </rPh>
    <rPh sb="457" eb="459">
      <t>コテイ</t>
    </rPh>
    <rPh sb="459" eb="461">
      <t>シサン</t>
    </rPh>
    <rPh sb="461" eb="463">
      <t>ゲンカ</t>
    </rPh>
    <rPh sb="463" eb="465">
      <t>ショウキャク</t>
    </rPh>
    <rPh sb="465" eb="466">
      <t>リツ</t>
    </rPh>
    <rPh sb="471" eb="472">
      <t>アタイ</t>
    </rPh>
    <rPh sb="473" eb="476">
      <t>ヘイキンチ</t>
    </rPh>
    <rPh sb="477" eb="478">
      <t>スコ</t>
    </rPh>
    <rPh sb="481" eb="482">
      <t>サ</t>
    </rPh>
    <rPh sb="486" eb="488">
      <t>コウシン</t>
    </rPh>
    <rPh sb="489" eb="491">
      <t>シヤ</t>
    </rPh>
    <rPh sb="495" eb="497">
      <t>ヒツヨウ</t>
    </rPh>
    <rPh sb="497" eb="498">
      <t>セイ</t>
    </rPh>
    <phoneticPr fontId="16"/>
  </si>
  <si>
    <t>　経営の健全性・効率化について、経常収支比率・累積欠損比率とも全国平均・類似団体平均値よりおおむね良好な数値を表している。流動比率については100％に近い指標を示しており、急激な落ち込みはない見込みで支払い能力については問題ないと考えられる。料金回収率については全国平均値、類似団体平均値よりも良い数値となっている。給水原価については全国平均・類似団体平均値に近い数値である。有収率については数値が低い上に全国平均・類似団体平均値を下回っており施設の稼働が収益につながっておらず、計画的に漏水調査を実施し100％に近づけたい。管路更新率については改良工事費に制限があり伸びていく見込みは少ないが、耐震化等施設の更新と合わせて計画的に実施していきたい。</t>
    <rPh sb="1" eb="3">
      <t>ケイエイ</t>
    </rPh>
    <rPh sb="4" eb="7">
      <t>ケンゼンセイ</t>
    </rPh>
    <rPh sb="8" eb="11">
      <t>コウリツカ</t>
    </rPh>
    <rPh sb="16" eb="18">
      <t>ケイジョウ</t>
    </rPh>
    <rPh sb="18" eb="20">
      <t>シュウシ</t>
    </rPh>
    <rPh sb="20" eb="22">
      <t>ヒリツ</t>
    </rPh>
    <rPh sb="23" eb="25">
      <t>ルイセキ</t>
    </rPh>
    <rPh sb="25" eb="27">
      <t>ケッソン</t>
    </rPh>
    <rPh sb="27" eb="29">
      <t>ヒリツ</t>
    </rPh>
    <rPh sb="31" eb="33">
      <t>ゼンコク</t>
    </rPh>
    <rPh sb="33" eb="35">
      <t>ヘイキン</t>
    </rPh>
    <rPh sb="36" eb="38">
      <t>ルイジ</t>
    </rPh>
    <rPh sb="38" eb="40">
      <t>ダンタイ</t>
    </rPh>
    <rPh sb="40" eb="43">
      <t>ヘイキンチ</t>
    </rPh>
    <rPh sb="49" eb="51">
      <t>リョウコウ</t>
    </rPh>
    <rPh sb="52" eb="54">
      <t>スウチ</t>
    </rPh>
    <rPh sb="55" eb="56">
      <t>アラワ</t>
    </rPh>
    <rPh sb="61" eb="63">
      <t>リュウドウ</t>
    </rPh>
    <rPh sb="63" eb="65">
      <t>ヒリツ</t>
    </rPh>
    <rPh sb="75" eb="76">
      <t>チカ</t>
    </rPh>
    <rPh sb="77" eb="79">
      <t>シヒョウ</t>
    </rPh>
    <rPh sb="80" eb="81">
      <t>シメ</t>
    </rPh>
    <rPh sb="86" eb="88">
      <t>キュウゲキ</t>
    </rPh>
    <rPh sb="89" eb="90">
      <t>オ</t>
    </rPh>
    <rPh sb="91" eb="92">
      <t>コ</t>
    </rPh>
    <rPh sb="96" eb="98">
      <t>ミコ</t>
    </rPh>
    <rPh sb="100" eb="102">
      <t>シハライ</t>
    </rPh>
    <rPh sb="103" eb="105">
      <t>ノウリョク</t>
    </rPh>
    <rPh sb="110" eb="112">
      <t>モンダイ</t>
    </rPh>
    <rPh sb="115" eb="116">
      <t>カンガ</t>
    </rPh>
    <rPh sb="121" eb="123">
      <t>リョウキン</t>
    </rPh>
    <rPh sb="123" eb="125">
      <t>カイシュウ</t>
    </rPh>
    <rPh sb="125" eb="126">
      <t>リツ</t>
    </rPh>
    <rPh sb="131" eb="133">
      <t>ゼンコク</t>
    </rPh>
    <rPh sb="133" eb="135">
      <t>ヘイキン</t>
    </rPh>
    <rPh sb="135" eb="136">
      <t>チ</t>
    </rPh>
    <rPh sb="137" eb="139">
      <t>ルイジ</t>
    </rPh>
    <rPh sb="139" eb="141">
      <t>ダンタイ</t>
    </rPh>
    <rPh sb="141" eb="144">
      <t>ヘイキンチ</t>
    </rPh>
    <rPh sb="147" eb="148">
      <t>ヨ</t>
    </rPh>
    <rPh sb="149" eb="151">
      <t>スウチ</t>
    </rPh>
    <rPh sb="158" eb="160">
      <t>キュウスイ</t>
    </rPh>
    <rPh sb="160" eb="162">
      <t>ゲンカ</t>
    </rPh>
    <rPh sb="167" eb="169">
      <t>ゼンコク</t>
    </rPh>
    <rPh sb="169" eb="171">
      <t>ヘイキン</t>
    </rPh>
    <rPh sb="172" eb="174">
      <t>ルイジ</t>
    </rPh>
    <rPh sb="174" eb="176">
      <t>ダンタイ</t>
    </rPh>
    <rPh sb="176" eb="179">
      <t>ヘイキンチ</t>
    </rPh>
    <rPh sb="180" eb="181">
      <t>チカ</t>
    </rPh>
    <rPh sb="182" eb="184">
      <t>スウチ</t>
    </rPh>
    <rPh sb="188" eb="190">
      <t>ユウシュウ</t>
    </rPh>
    <rPh sb="190" eb="191">
      <t>リツ</t>
    </rPh>
    <rPh sb="196" eb="198">
      <t>スウチ</t>
    </rPh>
    <rPh sb="199" eb="200">
      <t>ヒク</t>
    </rPh>
    <rPh sb="201" eb="202">
      <t>ウエ</t>
    </rPh>
    <rPh sb="203" eb="205">
      <t>ゼンコク</t>
    </rPh>
    <rPh sb="205" eb="207">
      <t>ヘイキン</t>
    </rPh>
    <rPh sb="208" eb="210">
      <t>ルイジ</t>
    </rPh>
    <rPh sb="210" eb="212">
      <t>ダンタイ</t>
    </rPh>
    <rPh sb="212" eb="215">
      <t>ヘイキンチ</t>
    </rPh>
    <rPh sb="216" eb="218">
      <t>シタマワ</t>
    </rPh>
    <rPh sb="222" eb="224">
      <t>シセツ</t>
    </rPh>
    <rPh sb="225" eb="227">
      <t>カドウ</t>
    </rPh>
    <rPh sb="228" eb="230">
      <t>シュウエキ</t>
    </rPh>
    <rPh sb="240" eb="243">
      <t>ケイカクテキ</t>
    </rPh>
    <rPh sb="244" eb="246">
      <t>ロウスイ</t>
    </rPh>
    <rPh sb="246" eb="248">
      <t>チョウサ</t>
    </rPh>
    <rPh sb="249" eb="251">
      <t>ジッシ</t>
    </rPh>
    <rPh sb="257" eb="258">
      <t>チカ</t>
    </rPh>
    <rPh sb="263" eb="265">
      <t>カンロ</t>
    </rPh>
    <rPh sb="265" eb="267">
      <t>コウシン</t>
    </rPh>
    <rPh sb="267" eb="268">
      <t>リツ</t>
    </rPh>
    <rPh sb="273" eb="275">
      <t>カイリョウ</t>
    </rPh>
    <rPh sb="275" eb="277">
      <t>コウジ</t>
    </rPh>
    <rPh sb="277" eb="278">
      <t>ヒ</t>
    </rPh>
    <rPh sb="279" eb="281">
      <t>セイゲン</t>
    </rPh>
    <rPh sb="284" eb="285">
      <t>ノ</t>
    </rPh>
    <rPh sb="289" eb="291">
      <t>ミコ</t>
    </rPh>
    <rPh sb="293" eb="294">
      <t>スク</t>
    </rPh>
    <rPh sb="298" eb="301">
      <t>タイシンカ</t>
    </rPh>
    <rPh sb="301" eb="302">
      <t>トウ</t>
    </rPh>
    <rPh sb="302" eb="304">
      <t>シセツ</t>
    </rPh>
    <rPh sb="305" eb="307">
      <t>コウシン</t>
    </rPh>
    <rPh sb="308" eb="309">
      <t>ア</t>
    </rPh>
    <rPh sb="312" eb="315">
      <t>ケイカクテキ</t>
    </rPh>
    <rPh sb="316" eb="318">
      <t>ジッシ</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</si>
</sst>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10" xfId="2" applyFont="1" applyBorder="1" applyAlignment="1" applyProtection="1">
      <alignment horizontal="left" vertical="top" wrapText="1"/>
      <protection locked="0"/>
    </xf>
    <xf numFmtId="0" fontId="5" fillId="0" borderId="11"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12" xfId="2"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0.12</c:v>
                </c:pt>
                <c:pt idx="1">
                  <c:v>0.04</c:v>
                </c:pt>
                <c:pt idx="2">
                  <c:v>0.15</c:v>
                </c:pt>
                <c:pt idx="3">
                  <c:v>0.11</c:v>
                </c:pt>
                <c:pt idx="4">
                  <c:v>0.23</c:v>
                </c:pt>
              </c:numCache>
            </c:numRef>
          </c:val>
          <c:extLst>
            <c:ext xmlns:c16="http://schemas.microsoft.com/office/drawing/2014/chart" uri="{C3380CC4-5D6E-409C-BE32-E72D297353CC}">
              <c16:uniqueId val="{00000000-28C0-4241-B7CE-56D8AFD30DBA}"/>
            </c:ext>
          </c:extLst>
        </c:ser>
        <c:dLbls>
          <c:showLegendKey val="0"/>
          <c:showVal val="0"/>
          <c:showCatName val="0"/>
          <c:showSerName val="0"/>
          <c:showPercent val="0"/>
          <c:showBubbleSize val="0"/>
        </c:dLbls>
        <c:gapWidth val="150"/>
        <c:axId val="101378304"/>
        <c:axId val="103817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0.56000000000000005</c:v>
                </c:pt>
                <c:pt idx="1">
                  <c:v>0.65</c:v>
                </c:pt>
                <c:pt idx="2">
                  <c:v>0.46</c:v>
                </c:pt>
                <c:pt idx="3">
                  <c:v>0.39</c:v>
                </c:pt>
                <c:pt idx="4">
                  <c:v>0.52</c:v>
                </c:pt>
              </c:numCache>
            </c:numRef>
          </c:val>
          <c:smooth val="0"/>
          <c:extLst>
            <c:ext xmlns:c16="http://schemas.microsoft.com/office/drawing/2014/chart" uri="{C3380CC4-5D6E-409C-BE32-E72D297353CC}">
              <c16:uniqueId val="{00000001-28C0-4241-B7CE-56D8AFD30DBA}"/>
            </c:ext>
          </c:extLst>
        </c:ser>
        <c:dLbls>
          <c:showLegendKey val="0"/>
          <c:showVal val="0"/>
          <c:showCatName val="0"/>
          <c:showSerName val="0"/>
          <c:showPercent val="0"/>
          <c:showBubbleSize val="0"/>
        </c:dLbls>
        <c:marker val="1"/>
        <c:smooth val="0"/>
        <c:axId val="101378304"/>
        <c:axId val="103817600"/>
      </c:lineChart>
      <c:dateAx>
        <c:axId val="101378304"/>
        <c:scaling>
          <c:orientation val="minMax"/>
        </c:scaling>
        <c:delete val="1"/>
        <c:axPos val="b"/>
        <c:numFmt formatCode="ge" sourceLinked="1"/>
        <c:majorTickMark val="none"/>
        <c:minorTickMark val="none"/>
        <c:tickLblPos val="none"/>
        <c:crossAx val="103817600"/>
        <c:crosses val="autoZero"/>
        <c:auto val="1"/>
        <c:lblOffset val="100"/>
        <c:baseTimeUnit val="years"/>
      </c:dateAx>
      <c:valAx>
        <c:axId val="103817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378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72.739999999999995</c:v>
                </c:pt>
                <c:pt idx="1">
                  <c:v>73.48</c:v>
                </c:pt>
                <c:pt idx="2">
                  <c:v>72.760000000000005</c:v>
                </c:pt>
                <c:pt idx="3">
                  <c:v>74.09</c:v>
                </c:pt>
                <c:pt idx="4">
                  <c:v>70.44</c:v>
                </c:pt>
              </c:numCache>
            </c:numRef>
          </c:val>
          <c:extLst>
            <c:ext xmlns:c16="http://schemas.microsoft.com/office/drawing/2014/chart" uri="{C3380CC4-5D6E-409C-BE32-E72D297353CC}">
              <c16:uniqueId val="{00000000-BB57-4697-947A-5C932821CD45}"/>
            </c:ext>
          </c:extLst>
        </c:ser>
        <c:dLbls>
          <c:showLegendKey val="0"/>
          <c:showVal val="0"/>
          <c:showCatName val="0"/>
          <c:showSerName val="0"/>
          <c:showPercent val="0"/>
          <c:showBubbleSize val="0"/>
        </c:dLbls>
        <c:gapWidth val="150"/>
        <c:axId val="104446208"/>
        <c:axId val="104456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49.22</c:v>
                </c:pt>
                <c:pt idx="1">
                  <c:v>49.08</c:v>
                </c:pt>
                <c:pt idx="2">
                  <c:v>49.32</c:v>
                </c:pt>
                <c:pt idx="3">
                  <c:v>55.88</c:v>
                </c:pt>
                <c:pt idx="4">
                  <c:v>50.29</c:v>
                </c:pt>
              </c:numCache>
            </c:numRef>
          </c:val>
          <c:smooth val="0"/>
          <c:extLst>
            <c:ext xmlns:c16="http://schemas.microsoft.com/office/drawing/2014/chart" uri="{C3380CC4-5D6E-409C-BE32-E72D297353CC}">
              <c16:uniqueId val="{00000001-BB57-4697-947A-5C932821CD45}"/>
            </c:ext>
          </c:extLst>
        </c:ser>
        <c:dLbls>
          <c:showLegendKey val="0"/>
          <c:showVal val="0"/>
          <c:showCatName val="0"/>
          <c:showSerName val="0"/>
          <c:showPercent val="0"/>
          <c:showBubbleSize val="0"/>
        </c:dLbls>
        <c:marker val="1"/>
        <c:smooth val="0"/>
        <c:axId val="104446208"/>
        <c:axId val="104456576"/>
      </c:lineChart>
      <c:dateAx>
        <c:axId val="104446208"/>
        <c:scaling>
          <c:orientation val="minMax"/>
        </c:scaling>
        <c:delete val="1"/>
        <c:axPos val="b"/>
        <c:numFmt formatCode="ge" sourceLinked="1"/>
        <c:majorTickMark val="none"/>
        <c:minorTickMark val="none"/>
        <c:tickLblPos val="none"/>
        <c:crossAx val="104456576"/>
        <c:crosses val="autoZero"/>
        <c:auto val="1"/>
        <c:lblOffset val="100"/>
        <c:baseTimeUnit val="years"/>
      </c:dateAx>
      <c:valAx>
        <c:axId val="104456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446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69.14</c:v>
                </c:pt>
                <c:pt idx="1">
                  <c:v>68.41</c:v>
                </c:pt>
                <c:pt idx="2">
                  <c:v>68.45</c:v>
                </c:pt>
                <c:pt idx="3">
                  <c:v>67.12</c:v>
                </c:pt>
                <c:pt idx="4">
                  <c:v>67.75</c:v>
                </c:pt>
              </c:numCache>
            </c:numRef>
          </c:val>
          <c:extLst>
            <c:ext xmlns:c16="http://schemas.microsoft.com/office/drawing/2014/chart" uri="{C3380CC4-5D6E-409C-BE32-E72D297353CC}">
              <c16:uniqueId val="{00000000-0529-48B4-AF29-6DE9BCC52BE4}"/>
            </c:ext>
          </c:extLst>
        </c:ser>
        <c:dLbls>
          <c:showLegendKey val="0"/>
          <c:showVal val="0"/>
          <c:showCatName val="0"/>
          <c:showSerName val="0"/>
          <c:showPercent val="0"/>
          <c:showBubbleSize val="0"/>
        </c:dLbls>
        <c:gapWidth val="150"/>
        <c:axId val="105548416"/>
        <c:axId val="105558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79.48</c:v>
                </c:pt>
                <c:pt idx="1">
                  <c:v>79.3</c:v>
                </c:pt>
                <c:pt idx="2">
                  <c:v>79.34</c:v>
                </c:pt>
                <c:pt idx="3">
                  <c:v>80.989999999999995</c:v>
                </c:pt>
                <c:pt idx="4">
                  <c:v>77.73</c:v>
                </c:pt>
              </c:numCache>
            </c:numRef>
          </c:val>
          <c:smooth val="0"/>
          <c:extLst>
            <c:ext xmlns:c16="http://schemas.microsoft.com/office/drawing/2014/chart" uri="{C3380CC4-5D6E-409C-BE32-E72D297353CC}">
              <c16:uniqueId val="{00000001-0529-48B4-AF29-6DE9BCC52BE4}"/>
            </c:ext>
          </c:extLst>
        </c:ser>
        <c:dLbls>
          <c:showLegendKey val="0"/>
          <c:showVal val="0"/>
          <c:showCatName val="0"/>
          <c:showSerName val="0"/>
          <c:showPercent val="0"/>
          <c:showBubbleSize val="0"/>
        </c:dLbls>
        <c:marker val="1"/>
        <c:smooth val="0"/>
        <c:axId val="105548416"/>
        <c:axId val="105558784"/>
      </c:lineChart>
      <c:dateAx>
        <c:axId val="105548416"/>
        <c:scaling>
          <c:orientation val="minMax"/>
        </c:scaling>
        <c:delete val="1"/>
        <c:axPos val="b"/>
        <c:numFmt formatCode="ge" sourceLinked="1"/>
        <c:majorTickMark val="none"/>
        <c:minorTickMark val="none"/>
        <c:tickLblPos val="none"/>
        <c:crossAx val="105558784"/>
        <c:crosses val="autoZero"/>
        <c:auto val="1"/>
        <c:lblOffset val="100"/>
        <c:baseTimeUnit val="years"/>
      </c:dateAx>
      <c:valAx>
        <c:axId val="105558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548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118.38</c:v>
                </c:pt>
                <c:pt idx="1">
                  <c:v>116.55</c:v>
                </c:pt>
                <c:pt idx="2">
                  <c:v>119.68</c:v>
                </c:pt>
                <c:pt idx="3">
                  <c:v>124.54</c:v>
                </c:pt>
                <c:pt idx="4">
                  <c:v>126.9</c:v>
                </c:pt>
              </c:numCache>
            </c:numRef>
          </c:val>
          <c:extLst>
            <c:ext xmlns:c16="http://schemas.microsoft.com/office/drawing/2014/chart" uri="{C3380CC4-5D6E-409C-BE32-E72D297353CC}">
              <c16:uniqueId val="{00000000-F572-47D1-9A07-C62CE7A52514}"/>
            </c:ext>
          </c:extLst>
        </c:ser>
        <c:dLbls>
          <c:showLegendKey val="0"/>
          <c:showVal val="0"/>
          <c:showCatName val="0"/>
          <c:showSerName val="0"/>
          <c:showPercent val="0"/>
          <c:showBubbleSize val="0"/>
        </c:dLbls>
        <c:gapWidth val="150"/>
        <c:axId val="103848576"/>
        <c:axId val="103863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107.2</c:v>
                </c:pt>
                <c:pt idx="1">
                  <c:v>106.62</c:v>
                </c:pt>
                <c:pt idx="2">
                  <c:v>107.95</c:v>
                </c:pt>
                <c:pt idx="3">
                  <c:v>110.02</c:v>
                </c:pt>
                <c:pt idx="4">
                  <c:v>103.81</c:v>
                </c:pt>
              </c:numCache>
            </c:numRef>
          </c:val>
          <c:smooth val="0"/>
          <c:extLst>
            <c:ext xmlns:c16="http://schemas.microsoft.com/office/drawing/2014/chart" uri="{C3380CC4-5D6E-409C-BE32-E72D297353CC}">
              <c16:uniqueId val="{00000001-F572-47D1-9A07-C62CE7A52514}"/>
            </c:ext>
          </c:extLst>
        </c:ser>
        <c:dLbls>
          <c:showLegendKey val="0"/>
          <c:showVal val="0"/>
          <c:showCatName val="0"/>
          <c:showSerName val="0"/>
          <c:showPercent val="0"/>
          <c:showBubbleSize val="0"/>
        </c:dLbls>
        <c:marker val="1"/>
        <c:smooth val="0"/>
        <c:axId val="103848576"/>
        <c:axId val="103863040"/>
      </c:lineChart>
      <c:dateAx>
        <c:axId val="103848576"/>
        <c:scaling>
          <c:orientation val="minMax"/>
        </c:scaling>
        <c:delete val="1"/>
        <c:axPos val="b"/>
        <c:numFmt formatCode="ge" sourceLinked="1"/>
        <c:majorTickMark val="none"/>
        <c:minorTickMark val="none"/>
        <c:tickLblPos val="none"/>
        <c:crossAx val="103863040"/>
        <c:crosses val="autoZero"/>
        <c:auto val="1"/>
        <c:lblOffset val="100"/>
        <c:baseTimeUnit val="years"/>
      </c:dateAx>
      <c:valAx>
        <c:axId val="1038630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3848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46.85</c:v>
                </c:pt>
                <c:pt idx="1">
                  <c:v>48.9</c:v>
                </c:pt>
                <c:pt idx="2">
                  <c:v>50.8</c:v>
                </c:pt>
                <c:pt idx="3">
                  <c:v>52.5</c:v>
                </c:pt>
                <c:pt idx="4">
                  <c:v>54.22</c:v>
                </c:pt>
              </c:numCache>
            </c:numRef>
          </c:val>
          <c:extLst>
            <c:ext xmlns:c16="http://schemas.microsoft.com/office/drawing/2014/chart" uri="{C3380CC4-5D6E-409C-BE32-E72D297353CC}">
              <c16:uniqueId val="{00000000-523A-41F7-B284-162110BE35A3}"/>
            </c:ext>
          </c:extLst>
        </c:ser>
        <c:dLbls>
          <c:showLegendKey val="0"/>
          <c:showVal val="0"/>
          <c:showCatName val="0"/>
          <c:showSerName val="0"/>
          <c:showPercent val="0"/>
          <c:showBubbleSize val="0"/>
        </c:dLbls>
        <c:gapWidth val="150"/>
        <c:axId val="104016896"/>
        <c:axId val="104031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46.12</c:v>
                </c:pt>
                <c:pt idx="1">
                  <c:v>47.44</c:v>
                </c:pt>
                <c:pt idx="2">
                  <c:v>48.3</c:v>
                </c:pt>
                <c:pt idx="3">
                  <c:v>46.61</c:v>
                </c:pt>
                <c:pt idx="4">
                  <c:v>45.85</c:v>
                </c:pt>
              </c:numCache>
            </c:numRef>
          </c:val>
          <c:smooth val="0"/>
          <c:extLst>
            <c:ext xmlns:c16="http://schemas.microsoft.com/office/drawing/2014/chart" uri="{C3380CC4-5D6E-409C-BE32-E72D297353CC}">
              <c16:uniqueId val="{00000001-523A-41F7-B284-162110BE35A3}"/>
            </c:ext>
          </c:extLst>
        </c:ser>
        <c:dLbls>
          <c:showLegendKey val="0"/>
          <c:showVal val="0"/>
          <c:showCatName val="0"/>
          <c:showSerName val="0"/>
          <c:showPercent val="0"/>
          <c:showBubbleSize val="0"/>
        </c:dLbls>
        <c:marker val="1"/>
        <c:smooth val="0"/>
        <c:axId val="104016896"/>
        <c:axId val="104031360"/>
      </c:lineChart>
      <c:dateAx>
        <c:axId val="104016896"/>
        <c:scaling>
          <c:orientation val="minMax"/>
        </c:scaling>
        <c:delete val="1"/>
        <c:axPos val="b"/>
        <c:numFmt formatCode="ge" sourceLinked="1"/>
        <c:majorTickMark val="none"/>
        <c:minorTickMark val="none"/>
        <c:tickLblPos val="none"/>
        <c:crossAx val="104031360"/>
        <c:crosses val="autoZero"/>
        <c:auto val="1"/>
        <c:lblOffset val="100"/>
        <c:baseTimeUnit val="years"/>
      </c:dateAx>
      <c:valAx>
        <c:axId val="104031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01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AFE-40C2-BCC5-927126AE75EE}"/>
            </c:ext>
          </c:extLst>
        </c:ser>
        <c:dLbls>
          <c:showLegendKey val="0"/>
          <c:showVal val="0"/>
          <c:showCatName val="0"/>
          <c:showSerName val="0"/>
          <c:showPercent val="0"/>
          <c:showBubbleSize val="0"/>
        </c:dLbls>
        <c:gapWidth val="150"/>
        <c:axId val="104058240"/>
        <c:axId val="104142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9.86</c:v>
                </c:pt>
                <c:pt idx="1">
                  <c:v>11.16</c:v>
                </c:pt>
                <c:pt idx="2">
                  <c:v>12.43</c:v>
                </c:pt>
                <c:pt idx="3">
                  <c:v>10.84</c:v>
                </c:pt>
                <c:pt idx="4">
                  <c:v>14.13</c:v>
                </c:pt>
              </c:numCache>
            </c:numRef>
          </c:val>
          <c:smooth val="0"/>
          <c:extLst>
            <c:ext xmlns:c16="http://schemas.microsoft.com/office/drawing/2014/chart" uri="{C3380CC4-5D6E-409C-BE32-E72D297353CC}">
              <c16:uniqueId val="{00000001-EAFE-40C2-BCC5-927126AE75EE}"/>
            </c:ext>
          </c:extLst>
        </c:ser>
        <c:dLbls>
          <c:showLegendKey val="0"/>
          <c:showVal val="0"/>
          <c:showCatName val="0"/>
          <c:showSerName val="0"/>
          <c:showPercent val="0"/>
          <c:showBubbleSize val="0"/>
        </c:dLbls>
        <c:marker val="1"/>
        <c:smooth val="0"/>
        <c:axId val="104058240"/>
        <c:axId val="104142336"/>
      </c:lineChart>
      <c:dateAx>
        <c:axId val="104058240"/>
        <c:scaling>
          <c:orientation val="minMax"/>
        </c:scaling>
        <c:delete val="1"/>
        <c:axPos val="b"/>
        <c:numFmt formatCode="ge" sourceLinked="1"/>
        <c:majorTickMark val="none"/>
        <c:minorTickMark val="none"/>
        <c:tickLblPos val="none"/>
        <c:crossAx val="104142336"/>
        <c:crosses val="autoZero"/>
        <c:auto val="1"/>
        <c:lblOffset val="100"/>
        <c:baseTimeUnit val="years"/>
      </c:dateAx>
      <c:valAx>
        <c:axId val="104142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058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3BD-48E4-AEB7-32CD7F3561B4}"/>
            </c:ext>
          </c:extLst>
        </c:ser>
        <c:dLbls>
          <c:showLegendKey val="0"/>
          <c:showVal val="0"/>
          <c:showCatName val="0"/>
          <c:showSerName val="0"/>
          <c:showPercent val="0"/>
          <c:showBubbleSize val="0"/>
        </c:dLbls>
        <c:gapWidth val="150"/>
        <c:axId val="104191872"/>
        <c:axId val="10419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13.46</c:v>
                </c:pt>
                <c:pt idx="1">
                  <c:v>12.59</c:v>
                </c:pt>
                <c:pt idx="2">
                  <c:v>12.44</c:v>
                </c:pt>
                <c:pt idx="3">
                  <c:v>7.31</c:v>
                </c:pt>
                <c:pt idx="4">
                  <c:v>25.66</c:v>
                </c:pt>
              </c:numCache>
            </c:numRef>
          </c:val>
          <c:smooth val="0"/>
          <c:extLst>
            <c:ext xmlns:c16="http://schemas.microsoft.com/office/drawing/2014/chart" uri="{C3380CC4-5D6E-409C-BE32-E72D297353CC}">
              <c16:uniqueId val="{00000001-03BD-48E4-AEB7-32CD7F3561B4}"/>
            </c:ext>
          </c:extLst>
        </c:ser>
        <c:dLbls>
          <c:showLegendKey val="0"/>
          <c:showVal val="0"/>
          <c:showCatName val="0"/>
          <c:showSerName val="0"/>
          <c:showPercent val="0"/>
          <c:showBubbleSize val="0"/>
        </c:dLbls>
        <c:marker val="1"/>
        <c:smooth val="0"/>
        <c:axId val="104191872"/>
        <c:axId val="104198144"/>
      </c:lineChart>
      <c:dateAx>
        <c:axId val="104191872"/>
        <c:scaling>
          <c:orientation val="minMax"/>
        </c:scaling>
        <c:delete val="1"/>
        <c:axPos val="b"/>
        <c:numFmt formatCode="ge" sourceLinked="1"/>
        <c:majorTickMark val="none"/>
        <c:minorTickMark val="none"/>
        <c:tickLblPos val="none"/>
        <c:crossAx val="104198144"/>
        <c:crosses val="autoZero"/>
        <c:auto val="1"/>
        <c:lblOffset val="100"/>
        <c:baseTimeUnit val="years"/>
      </c:dateAx>
      <c:valAx>
        <c:axId val="1041981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4191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132.02000000000001</c:v>
                </c:pt>
                <c:pt idx="1">
                  <c:v>120.33</c:v>
                </c:pt>
                <c:pt idx="2">
                  <c:v>110.25</c:v>
                </c:pt>
                <c:pt idx="3">
                  <c:v>95.66</c:v>
                </c:pt>
                <c:pt idx="4">
                  <c:v>93.19</c:v>
                </c:pt>
              </c:numCache>
            </c:numRef>
          </c:val>
          <c:extLst>
            <c:ext xmlns:c16="http://schemas.microsoft.com/office/drawing/2014/chart" uri="{C3380CC4-5D6E-409C-BE32-E72D297353CC}">
              <c16:uniqueId val="{00000000-556E-4A06-80F5-16F706DEB7D1}"/>
            </c:ext>
          </c:extLst>
        </c:ser>
        <c:dLbls>
          <c:showLegendKey val="0"/>
          <c:showVal val="0"/>
          <c:showCatName val="0"/>
          <c:showSerName val="0"/>
          <c:showPercent val="0"/>
          <c:showBubbleSize val="0"/>
        </c:dLbls>
        <c:gapWidth val="150"/>
        <c:axId val="104225024"/>
        <c:axId val="104235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434.72</c:v>
                </c:pt>
                <c:pt idx="1">
                  <c:v>416.14</c:v>
                </c:pt>
                <c:pt idx="2">
                  <c:v>371.89</c:v>
                </c:pt>
                <c:pt idx="3">
                  <c:v>355.27</c:v>
                </c:pt>
                <c:pt idx="4">
                  <c:v>300.14</c:v>
                </c:pt>
              </c:numCache>
            </c:numRef>
          </c:val>
          <c:smooth val="0"/>
          <c:extLst>
            <c:ext xmlns:c16="http://schemas.microsoft.com/office/drawing/2014/chart" uri="{C3380CC4-5D6E-409C-BE32-E72D297353CC}">
              <c16:uniqueId val="{00000001-556E-4A06-80F5-16F706DEB7D1}"/>
            </c:ext>
          </c:extLst>
        </c:ser>
        <c:dLbls>
          <c:showLegendKey val="0"/>
          <c:showVal val="0"/>
          <c:showCatName val="0"/>
          <c:showSerName val="0"/>
          <c:showPercent val="0"/>
          <c:showBubbleSize val="0"/>
        </c:dLbls>
        <c:marker val="1"/>
        <c:smooth val="0"/>
        <c:axId val="104225024"/>
        <c:axId val="104235392"/>
      </c:lineChart>
      <c:dateAx>
        <c:axId val="104225024"/>
        <c:scaling>
          <c:orientation val="minMax"/>
        </c:scaling>
        <c:delete val="1"/>
        <c:axPos val="b"/>
        <c:numFmt formatCode="ge" sourceLinked="1"/>
        <c:majorTickMark val="none"/>
        <c:minorTickMark val="none"/>
        <c:tickLblPos val="none"/>
        <c:crossAx val="104235392"/>
        <c:crosses val="autoZero"/>
        <c:auto val="1"/>
        <c:lblOffset val="100"/>
        <c:baseTimeUnit val="years"/>
      </c:dateAx>
      <c:valAx>
        <c:axId val="1042353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4225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1129.9000000000001</c:v>
                </c:pt>
                <c:pt idx="1">
                  <c:v>1060.58</c:v>
                </c:pt>
                <c:pt idx="2">
                  <c:v>996.52</c:v>
                </c:pt>
                <c:pt idx="3">
                  <c:v>888.91</c:v>
                </c:pt>
                <c:pt idx="4">
                  <c:v>822.52</c:v>
                </c:pt>
              </c:numCache>
            </c:numRef>
          </c:val>
          <c:extLst>
            <c:ext xmlns:c16="http://schemas.microsoft.com/office/drawing/2014/chart" uri="{C3380CC4-5D6E-409C-BE32-E72D297353CC}">
              <c16:uniqueId val="{00000000-A819-449C-950C-BC8BEA6540D9}"/>
            </c:ext>
          </c:extLst>
        </c:ser>
        <c:dLbls>
          <c:showLegendKey val="0"/>
          <c:showVal val="0"/>
          <c:showCatName val="0"/>
          <c:showSerName val="0"/>
          <c:showPercent val="0"/>
          <c:showBubbleSize val="0"/>
        </c:dLbls>
        <c:gapWidth val="150"/>
        <c:axId val="104285312"/>
        <c:axId val="104287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495.76</c:v>
                </c:pt>
                <c:pt idx="1">
                  <c:v>487.22</c:v>
                </c:pt>
                <c:pt idx="2">
                  <c:v>483.11</c:v>
                </c:pt>
                <c:pt idx="3">
                  <c:v>458.27</c:v>
                </c:pt>
                <c:pt idx="4">
                  <c:v>566.65</c:v>
                </c:pt>
              </c:numCache>
            </c:numRef>
          </c:val>
          <c:smooth val="0"/>
          <c:extLst>
            <c:ext xmlns:c16="http://schemas.microsoft.com/office/drawing/2014/chart" uri="{C3380CC4-5D6E-409C-BE32-E72D297353CC}">
              <c16:uniqueId val="{00000001-A819-449C-950C-BC8BEA6540D9}"/>
            </c:ext>
          </c:extLst>
        </c:ser>
        <c:dLbls>
          <c:showLegendKey val="0"/>
          <c:showVal val="0"/>
          <c:showCatName val="0"/>
          <c:showSerName val="0"/>
          <c:showPercent val="0"/>
          <c:showBubbleSize val="0"/>
        </c:dLbls>
        <c:marker val="1"/>
        <c:smooth val="0"/>
        <c:axId val="104285312"/>
        <c:axId val="104287232"/>
      </c:lineChart>
      <c:dateAx>
        <c:axId val="104285312"/>
        <c:scaling>
          <c:orientation val="minMax"/>
        </c:scaling>
        <c:delete val="1"/>
        <c:axPos val="b"/>
        <c:numFmt formatCode="ge" sourceLinked="1"/>
        <c:majorTickMark val="none"/>
        <c:minorTickMark val="none"/>
        <c:tickLblPos val="none"/>
        <c:crossAx val="104287232"/>
        <c:crosses val="autoZero"/>
        <c:auto val="1"/>
        <c:lblOffset val="100"/>
        <c:baseTimeUnit val="years"/>
      </c:dateAx>
      <c:valAx>
        <c:axId val="1042872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4285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97.65</c:v>
                </c:pt>
                <c:pt idx="1">
                  <c:v>98.14</c:v>
                </c:pt>
                <c:pt idx="2">
                  <c:v>101.41</c:v>
                </c:pt>
                <c:pt idx="3">
                  <c:v>115.32</c:v>
                </c:pt>
                <c:pt idx="4">
                  <c:v>121.05</c:v>
                </c:pt>
              </c:numCache>
            </c:numRef>
          </c:val>
          <c:extLst>
            <c:ext xmlns:c16="http://schemas.microsoft.com/office/drawing/2014/chart" uri="{C3380CC4-5D6E-409C-BE32-E72D297353CC}">
              <c16:uniqueId val="{00000000-5FBF-4C2C-A1C6-6EEF679AEEE2}"/>
            </c:ext>
          </c:extLst>
        </c:ser>
        <c:dLbls>
          <c:showLegendKey val="0"/>
          <c:showVal val="0"/>
          <c:showCatName val="0"/>
          <c:showSerName val="0"/>
          <c:showPercent val="0"/>
          <c:showBubbleSize val="0"/>
        </c:dLbls>
        <c:gapWidth val="150"/>
        <c:axId val="104318464"/>
        <c:axId val="10432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93.66</c:v>
                </c:pt>
                <c:pt idx="1">
                  <c:v>92.76</c:v>
                </c:pt>
                <c:pt idx="2">
                  <c:v>93.28</c:v>
                </c:pt>
                <c:pt idx="3">
                  <c:v>96.77</c:v>
                </c:pt>
                <c:pt idx="4">
                  <c:v>84.77</c:v>
                </c:pt>
              </c:numCache>
            </c:numRef>
          </c:val>
          <c:smooth val="0"/>
          <c:extLst>
            <c:ext xmlns:c16="http://schemas.microsoft.com/office/drawing/2014/chart" uri="{C3380CC4-5D6E-409C-BE32-E72D297353CC}">
              <c16:uniqueId val="{00000001-5FBF-4C2C-A1C6-6EEF679AEEE2}"/>
            </c:ext>
          </c:extLst>
        </c:ser>
        <c:dLbls>
          <c:showLegendKey val="0"/>
          <c:showVal val="0"/>
          <c:showCatName val="0"/>
          <c:showSerName val="0"/>
          <c:showPercent val="0"/>
          <c:showBubbleSize val="0"/>
        </c:dLbls>
        <c:marker val="1"/>
        <c:smooth val="0"/>
        <c:axId val="104318464"/>
        <c:axId val="104320384"/>
      </c:lineChart>
      <c:dateAx>
        <c:axId val="104318464"/>
        <c:scaling>
          <c:orientation val="minMax"/>
        </c:scaling>
        <c:delete val="1"/>
        <c:axPos val="b"/>
        <c:numFmt formatCode="ge" sourceLinked="1"/>
        <c:majorTickMark val="none"/>
        <c:minorTickMark val="none"/>
        <c:tickLblPos val="none"/>
        <c:crossAx val="104320384"/>
        <c:crosses val="autoZero"/>
        <c:auto val="1"/>
        <c:lblOffset val="100"/>
        <c:baseTimeUnit val="years"/>
      </c:dateAx>
      <c:valAx>
        <c:axId val="10432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318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276.52999999999997</c:v>
                </c:pt>
                <c:pt idx="1">
                  <c:v>273.58</c:v>
                </c:pt>
                <c:pt idx="2">
                  <c:v>264.97000000000003</c:v>
                </c:pt>
                <c:pt idx="3">
                  <c:v>226.06</c:v>
                </c:pt>
                <c:pt idx="4">
                  <c:v>220.75</c:v>
                </c:pt>
              </c:numCache>
            </c:numRef>
          </c:val>
          <c:extLst>
            <c:ext xmlns:c16="http://schemas.microsoft.com/office/drawing/2014/chart" uri="{C3380CC4-5D6E-409C-BE32-E72D297353CC}">
              <c16:uniqueId val="{00000000-E75C-4FCF-AEB9-43F146EA2A42}"/>
            </c:ext>
          </c:extLst>
        </c:ser>
        <c:dLbls>
          <c:showLegendKey val="0"/>
          <c:showVal val="0"/>
          <c:showCatName val="0"/>
          <c:showSerName val="0"/>
          <c:showPercent val="0"/>
          <c:showBubbleSize val="0"/>
        </c:dLbls>
        <c:gapWidth val="150"/>
        <c:axId val="104417152"/>
        <c:axId val="104423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208.21</c:v>
                </c:pt>
                <c:pt idx="1">
                  <c:v>208.67</c:v>
                </c:pt>
                <c:pt idx="2">
                  <c:v>208.29</c:v>
                </c:pt>
                <c:pt idx="3">
                  <c:v>187.18</c:v>
                </c:pt>
                <c:pt idx="4">
                  <c:v>227.27</c:v>
                </c:pt>
              </c:numCache>
            </c:numRef>
          </c:val>
          <c:smooth val="0"/>
          <c:extLst>
            <c:ext xmlns:c16="http://schemas.microsoft.com/office/drawing/2014/chart" uri="{C3380CC4-5D6E-409C-BE32-E72D297353CC}">
              <c16:uniqueId val="{00000001-E75C-4FCF-AEB9-43F146EA2A42}"/>
            </c:ext>
          </c:extLst>
        </c:ser>
        <c:dLbls>
          <c:showLegendKey val="0"/>
          <c:showVal val="0"/>
          <c:showCatName val="0"/>
          <c:showSerName val="0"/>
          <c:showPercent val="0"/>
          <c:showBubbleSize val="0"/>
        </c:dLbls>
        <c:marker val="1"/>
        <c:smooth val="0"/>
        <c:axId val="104417152"/>
        <c:axId val="104423424"/>
      </c:lineChart>
      <c:dateAx>
        <c:axId val="104417152"/>
        <c:scaling>
          <c:orientation val="minMax"/>
        </c:scaling>
        <c:delete val="1"/>
        <c:axPos val="b"/>
        <c:numFmt formatCode="ge" sourceLinked="1"/>
        <c:majorTickMark val="none"/>
        <c:minorTickMark val="none"/>
        <c:tickLblPos val="none"/>
        <c:crossAx val="104423424"/>
        <c:crosses val="autoZero"/>
        <c:auto val="1"/>
        <c:lblOffset val="100"/>
        <c:baseTimeUnit val="years"/>
      </c:dateAx>
      <c:valAx>
        <c:axId val="104423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417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愛媛県　鬼北町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A8</v>
      </c>
      <c r="X8" s="59"/>
      <c r="Y8" s="59"/>
      <c r="Z8" s="59"/>
      <c r="AA8" s="59"/>
      <c r="AB8" s="59"/>
      <c r="AC8" s="59"/>
      <c r="AD8" s="59" t="str">
        <f>データ!$M$6</f>
        <v>自治体職員</v>
      </c>
      <c r="AE8" s="59"/>
      <c r="AF8" s="59"/>
      <c r="AG8" s="59"/>
      <c r="AH8" s="59"/>
      <c r="AI8" s="59"/>
      <c r="AJ8" s="59"/>
      <c r="AK8" s="4"/>
      <c r="AL8" s="60">
        <f>データ!$R$6</f>
        <v>10357</v>
      </c>
      <c r="AM8" s="60"/>
      <c r="AN8" s="60"/>
      <c r="AO8" s="60"/>
      <c r="AP8" s="60"/>
      <c r="AQ8" s="60"/>
      <c r="AR8" s="60"/>
      <c r="AS8" s="60"/>
      <c r="AT8" s="51">
        <f>データ!$S$6</f>
        <v>241.88</v>
      </c>
      <c r="AU8" s="52"/>
      <c r="AV8" s="52"/>
      <c r="AW8" s="52"/>
      <c r="AX8" s="52"/>
      <c r="AY8" s="52"/>
      <c r="AZ8" s="52"/>
      <c r="BA8" s="52"/>
      <c r="BB8" s="53">
        <f>データ!$T$6</f>
        <v>42.82</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15">
      <c r="A10" s="2"/>
      <c r="B10" s="51" t="str">
        <f>データ!$N$6</f>
        <v>-</v>
      </c>
      <c r="C10" s="52"/>
      <c r="D10" s="52"/>
      <c r="E10" s="52"/>
      <c r="F10" s="52"/>
      <c r="G10" s="52"/>
      <c r="H10" s="52"/>
      <c r="I10" s="51">
        <f>データ!$O$6</f>
        <v>56.65</v>
      </c>
      <c r="J10" s="52"/>
      <c r="K10" s="52"/>
      <c r="L10" s="52"/>
      <c r="M10" s="52"/>
      <c r="N10" s="52"/>
      <c r="O10" s="63"/>
      <c r="P10" s="53">
        <f>データ!$P$6</f>
        <v>99.82</v>
      </c>
      <c r="Q10" s="53"/>
      <c r="R10" s="53"/>
      <c r="S10" s="53"/>
      <c r="T10" s="53"/>
      <c r="U10" s="53"/>
      <c r="V10" s="53"/>
      <c r="W10" s="60">
        <f>データ!$Q$6</f>
        <v>5076</v>
      </c>
      <c r="X10" s="60"/>
      <c r="Y10" s="60"/>
      <c r="Z10" s="60"/>
      <c r="AA10" s="60"/>
      <c r="AB10" s="60"/>
      <c r="AC10" s="60"/>
      <c r="AD10" s="2"/>
      <c r="AE10" s="2"/>
      <c r="AF10" s="2"/>
      <c r="AG10" s="2"/>
      <c r="AH10" s="4"/>
      <c r="AI10" s="4"/>
      <c r="AJ10" s="4"/>
      <c r="AK10" s="4"/>
      <c r="AL10" s="60">
        <f>データ!$U$6</f>
        <v>9962</v>
      </c>
      <c r="AM10" s="60"/>
      <c r="AN10" s="60"/>
      <c r="AO10" s="60"/>
      <c r="AP10" s="60"/>
      <c r="AQ10" s="60"/>
      <c r="AR10" s="60"/>
      <c r="AS10" s="60"/>
      <c r="AT10" s="51">
        <f>データ!$V$6</f>
        <v>34.03</v>
      </c>
      <c r="AU10" s="52"/>
      <c r="AV10" s="52"/>
      <c r="AW10" s="52"/>
      <c r="AX10" s="52"/>
      <c r="AY10" s="52"/>
      <c r="AZ10" s="52"/>
      <c r="BA10" s="52"/>
      <c r="BB10" s="53">
        <f>データ!$W$6</f>
        <v>292.74</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x14ac:dyDescent="0.15">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6" t="s">
        <v>25</v>
      </c>
      <c r="BM14" s="67"/>
      <c r="BN14" s="67"/>
      <c r="BO14" s="67"/>
      <c r="BP14" s="67"/>
      <c r="BQ14" s="67"/>
      <c r="BR14" s="67"/>
      <c r="BS14" s="67"/>
      <c r="BT14" s="67"/>
      <c r="BU14" s="67"/>
      <c r="BV14" s="67"/>
      <c r="BW14" s="67"/>
      <c r="BX14" s="67"/>
      <c r="BY14" s="67"/>
      <c r="BZ14" s="68"/>
    </row>
    <row r="15" spans="1:78" ht="13.5" customHeight="1" x14ac:dyDescent="0.15">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69"/>
      <c r="BM15" s="70"/>
      <c r="BN15" s="70"/>
      <c r="BO15" s="70"/>
      <c r="BP15" s="70"/>
      <c r="BQ15" s="70"/>
      <c r="BR15" s="70"/>
      <c r="BS15" s="70"/>
      <c r="BT15" s="70"/>
      <c r="BU15" s="70"/>
      <c r="BV15" s="70"/>
      <c r="BW15" s="70"/>
      <c r="BX15" s="70"/>
      <c r="BY15" s="70"/>
      <c r="BZ15" s="71"/>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2" t="s">
        <v>105</v>
      </c>
      <c r="BM16" s="73"/>
      <c r="BN16" s="73"/>
      <c r="BO16" s="73"/>
      <c r="BP16" s="73"/>
      <c r="BQ16" s="73"/>
      <c r="BR16" s="73"/>
      <c r="BS16" s="73"/>
      <c r="BT16" s="73"/>
      <c r="BU16" s="73"/>
      <c r="BV16" s="73"/>
      <c r="BW16" s="73"/>
      <c r="BX16" s="73"/>
      <c r="BY16" s="73"/>
      <c r="BZ16" s="74"/>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2"/>
      <c r="BM17" s="73"/>
      <c r="BN17" s="73"/>
      <c r="BO17" s="73"/>
      <c r="BP17" s="73"/>
      <c r="BQ17" s="73"/>
      <c r="BR17" s="73"/>
      <c r="BS17" s="73"/>
      <c r="BT17" s="73"/>
      <c r="BU17" s="73"/>
      <c r="BV17" s="73"/>
      <c r="BW17" s="73"/>
      <c r="BX17" s="73"/>
      <c r="BY17" s="73"/>
      <c r="BZ17" s="74"/>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2"/>
      <c r="BM18" s="73"/>
      <c r="BN18" s="73"/>
      <c r="BO18" s="73"/>
      <c r="BP18" s="73"/>
      <c r="BQ18" s="73"/>
      <c r="BR18" s="73"/>
      <c r="BS18" s="73"/>
      <c r="BT18" s="73"/>
      <c r="BU18" s="73"/>
      <c r="BV18" s="73"/>
      <c r="BW18" s="73"/>
      <c r="BX18" s="73"/>
      <c r="BY18" s="73"/>
      <c r="BZ18" s="74"/>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2"/>
      <c r="BM19" s="73"/>
      <c r="BN19" s="73"/>
      <c r="BO19" s="73"/>
      <c r="BP19" s="73"/>
      <c r="BQ19" s="73"/>
      <c r="BR19" s="73"/>
      <c r="BS19" s="73"/>
      <c r="BT19" s="73"/>
      <c r="BU19" s="73"/>
      <c r="BV19" s="73"/>
      <c r="BW19" s="73"/>
      <c r="BX19" s="73"/>
      <c r="BY19" s="73"/>
      <c r="BZ19" s="74"/>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2"/>
      <c r="BM20" s="73"/>
      <c r="BN20" s="73"/>
      <c r="BO20" s="73"/>
      <c r="BP20" s="73"/>
      <c r="BQ20" s="73"/>
      <c r="BR20" s="73"/>
      <c r="BS20" s="73"/>
      <c r="BT20" s="73"/>
      <c r="BU20" s="73"/>
      <c r="BV20" s="73"/>
      <c r="BW20" s="73"/>
      <c r="BX20" s="73"/>
      <c r="BY20" s="73"/>
      <c r="BZ20" s="74"/>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2"/>
      <c r="BM21" s="73"/>
      <c r="BN21" s="73"/>
      <c r="BO21" s="73"/>
      <c r="BP21" s="73"/>
      <c r="BQ21" s="73"/>
      <c r="BR21" s="73"/>
      <c r="BS21" s="73"/>
      <c r="BT21" s="73"/>
      <c r="BU21" s="73"/>
      <c r="BV21" s="73"/>
      <c r="BW21" s="73"/>
      <c r="BX21" s="73"/>
      <c r="BY21" s="73"/>
      <c r="BZ21" s="74"/>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2"/>
      <c r="BM22" s="73"/>
      <c r="BN22" s="73"/>
      <c r="BO22" s="73"/>
      <c r="BP22" s="73"/>
      <c r="BQ22" s="73"/>
      <c r="BR22" s="73"/>
      <c r="BS22" s="73"/>
      <c r="BT22" s="73"/>
      <c r="BU22" s="73"/>
      <c r="BV22" s="73"/>
      <c r="BW22" s="73"/>
      <c r="BX22" s="73"/>
      <c r="BY22" s="73"/>
      <c r="BZ22" s="74"/>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2"/>
      <c r="BM23" s="73"/>
      <c r="BN23" s="73"/>
      <c r="BO23" s="73"/>
      <c r="BP23" s="73"/>
      <c r="BQ23" s="73"/>
      <c r="BR23" s="73"/>
      <c r="BS23" s="73"/>
      <c r="BT23" s="73"/>
      <c r="BU23" s="73"/>
      <c r="BV23" s="73"/>
      <c r="BW23" s="73"/>
      <c r="BX23" s="73"/>
      <c r="BY23" s="73"/>
      <c r="BZ23" s="74"/>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2"/>
      <c r="BM24" s="73"/>
      <c r="BN24" s="73"/>
      <c r="BO24" s="73"/>
      <c r="BP24" s="73"/>
      <c r="BQ24" s="73"/>
      <c r="BR24" s="73"/>
      <c r="BS24" s="73"/>
      <c r="BT24" s="73"/>
      <c r="BU24" s="73"/>
      <c r="BV24" s="73"/>
      <c r="BW24" s="73"/>
      <c r="BX24" s="73"/>
      <c r="BY24" s="73"/>
      <c r="BZ24" s="74"/>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2"/>
      <c r="BM25" s="73"/>
      <c r="BN25" s="73"/>
      <c r="BO25" s="73"/>
      <c r="BP25" s="73"/>
      <c r="BQ25" s="73"/>
      <c r="BR25" s="73"/>
      <c r="BS25" s="73"/>
      <c r="BT25" s="73"/>
      <c r="BU25" s="73"/>
      <c r="BV25" s="73"/>
      <c r="BW25" s="73"/>
      <c r="BX25" s="73"/>
      <c r="BY25" s="73"/>
      <c r="BZ25" s="74"/>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2"/>
      <c r="BM26" s="73"/>
      <c r="BN26" s="73"/>
      <c r="BO26" s="73"/>
      <c r="BP26" s="73"/>
      <c r="BQ26" s="73"/>
      <c r="BR26" s="73"/>
      <c r="BS26" s="73"/>
      <c r="BT26" s="73"/>
      <c r="BU26" s="73"/>
      <c r="BV26" s="73"/>
      <c r="BW26" s="73"/>
      <c r="BX26" s="73"/>
      <c r="BY26" s="73"/>
      <c r="BZ26" s="74"/>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2"/>
      <c r="BM27" s="73"/>
      <c r="BN27" s="73"/>
      <c r="BO27" s="73"/>
      <c r="BP27" s="73"/>
      <c r="BQ27" s="73"/>
      <c r="BR27" s="73"/>
      <c r="BS27" s="73"/>
      <c r="BT27" s="73"/>
      <c r="BU27" s="73"/>
      <c r="BV27" s="73"/>
      <c r="BW27" s="73"/>
      <c r="BX27" s="73"/>
      <c r="BY27" s="73"/>
      <c r="BZ27" s="74"/>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2"/>
      <c r="BM28" s="73"/>
      <c r="BN28" s="73"/>
      <c r="BO28" s="73"/>
      <c r="BP28" s="73"/>
      <c r="BQ28" s="73"/>
      <c r="BR28" s="73"/>
      <c r="BS28" s="73"/>
      <c r="BT28" s="73"/>
      <c r="BU28" s="73"/>
      <c r="BV28" s="73"/>
      <c r="BW28" s="73"/>
      <c r="BX28" s="73"/>
      <c r="BY28" s="73"/>
      <c r="BZ28" s="74"/>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2"/>
      <c r="BM29" s="73"/>
      <c r="BN29" s="73"/>
      <c r="BO29" s="73"/>
      <c r="BP29" s="73"/>
      <c r="BQ29" s="73"/>
      <c r="BR29" s="73"/>
      <c r="BS29" s="73"/>
      <c r="BT29" s="73"/>
      <c r="BU29" s="73"/>
      <c r="BV29" s="73"/>
      <c r="BW29" s="73"/>
      <c r="BX29" s="73"/>
      <c r="BY29" s="73"/>
      <c r="BZ29" s="74"/>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2"/>
      <c r="BM30" s="73"/>
      <c r="BN30" s="73"/>
      <c r="BO30" s="73"/>
      <c r="BP30" s="73"/>
      <c r="BQ30" s="73"/>
      <c r="BR30" s="73"/>
      <c r="BS30" s="73"/>
      <c r="BT30" s="73"/>
      <c r="BU30" s="73"/>
      <c r="BV30" s="73"/>
      <c r="BW30" s="73"/>
      <c r="BX30" s="73"/>
      <c r="BY30" s="73"/>
      <c r="BZ30" s="74"/>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2"/>
      <c r="BM31" s="73"/>
      <c r="BN31" s="73"/>
      <c r="BO31" s="73"/>
      <c r="BP31" s="73"/>
      <c r="BQ31" s="73"/>
      <c r="BR31" s="73"/>
      <c r="BS31" s="73"/>
      <c r="BT31" s="73"/>
      <c r="BU31" s="73"/>
      <c r="BV31" s="73"/>
      <c r="BW31" s="73"/>
      <c r="BX31" s="73"/>
      <c r="BY31" s="73"/>
      <c r="BZ31" s="74"/>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2"/>
      <c r="BM32" s="73"/>
      <c r="BN32" s="73"/>
      <c r="BO32" s="73"/>
      <c r="BP32" s="73"/>
      <c r="BQ32" s="73"/>
      <c r="BR32" s="73"/>
      <c r="BS32" s="73"/>
      <c r="BT32" s="73"/>
      <c r="BU32" s="73"/>
      <c r="BV32" s="73"/>
      <c r="BW32" s="73"/>
      <c r="BX32" s="73"/>
      <c r="BY32" s="73"/>
      <c r="BZ32" s="74"/>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2"/>
      <c r="BM33" s="73"/>
      <c r="BN33" s="73"/>
      <c r="BO33" s="73"/>
      <c r="BP33" s="73"/>
      <c r="BQ33" s="73"/>
      <c r="BR33" s="73"/>
      <c r="BS33" s="73"/>
      <c r="BT33" s="73"/>
      <c r="BU33" s="73"/>
      <c r="BV33" s="73"/>
      <c r="BW33" s="73"/>
      <c r="BX33" s="73"/>
      <c r="BY33" s="73"/>
      <c r="BZ33" s="74"/>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2"/>
      <c r="BM34" s="73"/>
      <c r="BN34" s="73"/>
      <c r="BO34" s="73"/>
      <c r="BP34" s="73"/>
      <c r="BQ34" s="73"/>
      <c r="BR34" s="73"/>
      <c r="BS34" s="73"/>
      <c r="BT34" s="73"/>
      <c r="BU34" s="73"/>
      <c r="BV34" s="73"/>
      <c r="BW34" s="73"/>
      <c r="BX34" s="73"/>
      <c r="BY34" s="73"/>
      <c r="BZ34" s="74"/>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2"/>
      <c r="BM35" s="73"/>
      <c r="BN35" s="73"/>
      <c r="BO35" s="73"/>
      <c r="BP35" s="73"/>
      <c r="BQ35" s="73"/>
      <c r="BR35" s="73"/>
      <c r="BS35" s="73"/>
      <c r="BT35" s="73"/>
      <c r="BU35" s="73"/>
      <c r="BV35" s="73"/>
      <c r="BW35" s="73"/>
      <c r="BX35" s="73"/>
      <c r="BY35" s="73"/>
      <c r="BZ35" s="74"/>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2"/>
      <c r="BM36" s="73"/>
      <c r="BN36" s="73"/>
      <c r="BO36" s="73"/>
      <c r="BP36" s="73"/>
      <c r="BQ36" s="73"/>
      <c r="BR36" s="73"/>
      <c r="BS36" s="73"/>
      <c r="BT36" s="73"/>
      <c r="BU36" s="73"/>
      <c r="BV36" s="73"/>
      <c r="BW36" s="73"/>
      <c r="BX36" s="73"/>
      <c r="BY36" s="73"/>
      <c r="BZ36" s="74"/>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2"/>
      <c r="BM37" s="73"/>
      <c r="BN37" s="73"/>
      <c r="BO37" s="73"/>
      <c r="BP37" s="73"/>
      <c r="BQ37" s="73"/>
      <c r="BR37" s="73"/>
      <c r="BS37" s="73"/>
      <c r="BT37" s="73"/>
      <c r="BU37" s="73"/>
      <c r="BV37" s="73"/>
      <c r="BW37" s="73"/>
      <c r="BX37" s="73"/>
      <c r="BY37" s="73"/>
      <c r="BZ37" s="74"/>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2"/>
      <c r="BM38" s="73"/>
      <c r="BN38" s="73"/>
      <c r="BO38" s="73"/>
      <c r="BP38" s="73"/>
      <c r="BQ38" s="73"/>
      <c r="BR38" s="73"/>
      <c r="BS38" s="73"/>
      <c r="BT38" s="73"/>
      <c r="BU38" s="73"/>
      <c r="BV38" s="73"/>
      <c r="BW38" s="73"/>
      <c r="BX38" s="73"/>
      <c r="BY38" s="73"/>
      <c r="BZ38" s="74"/>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2"/>
      <c r="BM39" s="73"/>
      <c r="BN39" s="73"/>
      <c r="BO39" s="73"/>
      <c r="BP39" s="73"/>
      <c r="BQ39" s="73"/>
      <c r="BR39" s="73"/>
      <c r="BS39" s="73"/>
      <c r="BT39" s="73"/>
      <c r="BU39" s="73"/>
      <c r="BV39" s="73"/>
      <c r="BW39" s="73"/>
      <c r="BX39" s="73"/>
      <c r="BY39" s="73"/>
      <c r="BZ39" s="74"/>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2"/>
      <c r="BM40" s="73"/>
      <c r="BN40" s="73"/>
      <c r="BO40" s="73"/>
      <c r="BP40" s="73"/>
      <c r="BQ40" s="73"/>
      <c r="BR40" s="73"/>
      <c r="BS40" s="73"/>
      <c r="BT40" s="73"/>
      <c r="BU40" s="73"/>
      <c r="BV40" s="73"/>
      <c r="BW40" s="73"/>
      <c r="BX40" s="73"/>
      <c r="BY40" s="73"/>
      <c r="BZ40" s="74"/>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2"/>
      <c r="BM41" s="73"/>
      <c r="BN41" s="73"/>
      <c r="BO41" s="73"/>
      <c r="BP41" s="73"/>
      <c r="BQ41" s="73"/>
      <c r="BR41" s="73"/>
      <c r="BS41" s="73"/>
      <c r="BT41" s="73"/>
      <c r="BU41" s="73"/>
      <c r="BV41" s="73"/>
      <c r="BW41" s="73"/>
      <c r="BX41" s="73"/>
      <c r="BY41" s="73"/>
      <c r="BZ41" s="74"/>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2"/>
      <c r="BM42" s="73"/>
      <c r="BN42" s="73"/>
      <c r="BO42" s="73"/>
      <c r="BP42" s="73"/>
      <c r="BQ42" s="73"/>
      <c r="BR42" s="73"/>
      <c r="BS42" s="73"/>
      <c r="BT42" s="73"/>
      <c r="BU42" s="73"/>
      <c r="BV42" s="73"/>
      <c r="BW42" s="73"/>
      <c r="BX42" s="73"/>
      <c r="BY42" s="73"/>
      <c r="BZ42" s="74"/>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2"/>
      <c r="BM43" s="73"/>
      <c r="BN43" s="73"/>
      <c r="BO43" s="73"/>
      <c r="BP43" s="73"/>
      <c r="BQ43" s="73"/>
      <c r="BR43" s="73"/>
      <c r="BS43" s="73"/>
      <c r="BT43" s="73"/>
      <c r="BU43" s="73"/>
      <c r="BV43" s="73"/>
      <c r="BW43" s="73"/>
      <c r="BX43" s="73"/>
      <c r="BY43" s="73"/>
      <c r="BZ43" s="74"/>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2" t="s">
        <v>104</v>
      </c>
      <c r="BM47" s="73"/>
      <c r="BN47" s="73"/>
      <c r="BO47" s="73"/>
      <c r="BP47" s="73"/>
      <c r="BQ47" s="73"/>
      <c r="BR47" s="73"/>
      <c r="BS47" s="73"/>
      <c r="BT47" s="73"/>
      <c r="BU47" s="73"/>
      <c r="BV47" s="73"/>
      <c r="BW47" s="73"/>
      <c r="BX47" s="73"/>
      <c r="BY47" s="73"/>
      <c r="BZ47" s="74"/>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2"/>
      <c r="BM48" s="73"/>
      <c r="BN48" s="73"/>
      <c r="BO48" s="73"/>
      <c r="BP48" s="73"/>
      <c r="BQ48" s="73"/>
      <c r="BR48" s="73"/>
      <c r="BS48" s="73"/>
      <c r="BT48" s="73"/>
      <c r="BU48" s="73"/>
      <c r="BV48" s="73"/>
      <c r="BW48" s="73"/>
      <c r="BX48" s="73"/>
      <c r="BY48" s="73"/>
      <c r="BZ48" s="74"/>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2"/>
      <c r="BM49" s="73"/>
      <c r="BN49" s="73"/>
      <c r="BO49" s="73"/>
      <c r="BP49" s="73"/>
      <c r="BQ49" s="73"/>
      <c r="BR49" s="73"/>
      <c r="BS49" s="73"/>
      <c r="BT49" s="73"/>
      <c r="BU49" s="73"/>
      <c r="BV49" s="73"/>
      <c r="BW49" s="73"/>
      <c r="BX49" s="73"/>
      <c r="BY49" s="73"/>
      <c r="BZ49" s="74"/>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2"/>
      <c r="BM50" s="73"/>
      <c r="BN50" s="73"/>
      <c r="BO50" s="73"/>
      <c r="BP50" s="73"/>
      <c r="BQ50" s="73"/>
      <c r="BR50" s="73"/>
      <c r="BS50" s="73"/>
      <c r="BT50" s="73"/>
      <c r="BU50" s="73"/>
      <c r="BV50" s="73"/>
      <c r="BW50" s="73"/>
      <c r="BX50" s="73"/>
      <c r="BY50" s="73"/>
      <c r="BZ50" s="74"/>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2"/>
      <c r="BM51" s="73"/>
      <c r="BN51" s="73"/>
      <c r="BO51" s="73"/>
      <c r="BP51" s="73"/>
      <c r="BQ51" s="73"/>
      <c r="BR51" s="73"/>
      <c r="BS51" s="73"/>
      <c r="BT51" s="73"/>
      <c r="BU51" s="73"/>
      <c r="BV51" s="73"/>
      <c r="BW51" s="73"/>
      <c r="BX51" s="73"/>
      <c r="BY51" s="73"/>
      <c r="BZ51" s="74"/>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2"/>
      <c r="BM52" s="73"/>
      <c r="BN52" s="73"/>
      <c r="BO52" s="73"/>
      <c r="BP52" s="73"/>
      <c r="BQ52" s="73"/>
      <c r="BR52" s="73"/>
      <c r="BS52" s="73"/>
      <c r="BT52" s="73"/>
      <c r="BU52" s="73"/>
      <c r="BV52" s="73"/>
      <c r="BW52" s="73"/>
      <c r="BX52" s="73"/>
      <c r="BY52" s="73"/>
      <c r="BZ52" s="74"/>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2"/>
      <c r="BM53" s="73"/>
      <c r="BN53" s="73"/>
      <c r="BO53" s="73"/>
      <c r="BP53" s="73"/>
      <c r="BQ53" s="73"/>
      <c r="BR53" s="73"/>
      <c r="BS53" s="73"/>
      <c r="BT53" s="73"/>
      <c r="BU53" s="73"/>
      <c r="BV53" s="73"/>
      <c r="BW53" s="73"/>
      <c r="BX53" s="73"/>
      <c r="BY53" s="73"/>
      <c r="BZ53" s="74"/>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2"/>
      <c r="BM54" s="73"/>
      <c r="BN54" s="73"/>
      <c r="BO54" s="73"/>
      <c r="BP54" s="73"/>
      <c r="BQ54" s="73"/>
      <c r="BR54" s="73"/>
      <c r="BS54" s="73"/>
      <c r="BT54" s="73"/>
      <c r="BU54" s="73"/>
      <c r="BV54" s="73"/>
      <c r="BW54" s="73"/>
      <c r="BX54" s="73"/>
      <c r="BY54" s="73"/>
      <c r="BZ54" s="74"/>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2"/>
      <c r="BM55" s="73"/>
      <c r="BN55" s="73"/>
      <c r="BO55" s="73"/>
      <c r="BP55" s="73"/>
      <c r="BQ55" s="73"/>
      <c r="BR55" s="73"/>
      <c r="BS55" s="73"/>
      <c r="BT55" s="73"/>
      <c r="BU55" s="73"/>
      <c r="BV55" s="73"/>
      <c r="BW55" s="73"/>
      <c r="BX55" s="73"/>
      <c r="BY55" s="73"/>
      <c r="BZ55" s="74"/>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2"/>
      <c r="BM56" s="73"/>
      <c r="BN56" s="73"/>
      <c r="BO56" s="73"/>
      <c r="BP56" s="73"/>
      <c r="BQ56" s="73"/>
      <c r="BR56" s="73"/>
      <c r="BS56" s="73"/>
      <c r="BT56" s="73"/>
      <c r="BU56" s="73"/>
      <c r="BV56" s="73"/>
      <c r="BW56" s="73"/>
      <c r="BX56" s="73"/>
      <c r="BY56" s="73"/>
      <c r="BZ56" s="74"/>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2"/>
      <c r="BM57" s="73"/>
      <c r="BN57" s="73"/>
      <c r="BO57" s="73"/>
      <c r="BP57" s="73"/>
      <c r="BQ57" s="73"/>
      <c r="BR57" s="73"/>
      <c r="BS57" s="73"/>
      <c r="BT57" s="73"/>
      <c r="BU57" s="73"/>
      <c r="BV57" s="73"/>
      <c r="BW57" s="73"/>
      <c r="BX57" s="73"/>
      <c r="BY57" s="73"/>
      <c r="BZ57" s="74"/>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2"/>
      <c r="BM58" s="73"/>
      <c r="BN58" s="73"/>
      <c r="BO58" s="73"/>
      <c r="BP58" s="73"/>
      <c r="BQ58" s="73"/>
      <c r="BR58" s="73"/>
      <c r="BS58" s="73"/>
      <c r="BT58" s="73"/>
      <c r="BU58" s="73"/>
      <c r="BV58" s="73"/>
      <c r="BW58" s="73"/>
      <c r="BX58" s="73"/>
      <c r="BY58" s="73"/>
      <c r="BZ58" s="7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2"/>
      <c r="BM59" s="73"/>
      <c r="BN59" s="73"/>
      <c r="BO59" s="73"/>
      <c r="BP59" s="73"/>
      <c r="BQ59" s="73"/>
      <c r="BR59" s="73"/>
      <c r="BS59" s="73"/>
      <c r="BT59" s="73"/>
      <c r="BU59" s="73"/>
      <c r="BV59" s="73"/>
      <c r="BW59" s="73"/>
      <c r="BX59" s="73"/>
      <c r="BY59" s="73"/>
      <c r="BZ59" s="74"/>
    </row>
    <row r="60" spans="1:78" ht="13.5" customHeight="1" x14ac:dyDescent="0.15">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72"/>
      <c r="BM60" s="73"/>
      <c r="BN60" s="73"/>
      <c r="BO60" s="73"/>
      <c r="BP60" s="73"/>
      <c r="BQ60" s="73"/>
      <c r="BR60" s="73"/>
      <c r="BS60" s="73"/>
      <c r="BT60" s="73"/>
      <c r="BU60" s="73"/>
      <c r="BV60" s="73"/>
      <c r="BW60" s="73"/>
      <c r="BX60" s="73"/>
      <c r="BY60" s="73"/>
      <c r="BZ60" s="74"/>
    </row>
    <row r="61" spans="1:78" ht="13.5" customHeight="1" x14ac:dyDescent="0.15">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72"/>
      <c r="BM61" s="73"/>
      <c r="BN61" s="73"/>
      <c r="BO61" s="73"/>
      <c r="BP61" s="73"/>
      <c r="BQ61" s="73"/>
      <c r="BR61" s="73"/>
      <c r="BS61" s="73"/>
      <c r="BT61" s="73"/>
      <c r="BU61" s="73"/>
      <c r="BV61" s="73"/>
      <c r="BW61" s="73"/>
      <c r="BX61" s="73"/>
      <c r="BY61" s="73"/>
      <c r="BZ61" s="74"/>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2"/>
      <c r="BM62" s="73"/>
      <c r="BN62" s="73"/>
      <c r="BO62" s="73"/>
      <c r="BP62" s="73"/>
      <c r="BQ62" s="73"/>
      <c r="BR62" s="73"/>
      <c r="BS62" s="73"/>
      <c r="BT62" s="73"/>
      <c r="BU62" s="73"/>
      <c r="BV62" s="73"/>
      <c r="BW62" s="73"/>
      <c r="BX62" s="73"/>
      <c r="BY62" s="73"/>
      <c r="BZ62" s="74"/>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106</v>
      </c>
      <c r="BM66" s="73"/>
      <c r="BN66" s="73"/>
      <c r="BO66" s="73"/>
      <c r="BP66" s="73"/>
      <c r="BQ66" s="73"/>
      <c r="BR66" s="73"/>
      <c r="BS66" s="73"/>
      <c r="BT66" s="73"/>
      <c r="BU66" s="73"/>
      <c r="BV66" s="73"/>
      <c r="BW66" s="73"/>
      <c r="BX66" s="73"/>
      <c r="BY66" s="73"/>
      <c r="BZ66" s="74"/>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2"/>
      <c r="BM67" s="73"/>
      <c r="BN67" s="73"/>
      <c r="BO67" s="73"/>
      <c r="BP67" s="73"/>
      <c r="BQ67" s="73"/>
      <c r="BR67" s="73"/>
      <c r="BS67" s="73"/>
      <c r="BT67" s="73"/>
      <c r="BU67" s="73"/>
      <c r="BV67" s="73"/>
      <c r="BW67" s="73"/>
      <c r="BX67" s="73"/>
      <c r="BY67" s="73"/>
      <c r="BZ67" s="74"/>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2"/>
      <c r="BM68" s="73"/>
      <c r="BN68" s="73"/>
      <c r="BO68" s="73"/>
      <c r="BP68" s="73"/>
      <c r="BQ68" s="73"/>
      <c r="BR68" s="73"/>
      <c r="BS68" s="73"/>
      <c r="BT68" s="73"/>
      <c r="BU68" s="73"/>
      <c r="BV68" s="73"/>
      <c r="BW68" s="73"/>
      <c r="BX68" s="73"/>
      <c r="BY68" s="73"/>
      <c r="BZ68" s="74"/>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2"/>
      <c r="BM69" s="73"/>
      <c r="BN69" s="73"/>
      <c r="BO69" s="73"/>
      <c r="BP69" s="73"/>
      <c r="BQ69" s="73"/>
      <c r="BR69" s="73"/>
      <c r="BS69" s="73"/>
      <c r="BT69" s="73"/>
      <c r="BU69" s="73"/>
      <c r="BV69" s="73"/>
      <c r="BW69" s="73"/>
      <c r="BX69" s="73"/>
      <c r="BY69" s="73"/>
      <c r="BZ69" s="74"/>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2"/>
      <c r="BM70" s="73"/>
      <c r="BN70" s="73"/>
      <c r="BO70" s="73"/>
      <c r="BP70" s="73"/>
      <c r="BQ70" s="73"/>
      <c r="BR70" s="73"/>
      <c r="BS70" s="73"/>
      <c r="BT70" s="73"/>
      <c r="BU70" s="73"/>
      <c r="BV70" s="73"/>
      <c r="BW70" s="73"/>
      <c r="BX70" s="73"/>
      <c r="BY70" s="73"/>
      <c r="BZ70" s="74"/>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2"/>
      <c r="BM71" s="73"/>
      <c r="BN71" s="73"/>
      <c r="BO71" s="73"/>
      <c r="BP71" s="73"/>
      <c r="BQ71" s="73"/>
      <c r="BR71" s="73"/>
      <c r="BS71" s="73"/>
      <c r="BT71" s="73"/>
      <c r="BU71" s="73"/>
      <c r="BV71" s="73"/>
      <c r="BW71" s="73"/>
      <c r="BX71" s="73"/>
      <c r="BY71" s="73"/>
      <c r="BZ71" s="74"/>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2"/>
      <c r="BM72" s="73"/>
      <c r="BN72" s="73"/>
      <c r="BO72" s="73"/>
      <c r="BP72" s="73"/>
      <c r="BQ72" s="73"/>
      <c r="BR72" s="73"/>
      <c r="BS72" s="73"/>
      <c r="BT72" s="73"/>
      <c r="BU72" s="73"/>
      <c r="BV72" s="73"/>
      <c r="BW72" s="73"/>
      <c r="BX72" s="73"/>
      <c r="BY72" s="73"/>
      <c r="BZ72" s="74"/>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2"/>
      <c r="BM73" s="73"/>
      <c r="BN73" s="73"/>
      <c r="BO73" s="73"/>
      <c r="BP73" s="73"/>
      <c r="BQ73" s="73"/>
      <c r="BR73" s="73"/>
      <c r="BS73" s="73"/>
      <c r="BT73" s="73"/>
      <c r="BU73" s="73"/>
      <c r="BV73" s="73"/>
      <c r="BW73" s="73"/>
      <c r="BX73" s="73"/>
      <c r="BY73" s="73"/>
      <c r="BZ73" s="74"/>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2"/>
      <c r="BM74" s="73"/>
      <c r="BN74" s="73"/>
      <c r="BO74" s="73"/>
      <c r="BP74" s="73"/>
      <c r="BQ74" s="73"/>
      <c r="BR74" s="73"/>
      <c r="BS74" s="73"/>
      <c r="BT74" s="73"/>
      <c r="BU74" s="73"/>
      <c r="BV74" s="73"/>
      <c r="BW74" s="73"/>
      <c r="BX74" s="73"/>
      <c r="BY74" s="73"/>
      <c r="BZ74" s="74"/>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2"/>
      <c r="BM75" s="73"/>
      <c r="BN75" s="73"/>
      <c r="BO75" s="73"/>
      <c r="BP75" s="73"/>
      <c r="BQ75" s="73"/>
      <c r="BR75" s="73"/>
      <c r="BS75" s="73"/>
      <c r="BT75" s="73"/>
      <c r="BU75" s="73"/>
      <c r="BV75" s="73"/>
      <c r="BW75" s="73"/>
      <c r="BX75" s="73"/>
      <c r="BY75" s="73"/>
      <c r="BZ75" s="74"/>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2"/>
      <c r="BM76" s="73"/>
      <c r="BN76" s="73"/>
      <c r="BO76" s="73"/>
      <c r="BP76" s="73"/>
      <c r="BQ76" s="73"/>
      <c r="BR76" s="73"/>
      <c r="BS76" s="73"/>
      <c r="BT76" s="73"/>
      <c r="BU76" s="73"/>
      <c r="BV76" s="73"/>
      <c r="BW76" s="73"/>
      <c r="BX76" s="73"/>
      <c r="BY76" s="73"/>
      <c r="BZ76" s="74"/>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2"/>
      <c r="BM77" s="73"/>
      <c r="BN77" s="73"/>
      <c r="BO77" s="73"/>
      <c r="BP77" s="73"/>
      <c r="BQ77" s="73"/>
      <c r="BR77" s="73"/>
      <c r="BS77" s="73"/>
      <c r="BT77" s="73"/>
      <c r="BU77" s="73"/>
      <c r="BV77" s="73"/>
      <c r="BW77" s="73"/>
      <c r="BX77" s="73"/>
      <c r="BY77" s="73"/>
      <c r="BZ77" s="74"/>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2"/>
      <c r="BM78" s="73"/>
      <c r="BN78" s="73"/>
      <c r="BO78" s="73"/>
      <c r="BP78" s="73"/>
      <c r="BQ78" s="73"/>
      <c r="BR78" s="73"/>
      <c r="BS78" s="73"/>
      <c r="BT78" s="73"/>
      <c r="BU78" s="73"/>
      <c r="BV78" s="73"/>
      <c r="BW78" s="73"/>
      <c r="BX78" s="73"/>
      <c r="BY78" s="73"/>
      <c r="BZ78" s="74"/>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2"/>
      <c r="BM79" s="73"/>
      <c r="BN79" s="73"/>
      <c r="BO79" s="73"/>
      <c r="BP79" s="73"/>
      <c r="BQ79" s="73"/>
      <c r="BR79" s="73"/>
      <c r="BS79" s="73"/>
      <c r="BT79" s="73"/>
      <c r="BU79" s="73"/>
      <c r="BV79" s="73"/>
      <c r="BW79" s="73"/>
      <c r="BX79" s="73"/>
      <c r="BY79" s="73"/>
      <c r="BZ79" s="74"/>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2"/>
      <c r="BM80" s="73"/>
      <c r="BN80" s="73"/>
      <c r="BO80" s="73"/>
      <c r="BP80" s="73"/>
      <c r="BQ80" s="73"/>
      <c r="BR80" s="73"/>
      <c r="BS80" s="73"/>
      <c r="BT80" s="73"/>
      <c r="BU80" s="73"/>
      <c r="BV80" s="73"/>
      <c r="BW80" s="73"/>
      <c r="BX80" s="73"/>
      <c r="BY80" s="73"/>
      <c r="BZ80" s="74"/>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2"/>
      <c r="BM81" s="73"/>
      <c r="BN81" s="73"/>
      <c r="BO81" s="73"/>
      <c r="BP81" s="73"/>
      <c r="BQ81" s="73"/>
      <c r="BR81" s="73"/>
      <c r="BS81" s="73"/>
      <c r="BT81" s="73"/>
      <c r="BU81" s="73"/>
      <c r="BV81" s="73"/>
      <c r="BW81" s="73"/>
      <c r="BX81" s="73"/>
      <c r="BY81" s="73"/>
      <c r="BZ81" s="7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jNqxFsjmyJVijDkz4vAW7PYNQqdLd1GLVXozQR+cOjNCzuzlyTjENDKm3xJX5o3tU3JwwRs9za/bRRbxCVinYw==" saltValue="jth7OIRFBgikDsLPK5zjww=="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27</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52</v>
      </c>
      <c r="B4" s="31"/>
      <c r="C4" s="31"/>
      <c r="D4" s="31"/>
      <c r="E4" s="31"/>
      <c r="F4" s="31"/>
      <c r="G4" s="31"/>
      <c r="H4" s="90"/>
      <c r="I4" s="91"/>
      <c r="J4" s="91"/>
      <c r="K4" s="91"/>
      <c r="L4" s="91"/>
      <c r="M4" s="91"/>
      <c r="N4" s="91"/>
      <c r="O4" s="91"/>
      <c r="P4" s="91"/>
      <c r="Q4" s="91"/>
      <c r="R4" s="91"/>
      <c r="S4" s="91"/>
      <c r="T4" s="91"/>
      <c r="U4" s="91"/>
      <c r="V4" s="91"/>
      <c r="W4" s="92"/>
      <c r="X4" s="86" t="s">
        <v>53</v>
      </c>
      <c r="Y4" s="86"/>
      <c r="Z4" s="86"/>
      <c r="AA4" s="86"/>
      <c r="AB4" s="86"/>
      <c r="AC4" s="86"/>
      <c r="AD4" s="86"/>
      <c r="AE4" s="86"/>
      <c r="AF4" s="86"/>
      <c r="AG4" s="86"/>
      <c r="AH4" s="86"/>
      <c r="AI4" s="86" t="s">
        <v>54</v>
      </c>
      <c r="AJ4" s="86"/>
      <c r="AK4" s="86"/>
      <c r="AL4" s="86"/>
      <c r="AM4" s="86"/>
      <c r="AN4" s="86"/>
      <c r="AO4" s="86"/>
      <c r="AP4" s="86"/>
      <c r="AQ4" s="86"/>
      <c r="AR4" s="86"/>
      <c r="AS4" s="86"/>
      <c r="AT4" s="86" t="s">
        <v>55</v>
      </c>
      <c r="AU4" s="86"/>
      <c r="AV4" s="86"/>
      <c r="AW4" s="86"/>
      <c r="AX4" s="86"/>
      <c r="AY4" s="86"/>
      <c r="AZ4" s="86"/>
      <c r="BA4" s="86"/>
      <c r="BB4" s="86"/>
      <c r="BC4" s="86"/>
      <c r="BD4" s="86"/>
      <c r="BE4" s="86" t="s">
        <v>56</v>
      </c>
      <c r="BF4" s="86"/>
      <c r="BG4" s="86"/>
      <c r="BH4" s="86"/>
      <c r="BI4" s="86"/>
      <c r="BJ4" s="86"/>
      <c r="BK4" s="86"/>
      <c r="BL4" s="86"/>
      <c r="BM4" s="86"/>
      <c r="BN4" s="86"/>
      <c r="BO4" s="86"/>
      <c r="BP4" s="86" t="s">
        <v>57</v>
      </c>
      <c r="BQ4" s="86"/>
      <c r="BR4" s="86"/>
      <c r="BS4" s="86"/>
      <c r="BT4" s="86"/>
      <c r="BU4" s="86"/>
      <c r="BV4" s="86"/>
      <c r="BW4" s="86"/>
      <c r="BX4" s="86"/>
      <c r="BY4" s="86"/>
      <c r="BZ4" s="86"/>
      <c r="CA4" s="86" t="s">
        <v>58</v>
      </c>
      <c r="CB4" s="86"/>
      <c r="CC4" s="86"/>
      <c r="CD4" s="86"/>
      <c r="CE4" s="86"/>
      <c r="CF4" s="86"/>
      <c r="CG4" s="86"/>
      <c r="CH4" s="86"/>
      <c r="CI4" s="86"/>
      <c r="CJ4" s="86"/>
      <c r="CK4" s="86"/>
      <c r="CL4" s="86" t="s">
        <v>59</v>
      </c>
      <c r="CM4" s="86"/>
      <c r="CN4" s="86"/>
      <c r="CO4" s="86"/>
      <c r="CP4" s="86"/>
      <c r="CQ4" s="86"/>
      <c r="CR4" s="86"/>
      <c r="CS4" s="86"/>
      <c r="CT4" s="86"/>
      <c r="CU4" s="86"/>
      <c r="CV4" s="86"/>
      <c r="CW4" s="86" t="s">
        <v>60</v>
      </c>
      <c r="CX4" s="86"/>
      <c r="CY4" s="86"/>
      <c r="CZ4" s="86"/>
      <c r="DA4" s="86"/>
      <c r="DB4" s="86"/>
      <c r="DC4" s="86"/>
      <c r="DD4" s="86"/>
      <c r="DE4" s="86"/>
      <c r="DF4" s="86"/>
      <c r="DG4" s="86"/>
      <c r="DH4" s="86" t="s">
        <v>61</v>
      </c>
      <c r="DI4" s="86"/>
      <c r="DJ4" s="86"/>
      <c r="DK4" s="86"/>
      <c r="DL4" s="86"/>
      <c r="DM4" s="86"/>
      <c r="DN4" s="86"/>
      <c r="DO4" s="86"/>
      <c r="DP4" s="86"/>
      <c r="DQ4" s="86"/>
      <c r="DR4" s="86"/>
      <c r="DS4" s="86" t="s">
        <v>62</v>
      </c>
      <c r="DT4" s="86"/>
      <c r="DU4" s="86"/>
      <c r="DV4" s="86"/>
      <c r="DW4" s="86"/>
      <c r="DX4" s="86"/>
      <c r="DY4" s="86"/>
      <c r="DZ4" s="86"/>
      <c r="EA4" s="86"/>
      <c r="EB4" s="86"/>
      <c r="EC4" s="86"/>
      <c r="ED4" s="86" t="s">
        <v>63</v>
      </c>
      <c r="EE4" s="86"/>
      <c r="EF4" s="86"/>
      <c r="EG4" s="86"/>
      <c r="EH4" s="86"/>
      <c r="EI4" s="86"/>
      <c r="EJ4" s="86"/>
      <c r="EK4" s="86"/>
      <c r="EL4" s="86"/>
      <c r="EM4" s="86"/>
      <c r="EN4" s="86"/>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2018</v>
      </c>
      <c r="C6" s="34">
        <f t="shared" ref="C6:W6" si="3">C7</f>
        <v>384887</v>
      </c>
      <c r="D6" s="34">
        <f t="shared" si="3"/>
        <v>46</v>
      </c>
      <c r="E6" s="34">
        <f t="shared" si="3"/>
        <v>1</v>
      </c>
      <c r="F6" s="34">
        <f t="shared" si="3"/>
        <v>0</v>
      </c>
      <c r="G6" s="34">
        <f t="shared" si="3"/>
        <v>1</v>
      </c>
      <c r="H6" s="34" t="str">
        <f t="shared" si="3"/>
        <v>愛媛県　鬼北町</v>
      </c>
      <c r="I6" s="34" t="str">
        <f t="shared" si="3"/>
        <v>法適用</v>
      </c>
      <c r="J6" s="34" t="str">
        <f t="shared" si="3"/>
        <v>水道事業</v>
      </c>
      <c r="K6" s="34" t="str">
        <f t="shared" si="3"/>
        <v>末端給水事業</v>
      </c>
      <c r="L6" s="34" t="str">
        <f t="shared" si="3"/>
        <v>A8</v>
      </c>
      <c r="M6" s="34" t="str">
        <f t="shared" si="3"/>
        <v>自治体職員</v>
      </c>
      <c r="N6" s="35" t="str">
        <f t="shared" si="3"/>
        <v>-</v>
      </c>
      <c r="O6" s="35">
        <f t="shared" si="3"/>
        <v>56.65</v>
      </c>
      <c r="P6" s="35">
        <f t="shared" si="3"/>
        <v>99.82</v>
      </c>
      <c r="Q6" s="35">
        <f t="shared" si="3"/>
        <v>5076</v>
      </c>
      <c r="R6" s="35">
        <f t="shared" si="3"/>
        <v>10357</v>
      </c>
      <c r="S6" s="35">
        <f t="shared" si="3"/>
        <v>241.88</v>
      </c>
      <c r="T6" s="35">
        <f t="shared" si="3"/>
        <v>42.82</v>
      </c>
      <c r="U6" s="35">
        <f t="shared" si="3"/>
        <v>9962</v>
      </c>
      <c r="V6" s="35">
        <f t="shared" si="3"/>
        <v>34.03</v>
      </c>
      <c r="W6" s="35">
        <f t="shared" si="3"/>
        <v>292.74</v>
      </c>
      <c r="X6" s="36">
        <f>IF(X7="",NA(),X7)</f>
        <v>118.38</v>
      </c>
      <c r="Y6" s="36">
        <f t="shared" ref="Y6:AG6" si="4">IF(Y7="",NA(),Y7)</f>
        <v>116.55</v>
      </c>
      <c r="Z6" s="36">
        <f t="shared" si="4"/>
        <v>119.68</v>
      </c>
      <c r="AA6" s="36">
        <f t="shared" si="4"/>
        <v>124.54</v>
      </c>
      <c r="AB6" s="36">
        <f t="shared" si="4"/>
        <v>126.9</v>
      </c>
      <c r="AC6" s="36">
        <f t="shared" si="4"/>
        <v>107.2</v>
      </c>
      <c r="AD6" s="36">
        <f t="shared" si="4"/>
        <v>106.62</v>
      </c>
      <c r="AE6" s="36">
        <f t="shared" si="4"/>
        <v>107.95</v>
      </c>
      <c r="AF6" s="36">
        <f t="shared" si="4"/>
        <v>110.02</v>
      </c>
      <c r="AG6" s="36">
        <f t="shared" si="4"/>
        <v>103.81</v>
      </c>
      <c r="AH6" s="35" t="str">
        <f>IF(AH7="","",IF(AH7="-","【-】","【"&amp;SUBSTITUTE(TEXT(AH7,"#,##0.00"),"-","△")&amp;"】"))</f>
        <v>【112.83】</v>
      </c>
      <c r="AI6" s="35">
        <f>IF(AI7="",NA(),AI7)</f>
        <v>0</v>
      </c>
      <c r="AJ6" s="35">
        <f t="shared" ref="AJ6:AR6" si="5">IF(AJ7="",NA(),AJ7)</f>
        <v>0</v>
      </c>
      <c r="AK6" s="35">
        <f t="shared" si="5"/>
        <v>0</v>
      </c>
      <c r="AL6" s="35">
        <f t="shared" si="5"/>
        <v>0</v>
      </c>
      <c r="AM6" s="35">
        <f t="shared" si="5"/>
        <v>0</v>
      </c>
      <c r="AN6" s="36">
        <f t="shared" si="5"/>
        <v>13.46</v>
      </c>
      <c r="AO6" s="36">
        <f t="shared" si="5"/>
        <v>12.59</v>
      </c>
      <c r="AP6" s="36">
        <f t="shared" si="5"/>
        <v>12.44</v>
      </c>
      <c r="AQ6" s="36">
        <f t="shared" si="5"/>
        <v>7.31</v>
      </c>
      <c r="AR6" s="36">
        <f t="shared" si="5"/>
        <v>25.66</v>
      </c>
      <c r="AS6" s="35" t="str">
        <f>IF(AS7="","",IF(AS7="-","【-】","【"&amp;SUBSTITUTE(TEXT(AS7,"#,##0.00"),"-","△")&amp;"】"))</f>
        <v>【1.05】</v>
      </c>
      <c r="AT6" s="36">
        <f>IF(AT7="",NA(),AT7)</f>
        <v>132.02000000000001</v>
      </c>
      <c r="AU6" s="36">
        <f t="shared" ref="AU6:BC6" si="6">IF(AU7="",NA(),AU7)</f>
        <v>120.33</v>
      </c>
      <c r="AV6" s="36">
        <f t="shared" si="6"/>
        <v>110.25</v>
      </c>
      <c r="AW6" s="36">
        <f t="shared" si="6"/>
        <v>95.66</v>
      </c>
      <c r="AX6" s="36">
        <f t="shared" si="6"/>
        <v>93.19</v>
      </c>
      <c r="AY6" s="36">
        <f t="shared" si="6"/>
        <v>434.72</v>
      </c>
      <c r="AZ6" s="36">
        <f t="shared" si="6"/>
        <v>416.14</v>
      </c>
      <c r="BA6" s="36">
        <f t="shared" si="6"/>
        <v>371.89</v>
      </c>
      <c r="BB6" s="36">
        <f t="shared" si="6"/>
        <v>355.27</v>
      </c>
      <c r="BC6" s="36">
        <f t="shared" si="6"/>
        <v>300.14</v>
      </c>
      <c r="BD6" s="35" t="str">
        <f>IF(BD7="","",IF(BD7="-","【-】","【"&amp;SUBSTITUTE(TEXT(BD7,"#,##0.00"),"-","△")&amp;"】"))</f>
        <v>【261.93】</v>
      </c>
      <c r="BE6" s="36">
        <f>IF(BE7="",NA(),BE7)</f>
        <v>1129.9000000000001</v>
      </c>
      <c r="BF6" s="36">
        <f t="shared" ref="BF6:BN6" si="7">IF(BF7="",NA(),BF7)</f>
        <v>1060.58</v>
      </c>
      <c r="BG6" s="36">
        <f t="shared" si="7"/>
        <v>996.52</v>
      </c>
      <c r="BH6" s="36">
        <f t="shared" si="7"/>
        <v>888.91</v>
      </c>
      <c r="BI6" s="36">
        <f t="shared" si="7"/>
        <v>822.52</v>
      </c>
      <c r="BJ6" s="36">
        <f t="shared" si="7"/>
        <v>495.76</v>
      </c>
      <c r="BK6" s="36">
        <f t="shared" si="7"/>
        <v>487.22</v>
      </c>
      <c r="BL6" s="36">
        <f t="shared" si="7"/>
        <v>483.11</v>
      </c>
      <c r="BM6" s="36">
        <f t="shared" si="7"/>
        <v>458.27</v>
      </c>
      <c r="BN6" s="36">
        <f t="shared" si="7"/>
        <v>566.65</v>
      </c>
      <c r="BO6" s="35" t="str">
        <f>IF(BO7="","",IF(BO7="-","【-】","【"&amp;SUBSTITUTE(TEXT(BO7,"#,##0.00"),"-","△")&amp;"】"))</f>
        <v>【270.46】</v>
      </c>
      <c r="BP6" s="36">
        <f>IF(BP7="",NA(),BP7)</f>
        <v>97.65</v>
      </c>
      <c r="BQ6" s="36">
        <f t="shared" ref="BQ6:BY6" si="8">IF(BQ7="",NA(),BQ7)</f>
        <v>98.14</v>
      </c>
      <c r="BR6" s="36">
        <f t="shared" si="8"/>
        <v>101.41</v>
      </c>
      <c r="BS6" s="36">
        <f t="shared" si="8"/>
        <v>115.32</v>
      </c>
      <c r="BT6" s="36">
        <f t="shared" si="8"/>
        <v>121.05</v>
      </c>
      <c r="BU6" s="36">
        <f t="shared" si="8"/>
        <v>93.66</v>
      </c>
      <c r="BV6" s="36">
        <f t="shared" si="8"/>
        <v>92.76</v>
      </c>
      <c r="BW6" s="36">
        <f t="shared" si="8"/>
        <v>93.28</v>
      </c>
      <c r="BX6" s="36">
        <f t="shared" si="8"/>
        <v>96.77</v>
      </c>
      <c r="BY6" s="36">
        <f t="shared" si="8"/>
        <v>84.77</v>
      </c>
      <c r="BZ6" s="35" t="str">
        <f>IF(BZ7="","",IF(BZ7="-","【-】","【"&amp;SUBSTITUTE(TEXT(BZ7,"#,##0.00"),"-","△")&amp;"】"))</f>
        <v>【103.91】</v>
      </c>
      <c r="CA6" s="36">
        <f>IF(CA7="",NA(),CA7)</f>
        <v>276.52999999999997</v>
      </c>
      <c r="CB6" s="36">
        <f t="shared" ref="CB6:CJ6" si="9">IF(CB7="",NA(),CB7)</f>
        <v>273.58</v>
      </c>
      <c r="CC6" s="36">
        <f t="shared" si="9"/>
        <v>264.97000000000003</v>
      </c>
      <c r="CD6" s="36">
        <f t="shared" si="9"/>
        <v>226.06</v>
      </c>
      <c r="CE6" s="36">
        <f t="shared" si="9"/>
        <v>220.75</v>
      </c>
      <c r="CF6" s="36">
        <f t="shared" si="9"/>
        <v>208.21</v>
      </c>
      <c r="CG6" s="36">
        <f t="shared" si="9"/>
        <v>208.67</v>
      </c>
      <c r="CH6" s="36">
        <f t="shared" si="9"/>
        <v>208.29</v>
      </c>
      <c r="CI6" s="36">
        <f t="shared" si="9"/>
        <v>187.18</v>
      </c>
      <c r="CJ6" s="36">
        <f t="shared" si="9"/>
        <v>227.27</v>
      </c>
      <c r="CK6" s="35" t="str">
        <f>IF(CK7="","",IF(CK7="-","【-】","【"&amp;SUBSTITUTE(TEXT(CK7,"#,##0.00"),"-","△")&amp;"】"))</f>
        <v>【167.11】</v>
      </c>
      <c r="CL6" s="36">
        <f>IF(CL7="",NA(),CL7)</f>
        <v>72.739999999999995</v>
      </c>
      <c r="CM6" s="36">
        <f t="shared" ref="CM6:CU6" si="10">IF(CM7="",NA(),CM7)</f>
        <v>73.48</v>
      </c>
      <c r="CN6" s="36">
        <f t="shared" si="10"/>
        <v>72.760000000000005</v>
      </c>
      <c r="CO6" s="36">
        <f t="shared" si="10"/>
        <v>74.09</v>
      </c>
      <c r="CP6" s="36">
        <f t="shared" si="10"/>
        <v>70.44</v>
      </c>
      <c r="CQ6" s="36">
        <f t="shared" si="10"/>
        <v>49.22</v>
      </c>
      <c r="CR6" s="36">
        <f t="shared" si="10"/>
        <v>49.08</v>
      </c>
      <c r="CS6" s="36">
        <f t="shared" si="10"/>
        <v>49.32</v>
      </c>
      <c r="CT6" s="36">
        <f t="shared" si="10"/>
        <v>55.88</v>
      </c>
      <c r="CU6" s="36">
        <f t="shared" si="10"/>
        <v>50.29</v>
      </c>
      <c r="CV6" s="35" t="str">
        <f>IF(CV7="","",IF(CV7="-","【-】","【"&amp;SUBSTITUTE(TEXT(CV7,"#,##0.00"),"-","△")&amp;"】"))</f>
        <v>【60.27】</v>
      </c>
      <c r="CW6" s="36">
        <f>IF(CW7="",NA(),CW7)</f>
        <v>69.14</v>
      </c>
      <c r="CX6" s="36">
        <f t="shared" ref="CX6:DF6" si="11">IF(CX7="",NA(),CX7)</f>
        <v>68.41</v>
      </c>
      <c r="CY6" s="36">
        <f t="shared" si="11"/>
        <v>68.45</v>
      </c>
      <c r="CZ6" s="36">
        <f t="shared" si="11"/>
        <v>67.12</v>
      </c>
      <c r="DA6" s="36">
        <f t="shared" si="11"/>
        <v>67.75</v>
      </c>
      <c r="DB6" s="36">
        <f t="shared" si="11"/>
        <v>79.48</v>
      </c>
      <c r="DC6" s="36">
        <f t="shared" si="11"/>
        <v>79.3</v>
      </c>
      <c r="DD6" s="36">
        <f t="shared" si="11"/>
        <v>79.34</v>
      </c>
      <c r="DE6" s="36">
        <f t="shared" si="11"/>
        <v>80.989999999999995</v>
      </c>
      <c r="DF6" s="36">
        <f t="shared" si="11"/>
        <v>77.73</v>
      </c>
      <c r="DG6" s="35" t="str">
        <f>IF(DG7="","",IF(DG7="-","【-】","【"&amp;SUBSTITUTE(TEXT(DG7,"#,##0.00"),"-","△")&amp;"】"))</f>
        <v>【89.92】</v>
      </c>
      <c r="DH6" s="36">
        <f>IF(DH7="",NA(),DH7)</f>
        <v>46.85</v>
      </c>
      <c r="DI6" s="36">
        <f t="shared" ref="DI6:DQ6" si="12">IF(DI7="",NA(),DI7)</f>
        <v>48.9</v>
      </c>
      <c r="DJ6" s="36">
        <f t="shared" si="12"/>
        <v>50.8</v>
      </c>
      <c r="DK6" s="36">
        <f t="shared" si="12"/>
        <v>52.5</v>
      </c>
      <c r="DL6" s="36">
        <f t="shared" si="12"/>
        <v>54.22</v>
      </c>
      <c r="DM6" s="36">
        <f t="shared" si="12"/>
        <v>46.12</v>
      </c>
      <c r="DN6" s="36">
        <f t="shared" si="12"/>
        <v>47.44</v>
      </c>
      <c r="DO6" s="36">
        <f t="shared" si="12"/>
        <v>48.3</v>
      </c>
      <c r="DP6" s="36">
        <f t="shared" si="12"/>
        <v>46.61</v>
      </c>
      <c r="DQ6" s="36">
        <f t="shared" si="12"/>
        <v>45.85</v>
      </c>
      <c r="DR6" s="35" t="str">
        <f>IF(DR7="","",IF(DR7="-","【-】","【"&amp;SUBSTITUTE(TEXT(DR7,"#,##0.00"),"-","△")&amp;"】"))</f>
        <v>【48.85】</v>
      </c>
      <c r="DS6" s="35">
        <f>IF(DS7="",NA(),DS7)</f>
        <v>0</v>
      </c>
      <c r="DT6" s="35">
        <f t="shared" ref="DT6:EB6" si="13">IF(DT7="",NA(),DT7)</f>
        <v>0</v>
      </c>
      <c r="DU6" s="35">
        <f t="shared" si="13"/>
        <v>0</v>
      </c>
      <c r="DV6" s="35">
        <f t="shared" si="13"/>
        <v>0</v>
      </c>
      <c r="DW6" s="35">
        <f t="shared" si="13"/>
        <v>0</v>
      </c>
      <c r="DX6" s="36">
        <f t="shared" si="13"/>
        <v>9.86</v>
      </c>
      <c r="DY6" s="36">
        <f t="shared" si="13"/>
        <v>11.16</v>
      </c>
      <c r="DZ6" s="36">
        <f t="shared" si="13"/>
        <v>12.43</v>
      </c>
      <c r="EA6" s="36">
        <f t="shared" si="13"/>
        <v>10.84</v>
      </c>
      <c r="EB6" s="36">
        <f t="shared" si="13"/>
        <v>14.13</v>
      </c>
      <c r="EC6" s="35" t="str">
        <f>IF(EC7="","",IF(EC7="-","【-】","【"&amp;SUBSTITUTE(TEXT(EC7,"#,##0.00"),"-","△")&amp;"】"))</f>
        <v>【17.80】</v>
      </c>
      <c r="ED6" s="36">
        <f>IF(ED7="",NA(),ED7)</f>
        <v>0.12</v>
      </c>
      <c r="EE6" s="36">
        <f t="shared" ref="EE6:EM6" si="14">IF(EE7="",NA(),EE7)</f>
        <v>0.04</v>
      </c>
      <c r="EF6" s="36">
        <f t="shared" si="14"/>
        <v>0.15</v>
      </c>
      <c r="EG6" s="36">
        <f t="shared" si="14"/>
        <v>0.11</v>
      </c>
      <c r="EH6" s="36">
        <f t="shared" si="14"/>
        <v>0.23</v>
      </c>
      <c r="EI6" s="36">
        <f t="shared" si="14"/>
        <v>0.56000000000000005</v>
      </c>
      <c r="EJ6" s="36">
        <f t="shared" si="14"/>
        <v>0.65</v>
      </c>
      <c r="EK6" s="36">
        <f t="shared" si="14"/>
        <v>0.46</v>
      </c>
      <c r="EL6" s="36">
        <f t="shared" si="14"/>
        <v>0.39</v>
      </c>
      <c r="EM6" s="36">
        <f t="shared" si="14"/>
        <v>0.52</v>
      </c>
      <c r="EN6" s="35" t="str">
        <f>IF(EN7="","",IF(EN7="-","【-】","【"&amp;SUBSTITUTE(TEXT(EN7,"#,##0.00"),"-","△")&amp;"】"))</f>
        <v>【0.70】</v>
      </c>
    </row>
    <row r="7" spans="1:144" s="37" customFormat="1" x14ac:dyDescent="0.15">
      <c r="A7" s="29"/>
      <c r="B7" s="38">
        <v>2018</v>
      </c>
      <c r="C7" s="38">
        <v>384887</v>
      </c>
      <c r="D7" s="38">
        <v>46</v>
      </c>
      <c r="E7" s="38">
        <v>1</v>
      </c>
      <c r="F7" s="38">
        <v>0</v>
      </c>
      <c r="G7" s="38">
        <v>1</v>
      </c>
      <c r="H7" s="38" t="s">
        <v>92</v>
      </c>
      <c r="I7" s="38" t="s">
        <v>93</v>
      </c>
      <c r="J7" s="38" t="s">
        <v>94</v>
      </c>
      <c r="K7" s="38" t="s">
        <v>95</v>
      </c>
      <c r="L7" s="38" t="s">
        <v>96</v>
      </c>
      <c r="M7" s="38" t="s">
        <v>97</v>
      </c>
      <c r="N7" s="39" t="s">
        <v>98</v>
      </c>
      <c r="O7" s="39">
        <v>56.65</v>
      </c>
      <c r="P7" s="39">
        <v>99.82</v>
      </c>
      <c r="Q7" s="39">
        <v>5076</v>
      </c>
      <c r="R7" s="39">
        <v>10357</v>
      </c>
      <c r="S7" s="39">
        <v>241.88</v>
      </c>
      <c r="T7" s="39">
        <v>42.82</v>
      </c>
      <c r="U7" s="39">
        <v>9962</v>
      </c>
      <c r="V7" s="39">
        <v>34.03</v>
      </c>
      <c r="W7" s="39">
        <v>292.74</v>
      </c>
      <c r="X7" s="39">
        <v>118.38</v>
      </c>
      <c r="Y7" s="39">
        <v>116.55</v>
      </c>
      <c r="Z7" s="39">
        <v>119.68</v>
      </c>
      <c r="AA7" s="39">
        <v>124.54</v>
      </c>
      <c r="AB7" s="39">
        <v>126.9</v>
      </c>
      <c r="AC7" s="39">
        <v>107.2</v>
      </c>
      <c r="AD7" s="39">
        <v>106.62</v>
      </c>
      <c r="AE7" s="39">
        <v>107.95</v>
      </c>
      <c r="AF7" s="39">
        <v>110.02</v>
      </c>
      <c r="AG7" s="39">
        <v>103.81</v>
      </c>
      <c r="AH7" s="39">
        <v>112.83</v>
      </c>
      <c r="AI7" s="39">
        <v>0</v>
      </c>
      <c r="AJ7" s="39">
        <v>0</v>
      </c>
      <c r="AK7" s="39">
        <v>0</v>
      </c>
      <c r="AL7" s="39">
        <v>0</v>
      </c>
      <c r="AM7" s="39">
        <v>0</v>
      </c>
      <c r="AN7" s="39">
        <v>13.46</v>
      </c>
      <c r="AO7" s="39">
        <v>12.59</v>
      </c>
      <c r="AP7" s="39">
        <v>12.44</v>
      </c>
      <c r="AQ7" s="39">
        <v>7.31</v>
      </c>
      <c r="AR7" s="39">
        <v>25.66</v>
      </c>
      <c r="AS7" s="39">
        <v>1.05</v>
      </c>
      <c r="AT7" s="39">
        <v>132.02000000000001</v>
      </c>
      <c r="AU7" s="39">
        <v>120.33</v>
      </c>
      <c r="AV7" s="39">
        <v>110.25</v>
      </c>
      <c r="AW7" s="39">
        <v>95.66</v>
      </c>
      <c r="AX7" s="39">
        <v>93.19</v>
      </c>
      <c r="AY7" s="39">
        <v>434.72</v>
      </c>
      <c r="AZ7" s="39">
        <v>416.14</v>
      </c>
      <c r="BA7" s="39">
        <v>371.89</v>
      </c>
      <c r="BB7" s="39">
        <v>355.27</v>
      </c>
      <c r="BC7" s="39">
        <v>300.14</v>
      </c>
      <c r="BD7" s="39">
        <v>261.93</v>
      </c>
      <c r="BE7" s="39">
        <v>1129.9000000000001</v>
      </c>
      <c r="BF7" s="39">
        <v>1060.58</v>
      </c>
      <c r="BG7" s="39">
        <v>996.52</v>
      </c>
      <c r="BH7" s="39">
        <v>888.91</v>
      </c>
      <c r="BI7" s="39">
        <v>822.52</v>
      </c>
      <c r="BJ7" s="39">
        <v>495.76</v>
      </c>
      <c r="BK7" s="39">
        <v>487.22</v>
      </c>
      <c r="BL7" s="39">
        <v>483.11</v>
      </c>
      <c r="BM7" s="39">
        <v>458.27</v>
      </c>
      <c r="BN7" s="39">
        <v>566.65</v>
      </c>
      <c r="BO7" s="39">
        <v>270.45999999999998</v>
      </c>
      <c r="BP7" s="39">
        <v>97.65</v>
      </c>
      <c r="BQ7" s="39">
        <v>98.14</v>
      </c>
      <c r="BR7" s="39">
        <v>101.41</v>
      </c>
      <c r="BS7" s="39">
        <v>115.32</v>
      </c>
      <c r="BT7" s="39">
        <v>121.05</v>
      </c>
      <c r="BU7" s="39">
        <v>93.66</v>
      </c>
      <c r="BV7" s="39">
        <v>92.76</v>
      </c>
      <c r="BW7" s="39">
        <v>93.28</v>
      </c>
      <c r="BX7" s="39">
        <v>96.77</v>
      </c>
      <c r="BY7" s="39">
        <v>84.77</v>
      </c>
      <c r="BZ7" s="39">
        <v>103.91</v>
      </c>
      <c r="CA7" s="39">
        <v>276.52999999999997</v>
      </c>
      <c r="CB7" s="39">
        <v>273.58</v>
      </c>
      <c r="CC7" s="39">
        <v>264.97000000000003</v>
      </c>
      <c r="CD7" s="39">
        <v>226.06</v>
      </c>
      <c r="CE7" s="39">
        <v>220.75</v>
      </c>
      <c r="CF7" s="39">
        <v>208.21</v>
      </c>
      <c r="CG7" s="39">
        <v>208.67</v>
      </c>
      <c r="CH7" s="39">
        <v>208.29</v>
      </c>
      <c r="CI7" s="39">
        <v>187.18</v>
      </c>
      <c r="CJ7" s="39">
        <v>227.27</v>
      </c>
      <c r="CK7" s="39">
        <v>167.11</v>
      </c>
      <c r="CL7" s="39">
        <v>72.739999999999995</v>
      </c>
      <c r="CM7" s="39">
        <v>73.48</v>
      </c>
      <c r="CN7" s="39">
        <v>72.760000000000005</v>
      </c>
      <c r="CO7" s="39">
        <v>74.09</v>
      </c>
      <c r="CP7" s="39">
        <v>70.44</v>
      </c>
      <c r="CQ7" s="39">
        <v>49.22</v>
      </c>
      <c r="CR7" s="39">
        <v>49.08</v>
      </c>
      <c r="CS7" s="39">
        <v>49.32</v>
      </c>
      <c r="CT7" s="39">
        <v>55.88</v>
      </c>
      <c r="CU7" s="39">
        <v>50.29</v>
      </c>
      <c r="CV7" s="39">
        <v>60.27</v>
      </c>
      <c r="CW7" s="39">
        <v>69.14</v>
      </c>
      <c r="CX7" s="39">
        <v>68.41</v>
      </c>
      <c r="CY7" s="39">
        <v>68.45</v>
      </c>
      <c r="CZ7" s="39">
        <v>67.12</v>
      </c>
      <c r="DA7" s="39">
        <v>67.75</v>
      </c>
      <c r="DB7" s="39">
        <v>79.48</v>
      </c>
      <c r="DC7" s="39">
        <v>79.3</v>
      </c>
      <c r="DD7" s="39">
        <v>79.34</v>
      </c>
      <c r="DE7" s="39">
        <v>80.989999999999995</v>
      </c>
      <c r="DF7" s="39">
        <v>77.73</v>
      </c>
      <c r="DG7" s="39">
        <v>89.92</v>
      </c>
      <c r="DH7" s="39">
        <v>46.85</v>
      </c>
      <c r="DI7" s="39">
        <v>48.9</v>
      </c>
      <c r="DJ7" s="39">
        <v>50.8</v>
      </c>
      <c r="DK7" s="39">
        <v>52.5</v>
      </c>
      <c r="DL7" s="39">
        <v>54.22</v>
      </c>
      <c r="DM7" s="39">
        <v>46.12</v>
      </c>
      <c r="DN7" s="39">
        <v>47.44</v>
      </c>
      <c r="DO7" s="39">
        <v>48.3</v>
      </c>
      <c r="DP7" s="39">
        <v>46.61</v>
      </c>
      <c r="DQ7" s="39">
        <v>45.85</v>
      </c>
      <c r="DR7" s="39">
        <v>48.85</v>
      </c>
      <c r="DS7" s="39">
        <v>0</v>
      </c>
      <c r="DT7" s="39">
        <v>0</v>
      </c>
      <c r="DU7" s="39">
        <v>0</v>
      </c>
      <c r="DV7" s="39">
        <v>0</v>
      </c>
      <c r="DW7" s="39">
        <v>0</v>
      </c>
      <c r="DX7" s="39">
        <v>9.86</v>
      </c>
      <c r="DY7" s="39">
        <v>11.16</v>
      </c>
      <c r="DZ7" s="39">
        <v>12.43</v>
      </c>
      <c r="EA7" s="39">
        <v>10.84</v>
      </c>
      <c r="EB7" s="39">
        <v>14.13</v>
      </c>
      <c r="EC7" s="39">
        <v>17.8</v>
      </c>
      <c r="ED7" s="39">
        <v>0.12</v>
      </c>
      <c r="EE7" s="39">
        <v>0.04</v>
      </c>
      <c r="EF7" s="39">
        <v>0.15</v>
      </c>
      <c r="EG7" s="39">
        <v>0.11</v>
      </c>
      <c r="EH7" s="39">
        <v>0.23</v>
      </c>
      <c r="EI7" s="39">
        <v>0.56000000000000005</v>
      </c>
      <c r="EJ7" s="39">
        <v>0.65</v>
      </c>
      <c r="EK7" s="39">
        <v>0.46</v>
      </c>
      <c r="EL7" s="39">
        <v>0.39</v>
      </c>
      <c r="EM7" s="39">
        <v>0.52</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2019-12-05T04:27:00Z</dcterms:created>
  <dcterms:modified xsi:type="dcterms:W3CDTF">2020-02-14T05:41:49Z</dcterms:modified>
  <cp:category/>
</cp:coreProperties>
</file>