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7 伊方町\"/>
    </mc:Choice>
  </mc:AlternateContent>
  <workbookProtection workbookAlgorithmName="SHA-512" workbookHashValue="UIp/Z7gPBWI3NwKHH+vT1aVKZjYPA0kAkVCQq4muKORoVOeEKVyv9lJ6xdkXvW7NXx1Ovym4C017tArBXeTm5A==" workbookSaltValue="y1bT70HakHwj187jfBJQFA=="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G85" i="4"/>
  <c r="F85" i="4"/>
  <c r="BB10" i="4"/>
  <c r="AT10" i="4"/>
  <c r="AL10" i="4"/>
  <c r="W10" i="4"/>
  <c r="I10" i="4"/>
  <c r="B10" i="4"/>
  <c r="AT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<sst xmlns="http://schemas.openxmlformats.org/spreadsheetml/2006/main" count="220" uniqueCount="107">
  <si>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</si>
  <si>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</si>
  <si>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</si>
  <si>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</si>
  <si>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</si>
  <si>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</si>
  <si>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</si>
  <si>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</si>
  <si>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</si>
  <si>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</si>
  <si>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</si>
  <si>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</si>
  <si>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</si>
  <si>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</si>
  <si>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</si>
  <si>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</si>
  <si>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</si>
  <si>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</si>
  <si>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</si>
  <si>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</si>
  <si>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</si>
  <si>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</si>
  <si>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</si>
  <si>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</si>
  <si>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</si>
  <si>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</si>
  <si>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</si>
  <si>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</si>
  <si>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</si>
  <si>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</si>
  <si>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</si>
  <si>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</si>
  <si>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</si>
  <si>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</si>
  <si>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</si>
  <si>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</si>
  <si>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</si>
  <si>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</si>
  <si>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</si>
  <si>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</si>
  <si>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</si>
  <si>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</si>
  <si>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</si>
  <si>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</si>
  <si>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</si>
  <si>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</si>
  <si>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</si>
  <si>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</si>
  <si>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</si>
  <si>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</si>
  <si>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</si>
  <si>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</si>
  <si>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</si>
  <si>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</si>
  <si>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</si>
  <si>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</si>
  <si>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</si>
  <si>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</si>
  <si>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</si>
  <si>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</si>
  <si>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</si>
  <si>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</si>
  <si>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</si>
  <si>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</si>
  <si>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</si>
  <si>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</si>
  <si>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</si>
  <si>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</si>
  <si>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</si>
  <si>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</si>
  <si>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</si>
  <si>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</si>
  <si>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</si>
  <si>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</si>
  <si>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</si>
  <si>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</si>
  <si>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</si>
  <si>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</si>
  <si>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</si>
  <si>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</si>
  <si>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</si>
  <si>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</si>
  <si>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</si>
  <si>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</si>
  <si>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</si>
  <si>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</si>
  <si>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</si>
  <si>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</si>
  <si>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</si>
  <si>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</si>
  <si>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</si>
  <si>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</si>
  <si>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</si>
  <si>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</si>
  <si>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</si>
  <si>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</si>
  <si>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</si>
  <si>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</si>
  <si>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</si>
  <si>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</si>
  <si>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</si>
  <si>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</si>
  <si>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</si>
  <si>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</si>
  <si>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100％以上、②累積欠損金比率0％となっていることから経営状況は健全に保たれているが、⑤料金回収率が100％未満であることから給水収益以外の収入（繰出基準に定める事由以外の繰出金）によって収入不足を補填している状況だといえる。
　③流動比率が100％以上となっているが流動資産が減少傾向にあったため、平成30年度料金改定を行ったことで流動資産が増加、また、流動負債が減少したことで流動比率が大きく増加する一因となった。
　④企業債残高対給水収益比率が平均値より低くなっているのは、これまで必要な更新投資を先送りにしてきたためであり、平成28年度以降増加しているのは機械設備の更新を行ったためである。今後、管路の耐震化を図るため企業債残高が増加していく予定である。
　⑥給水原価が高い水準となっているのは、機械設備の更新したことにより減価償却費が増加したことにより平均値と比較し高い水準となっている。
　⑦施設利用率は平均値より低い水準となっており、給水人口の減少を踏まえ、適切な施設規模への検討が必要となってきている。
　⑧有収率は比較的高い水準を保っているが、近年低下傾向にあるため、今後、維持又は向上を目指していく必要がある。</t>
    <rPh sb="158" eb="160">
      <t>ヘイセイ</t>
    </rPh>
    <rPh sb="162" eb="164">
      <t>ネンド</t>
    </rPh>
    <rPh sb="164" eb="166">
      <t>リョウキン</t>
    </rPh>
    <rPh sb="166" eb="168">
      <t>カイテイ</t>
    </rPh>
    <rPh sb="169" eb="170">
      <t>オコナ</t>
    </rPh>
    <rPh sb="175" eb="177">
      <t>リュウドウ</t>
    </rPh>
    <rPh sb="177" eb="179">
      <t>シサン</t>
    </rPh>
    <rPh sb="180" eb="182">
      <t>ゾウカ</t>
    </rPh>
    <rPh sb="186" eb="188">
      <t>リュウドウ</t>
    </rPh>
    <rPh sb="188" eb="190">
      <t>フサイ</t>
    </rPh>
    <rPh sb="191" eb="193">
      <t>ゲンショウ</t>
    </rPh>
    <rPh sb="198" eb="200">
      <t>リュウドウ</t>
    </rPh>
    <rPh sb="200" eb="202">
      <t>ヒリツ</t>
    </rPh>
    <rPh sb="203" eb="204">
      <t>オオ</t>
    </rPh>
    <rPh sb="206" eb="208">
      <t>ゾウカ</t>
    </rPh>
    <rPh sb="210" eb="212">
      <t>イチイン</t>
    </rPh>
    <rPh sb="374" eb="376">
      <t>ゲンカ</t>
    </rPh>
    <rPh sb="376" eb="378">
      <t>ショウキャク</t>
    </rPh>
    <rPh sb="378" eb="379">
      <t>ヒ</t>
    </rPh>
    <rPh sb="389" eb="392">
      <t>ヘイキンチ</t>
    </rPh>
    <rPh sb="432" eb="434">
      <t>キュウスイ</t>
    </rPh>
    <rPh sb="434" eb="436">
      <t>ジンコウ</t>
    </rPh>
    <rPh sb="437" eb="439">
      <t>ゲンショウ</t>
    </rPh>
    <rPh sb="440" eb="441">
      <t>フ</t>
    </rPh>
    <rPh sb="444" eb="446">
      <t>テキセツ</t>
    </rPh>
    <rPh sb="447" eb="449">
      <t>シセツ</t>
    </rPh>
    <rPh sb="449" eb="451">
      <t>キボ</t>
    </rPh>
    <rPh sb="453" eb="455">
      <t>ケントウ</t>
    </rPh>
    <rPh sb="456" eb="458">
      <t>ヒツヨウ</t>
    </rPh>
    <phoneticPr fontId="4"/>
  </si>
  <si>
    <t>　これまで、必要な更新投資を先送りにし、経営の健全化を維持するため、給水収益以外の収入によって収入不足を補填している状況であった。
　しかし、設備の更新・管路の耐震化等により、今後、維持管理費の増加が予想されるため料金改定を行ったが、定期的に料金設定を見直す必要がある。
　今後は、既存施設の延命対策に取り組みながら、計画的な設備の更新、管路の耐震化を進め、将来にわたる上水道の安定供給を図っていく。</t>
    <phoneticPr fontId="4"/>
  </si>
  <si>
    <t>　①有形固定資産減価償却率及び②管路経年化率を見ると、管路経年化率は1％未満であるため、管路以外の保有資産の減価償却が進んできている。また、当年度機械設備を更新したため減価償却率が前年度より減少している。
　③管路更新率は、これまで管路の更新を実施しておらず0％となっているが、今後、管路の耐震化を図るため更新していく予定となっている。また、管路以外の施設については老朽化具合等を確認しながら更新及び延命対策を実施していく必要がある。
　昭和60年前後に集中的に管路を布設しているため、同時期に耐用年数を迎えることになるため、更新事業費の平準化を図るため、計画的に取り組む必要がある。</t>
    <rPh sb="139" eb="141">
      <t>コンゴ</t>
    </rPh>
    <rPh sb="188" eb="189">
      <t>トウ</t>
    </rPh>
    <rPh sb="219" eb="221">
      <t>ショウワ</t>
    </rPh>
    <rPh sb="223" eb="224">
      <t>ネン</t>
    </rPh>
    <rPh sb="224" eb="226">
      <t>ゼンゴ</t>
    </rPh>
    <rPh sb="227" eb="230">
      <t>シュウチュウテキ</t>
    </rPh>
    <rPh sb="231" eb="233">
      <t>カンロ</t>
    </rPh>
    <rPh sb="234" eb="236">
      <t>フセツ</t>
    </rPh>
    <rPh sb="243" eb="246">
      <t>ドウジキ</t>
    </rPh>
    <rPh sb="247" eb="251">
      <t>タイヨウネンスウ</t>
    </rPh>
    <rPh sb="252" eb="253">
      <t>ムカ</t>
    </rPh>
    <rPh sb="263" eb="265">
      <t>コウシン</t>
    </rPh>
    <rPh sb="265" eb="268">
      <t>ジギョウヒ</t>
    </rPh>
    <rPh sb="269" eb="272">
      <t>ヘイジュンカ</t>
    </rPh>
    <rPh sb="273" eb="274">
      <t>ハカ</t>
    </rPh>
    <rPh sb="278" eb="281">
      <t>ケイカクテキ</t>
    </rPh>
    <rPh sb="282" eb="283">
      <t>ト</t>
    </rPh>
    <rPh sb="284" eb="285">
      <t>ク</t>
    </rPh>
    <rPh sb="286" eb="2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</si>
</sst>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47-4DC6-9286-EBCD019255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0.65</c:v>
                </c:pt>
                <c:pt idx="2">
                  <c:v>0.46</c:v>
                </c:pt>
                <c:pt idx="3">
                  <c:v>0.44</c:v>
                </c:pt>
                <c:pt idx="4">
                  <c:v>0.52</c:v>
                </c:pt>
              </c:numCache>
            </c:numRef>
          </c:val>
          <c:smooth val="0"/>
          <c:extLst>
            <c:ext xmlns:c16="http://schemas.microsoft.com/office/drawing/2014/chart" uri="{C3380CC4-5D6E-409C-BE32-E72D297353CC}">
              <c16:uniqueId val="{00000001-CE47-4DC6-9286-EBCD019255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42.3</c:v>
                </c:pt>
                <c:pt idx="1">
                  <c:v>40.96</c:v>
                </c:pt>
                <c:pt idx="2">
                  <c:v>39.9</c:v>
                </c:pt>
                <c:pt idx="3">
                  <c:v>39.979999999999997</c:v>
                </c:pt>
                <c:pt idx="4">
                  <c:v>41.37</c:v>
                </c:pt>
              </c:numCache>
            </c:numRef>
          </c:val>
          <c:extLst>
            <c:ext xmlns:c16="http://schemas.microsoft.com/office/drawing/2014/chart" uri="{C3380CC4-5D6E-409C-BE32-E72D297353CC}">
              <c16:uniqueId val="{00000000-D672-44A1-9C09-F6A7CF3DE86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49.08</c:v>
                </c:pt>
                <c:pt idx="2">
                  <c:v>49.32</c:v>
                </c:pt>
                <c:pt idx="3">
                  <c:v>50.24</c:v>
                </c:pt>
                <c:pt idx="4">
                  <c:v>50.29</c:v>
                </c:pt>
              </c:numCache>
            </c:numRef>
          </c:val>
          <c:smooth val="0"/>
          <c:extLst>
            <c:ext xmlns:c16="http://schemas.microsoft.com/office/drawing/2014/chart" uri="{C3380CC4-5D6E-409C-BE32-E72D297353CC}">
              <c16:uniqueId val="{00000001-D672-44A1-9C09-F6A7CF3DE86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91.2</c:v>
                </c:pt>
                <c:pt idx="1">
                  <c:v>88.62</c:v>
                </c:pt>
                <c:pt idx="2">
                  <c:v>87.56</c:v>
                </c:pt>
                <c:pt idx="3">
                  <c:v>86.34</c:v>
                </c:pt>
                <c:pt idx="4">
                  <c:v>86.79</c:v>
                </c:pt>
              </c:numCache>
            </c:numRef>
          </c:val>
          <c:extLst>
            <c:ext xmlns:c16="http://schemas.microsoft.com/office/drawing/2014/chart" uri="{C3380CC4-5D6E-409C-BE32-E72D297353CC}">
              <c16:uniqueId val="{00000000-5D40-435B-B15D-DBEDD6F863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79.3</c:v>
                </c:pt>
                <c:pt idx="2">
                  <c:v>79.34</c:v>
                </c:pt>
                <c:pt idx="3">
                  <c:v>78.650000000000006</c:v>
                </c:pt>
                <c:pt idx="4">
                  <c:v>77.73</c:v>
                </c:pt>
              </c:numCache>
            </c:numRef>
          </c:val>
          <c:smooth val="0"/>
          <c:extLst>
            <c:ext xmlns:c16="http://schemas.microsoft.com/office/drawing/2014/chart" uri="{C3380CC4-5D6E-409C-BE32-E72D297353CC}">
              <c16:uniqueId val="{00000001-5D40-435B-B15D-DBEDD6F863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106.2</c:v>
                </c:pt>
                <c:pt idx="1">
                  <c:v>109.22</c:v>
                </c:pt>
                <c:pt idx="2">
                  <c:v>104.16</c:v>
                </c:pt>
                <c:pt idx="3">
                  <c:v>100.82</c:v>
                </c:pt>
                <c:pt idx="4">
                  <c:v>102.08</c:v>
                </c:pt>
              </c:numCache>
            </c:numRef>
          </c:val>
          <c:extLst>
            <c:ext xmlns:c16="http://schemas.microsoft.com/office/drawing/2014/chart" uri="{C3380CC4-5D6E-409C-BE32-E72D297353CC}">
              <c16:uniqueId val="{00000000-0E8D-4F32-A8E3-344A223354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106.62</c:v>
                </c:pt>
                <c:pt idx="2">
                  <c:v>107.95</c:v>
                </c:pt>
                <c:pt idx="3">
                  <c:v>104.47</c:v>
                </c:pt>
                <c:pt idx="4">
                  <c:v>103.81</c:v>
                </c:pt>
              </c:numCache>
            </c:numRef>
          </c:val>
          <c:smooth val="0"/>
          <c:extLst>
            <c:ext xmlns:c16="http://schemas.microsoft.com/office/drawing/2014/chart" uri="{C3380CC4-5D6E-409C-BE32-E72D297353CC}">
              <c16:uniqueId val="{00000001-0E8D-4F32-A8E3-344A223354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69.08</c:v>
                </c:pt>
                <c:pt idx="1">
                  <c:v>70.83</c:v>
                </c:pt>
                <c:pt idx="2">
                  <c:v>72.290000000000006</c:v>
                </c:pt>
                <c:pt idx="3">
                  <c:v>62.49</c:v>
                </c:pt>
                <c:pt idx="4">
                  <c:v>64.13</c:v>
                </c:pt>
              </c:numCache>
            </c:numRef>
          </c:val>
          <c:extLst>
            <c:ext xmlns:c16="http://schemas.microsoft.com/office/drawing/2014/chart" uri="{C3380CC4-5D6E-409C-BE32-E72D297353CC}">
              <c16:uniqueId val="{00000000-412A-4A46-A6AE-35C90D601D4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47.44</c:v>
                </c:pt>
                <c:pt idx="2">
                  <c:v>48.3</c:v>
                </c:pt>
                <c:pt idx="3">
                  <c:v>45.14</c:v>
                </c:pt>
                <c:pt idx="4">
                  <c:v>45.85</c:v>
                </c:pt>
              </c:numCache>
            </c:numRef>
          </c:val>
          <c:smooth val="0"/>
          <c:extLst>
            <c:ext xmlns:c16="http://schemas.microsoft.com/office/drawing/2014/chart" uri="{C3380CC4-5D6E-409C-BE32-E72D297353CC}">
              <c16:uniqueId val="{00000001-412A-4A46-A6AE-35C90D601D4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0.15</c:v>
                </c:pt>
                <c:pt idx="1">
                  <c:v>0.15</c:v>
                </c:pt>
                <c:pt idx="2">
                  <c:v>0.15</c:v>
                </c:pt>
                <c:pt idx="3">
                  <c:v>0.15</c:v>
                </c:pt>
                <c:pt idx="4">
                  <c:v>0.15</c:v>
                </c:pt>
              </c:numCache>
            </c:numRef>
          </c:val>
          <c:extLst>
            <c:ext xmlns:c16="http://schemas.microsoft.com/office/drawing/2014/chart" uri="{C3380CC4-5D6E-409C-BE32-E72D297353CC}">
              <c16:uniqueId val="{00000000-D705-4A2F-94D3-E2F008BD4D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11.16</c:v>
                </c:pt>
                <c:pt idx="2">
                  <c:v>12.43</c:v>
                </c:pt>
                <c:pt idx="3">
                  <c:v>13.58</c:v>
                </c:pt>
                <c:pt idx="4">
                  <c:v>14.13</c:v>
                </c:pt>
              </c:numCache>
            </c:numRef>
          </c:val>
          <c:smooth val="0"/>
          <c:extLst>
            <c:ext xmlns:c16="http://schemas.microsoft.com/office/drawing/2014/chart" uri="{C3380CC4-5D6E-409C-BE32-E72D297353CC}">
              <c16:uniqueId val="{00000001-D705-4A2F-94D3-E2F008BD4D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46-4F18-AD18-38A01A8AA53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12.59</c:v>
                </c:pt>
                <c:pt idx="2">
                  <c:v>12.44</c:v>
                </c:pt>
                <c:pt idx="3">
                  <c:v>16.399999999999999</c:v>
                </c:pt>
                <c:pt idx="4">
                  <c:v>25.66</c:v>
                </c:pt>
              </c:numCache>
            </c:numRef>
          </c:val>
          <c:smooth val="0"/>
          <c:extLst>
            <c:ext xmlns:c16="http://schemas.microsoft.com/office/drawing/2014/chart" uri="{C3380CC4-5D6E-409C-BE32-E72D297353CC}">
              <c16:uniqueId val="{00000001-4F46-4F18-AD18-38A01A8AA53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122.58</c:v>
                </c:pt>
                <c:pt idx="1">
                  <c:v>136.34</c:v>
                </c:pt>
                <c:pt idx="2">
                  <c:v>164.15</c:v>
                </c:pt>
                <c:pt idx="3">
                  <c:v>153.37</c:v>
                </c:pt>
                <c:pt idx="4">
                  <c:v>332.59</c:v>
                </c:pt>
              </c:numCache>
            </c:numRef>
          </c:val>
          <c:extLst>
            <c:ext xmlns:c16="http://schemas.microsoft.com/office/drawing/2014/chart" uri="{C3380CC4-5D6E-409C-BE32-E72D297353CC}">
              <c16:uniqueId val="{00000000-0281-4C65-91C2-F6B8F9FFE6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416.14</c:v>
                </c:pt>
                <c:pt idx="2">
                  <c:v>371.89</c:v>
                </c:pt>
                <c:pt idx="3">
                  <c:v>293.23</c:v>
                </c:pt>
                <c:pt idx="4">
                  <c:v>300.14</c:v>
                </c:pt>
              </c:numCache>
            </c:numRef>
          </c:val>
          <c:smooth val="0"/>
          <c:extLst>
            <c:ext xmlns:c16="http://schemas.microsoft.com/office/drawing/2014/chart" uri="{C3380CC4-5D6E-409C-BE32-E72D297353CC}">
              <c16:uniqueId val="{00000001-0281-4C65-91C2-F6B8F9FFE6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47.8</c:v>
                </c:pt>
                <c:pt idx="1">
                  <c:v>44.81</c:v>
                </c:pt>
                <c:pt idx="2">
                  <c:v>60.16</c:v>
                </c:pt>
                <c:pt idx="3">
                  <c:v>187.91</c:v>
                </c:pt>
                <c:pt idx="4">
                  <c:v>170.56</c:v>
                </c:pt>
              </c:numCache>
            </c:numRef>
          </c:val>
          <c:extLst>
            <c:ext xmlns:c16="http://schemas.microsoft.com/office/drawing/2014/chart" uri="{C3380CC4-5D6E-409C-BE32-E72D297353CC}">
              <c16:uniqueId val="{00000000-E909-4178-BFB8-017104381A6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487.22</c:v>
                </c:pt>
                <c:pt idx="2">
                  <c:v>483.11</c:v>
                </c:pt>
                <c:pt idx="3">
                  <c:v>542.29999999999995</c:v>
                </c:pt>
                <c:pt idx="4">
                  <c:v>566.65</c:v>
                </c:pt>
              </c:numCache>
            </c:numRef>
          </c:val>
          <c:smooth val="0"/>
          <c:extLst>
            <c:ext xmlns:c16="http://schemas.microsoft.com/office/drawing/2014/chart" uri="{C3380CC4-5D6E-409C-BE32-E72D297353CC}">
              <c16:uniqueId val="{00000001-E909-4178-BFB8-017104381A6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86.82</c:v>
                </c:pt>
                <c:pt idx="1">
                  <c:v>86.35</c:v>
                </c:pt>
                <c:pt idx="2">
                  <c:v>77.88</c:v>
                </c:pt>
                <c:pt idx="3">
                  <c:v>69.28</c:v>
                </c:pt>
                <c:pt idx="4">
                  <c:v>74.22</c:v>
                </c:pt>
              </c:numCache>
            </c:numRef>
          </c:val>
          <c:extLst>
            <c:ext xmlns:c16="http://schemas.microsoft.com/office/drawing/2014/chart" uri="{C3380CC4-5D6E-409C-BE32-E72D297353CC}">
              <c16:uniqueId val="{00000000-70A5-4988-99E8-2C11CFBFC75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92.76</c:v>
                </c:pt>
                <c:pt idx="2">
                  <c:v>93.28</c:v>
                </c:pt>
                <c:pt idx="3">
                  <c:v>87.51</c:v>
                </c:pt>
                <c:pt idx="4">
                  <c:v>84.77</c:v>
                </c:pt>
              </c:numCache>
            </c:numRef>
          </c:val>
          <c:smooth val="0"/>
          <c:extLst>
            <c:ext xmlns:c16="http://schemas.microsoft.com/office/drawing/2014/chart" uri="{C3380CC4-5D6E-409C-BE32-E72D297353CC}">
              <c16:uniqueId val="{00000001-70A5-4988-99E8-2C11CFBFC75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202.96</c:v>
                </c:pt>
                <c:pt idx="1">
                  <c:v>211.52</c:v>
                </c:pt>
                <c:pt idx="2">
                  <c:v>236.77</c:v>
                </c:pt>
                <c:pt idx="3">
                  <c:v>265.25</c:v>
                </c:pt>
                <c:pt idx="4">
                  <c:v>279.05</c:v>
                </c:pt>
              </c:numCache>
            </c:numRef>
          </c:val>
          <c:extLst>
            <c:ext xmlns:c16="http://schemas.microsoft.com/office/drawing/2014/chart" uri="{C3380CC4-5D6E-409C-BE32-E72D297353CC}">
              <c16:uniqueId val="{00000000-035C-40C4-93A1-A6029B3F13D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208.67</c:v>
                </c:pt>
                <c:pt idx="2">
                  <c:v>208.29</c:v>
                </c:pt>
                <c:pt idx="3">
                  <c:v>218.42</c:v>
                </c:pt>
                <c:pt idx="4">
                  <c:v>227.27</c:v>
                </c:pt>
              </c:numCache>
            </c:numRef>
          </c:val>
          <c:smooth val="0"/>
          <c:extLst>
            <c:ext xmlns:c16="http://schemas.microsoft.com/office/drawing/2014/chart" uri="{C3380CC4-5D6E-409C-BE32-E72D297353CC}">
              <c16:uniqueId val="{00000001-035C-40C4-93A1-A6029B3F13D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伊方町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9400</v>
      </c>
      <c r="AM8" s="60"/>
      <c r="AN8" s="60"/>
      <c r="AO8" s="60"/>
      <c r="AP8" s="60"/>
      <c r="AQ8" s="60"/>
      <c r="AR8" s="60"/>
      <c r="AS8" s="60"/>
      <c r="AT8" s="51">
        <f>データ!$S$6</f>
        <v>93.98</v>
      </c>
      <c r="AU8" s="52"/>
      <c r="AV8" s="52"/>
      <c r="AW8" s="52"/>
      <c r="AX8" s="52"/>
      <c r="AY8" s="52"/>
      <c r="AZ8" s="52"/>
      <c r="BA8" s="52"/>
      <c r="BB8" s="53">
        <f>データ!$T$6</f>
        <v>100.02</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78.02</v>
      </c>
      <c r="J10" s="52"/>
      <c r="K10" s="52"/>
      <c r="L10" s="52"/>
      <c r="M10" s="52"/>
      <c r="N10" s="52"/>
      <c r="O10" s="63"/>
      <c r="P10" s="53">
        <f>データ!$P$6</f>
        <v>98.15</v>
      </c>
      <c r="Q10" s="53"/>
      <c r="R10" s="53"/>
      <c r="S10" s="53"/>
      <c r="T10" s="53"/>
      <c r="U10" s="53"/>
      <c r="V10" s="53"/>
      <c r="W10" s="60">
        <f>データ!$Q$6</f>
        <v>3510</v>
      </c>
      <c r="X10" s="60"/>
      <c r="Y10" s="60"/>
      <c r="Z10" s="60"/>
      <c r="AA10" s="60"/>
      <c r="AB10" s="60"/>
      <c r="AC10" s="60"/>
      <c r="AD10" s="2"/>
      <c r="AE10" s="2"/>
      <c r="AF10" s="2"/>
      <c r="AG10" s="2"/>
      <c r="AH10" s="4"/>
      <c r="AI10" s="4"/>
      <c r="AJ10" s="4"/>
      <c r="AK10" s="4"/>
      <c r="AL10" s="60">
        <f>データ!$U$6</f>
        <v>9094</v>
      </c>
      <c r="AM10" s="60"/>
      <c r="AN10" s="60"/>
      <c r="AO10" s="60"/>
      <c r="AP10" s="60"/>
      <c r="AQ10" s="60"/>
      <c r="AR10" s="60"/>
      <c r="AS10" s="60"/>
      <c r="AT10" s="51">
        <f>データ!$V$6</f>
        <v>24.11</v>
      </c>
      <c r="AU10" s="52"/>
      <c r="AV10" s="52"/>
      <c r="AW10" s="52"/>
      <c r="AX10" s="52"/>
      <c r="AY10" s="52"/>
      <c r="AZ10" s="52"/>
      <c r="BA10" s="52"/>
      <c r="BB10" s="53">
        <f>データ!$W$6</f>
        <v>377.19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104</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w4A7Zjt+g6jw3wqudloYuy2nL/WNVy73E6gqfA8eBXZLTVyRPjNND8u0G4o6U72zNobtZi45KRUkL1GAvN041A==" saltValue="tMxkxyIrfO88AmJK+Rh+f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384429</v>
      </c>
      <c r="D6" s="34">
        <f t="shared" si="3"/>
        <v>46</v>
      </c>
      <c r="E6" s="34">
        <f t="shared" si="3"/>
        <v>1</v>
      </c>
      <c r="F6" s="34">
        <f t="shared" si="3"/>
        <v>0</v>
      </c>
      <c r="G6" s="34">
        <f t="shared" si="3"/>
        <v>1</v>
      </c>
      <c r="H6" s="34" t="str">
        <f t="shared" si="3"/>
        <v>愛媛県　伊方町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78.02</v>
      </c>
      <c r="P6" s="35">
        <f t="shared" si="3"/>
        <v>98.15</v>
      </c>
      <c r="Q6" s="35">
        <f t="shared" si="3"/>
        <v>3510</v>
      </c>
      <c r="R6" s="35">
        <f t="shared" si="3"/>
        <v>9400</v>
      </c>
      <c r="S6" s="35">
        <f t="shared" si="3"/>
        <v>93.98</v>
      </c>
      <c r="T6" s="35">
        <f t="shared" si="3"/>
        <v>100.02</v>
      </c>
      <c r="U6" s="35">
        <f t="shared" si="3"/>
        <v>9094</v>
      </c>
      <c r="V6" s="35">
        <f t="shared" si="3"/>
        <v>24.11</v>
      </c>
      <c r="W6" s="35">
        <f t="shared" si="3"/>
        <v>377.19</v>
      </c>
      <c r="X6" s="36">
        <f>IF(X7="",NA(),X7)</f>
        <v>106.2</v>
      </c>
      <c r="Y6" s="36">
        <f t="shared" ref="Y6:AG6" si="4">IF(Y7="",NA(),Y7)</f>
        <v>109.22</v>
      </c>
      <c r="Z6" s="36">
        <f t="shared" si="4"/>
        <v>104.16</v>
      </c>
      <c r="AA6" s="36">
        <f t="shared" si="4"/>
        <v>100.82</v>
      </c>
      <c r="AB6" s="36">
        <f t="shared" si="4"/>
        <v>102.08</v>
      </c>
      <c r="AC6" s="36">
        <f t="shared" si="4"/>
        <v>109.49</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12.59</v>
      </c>
      <c r="AP6" s="36">
        <f t="shared" si="5"/>
        <v>12.44</v>
      </c>
      <c r="AQ6" s="36">
        <f t="shared" si="5"/>
        <v>16.399999999999999</v>
      </c>
      <c r="AR6" s="36">
        <f t="shared" si="5"/>
        <v>25.66</v>
      </c>
      <c r="AS6" s="35" t="str">
        <f>IF(AS7="","",IF(AS7="-","【-】","【"&amp;SUBSTITUTE(TEXT(AS7,"#,##0.00"),"-","△")&amp;"】"))</f>
        <v>【1.05】</v>
      </c>
      <c r="AT6" s="36">
        <f>IF(AT7="",NA(),AT7)</f>
        <v>122.58</v>
      </c>
      <c r="AU6" s="36">
        <f t="shared" ref="AU6:BC6" si="6">IF(AU7="",NA(),AU7)</f>
        <v>136.34</v>
      </c>
      <c r="AV6" s="36">
        <f t="shared" si="6"/>
        <v>164.15</v>
      </c>
      <c r="AW6" s="36">
        <f t="shared" si="6"/>
        <v>153.37</v>
      </c>
      <c r="AX6" s="36">
        <f t="shared" si="6"/>
        <v>332.59</v>
      </c>
      <c r="AY6" s="36">
        <f t="shared" si="6"/>
        <v>406.37</v>
      </c>
      <c r="AZ6" s="36">
        <f t="shared" si="6"/>
        <v>416.14</v>
      </c>
      <c r="BA6" s="36">
        <f t="shared" si="6"/>
        <v>371.89</v>
      </c>
      <c r="BB6" s="36">
        <f t="shared" si="6"/>
        <v>293.23</v>
      </c>
      <c r="BC6" s="36">
        <f t="shared" si="6"/>
        <v>300.14</v>
      </c>
      <c r="BD6" s="35" t="str">
        <f>IF(BD7="","",IF(BD7="-","【-】","【"&amp;SUBSTITUTE(TEXT(BD7,"#,##0.00"),"-","△")&amp;"】"))</f>
        <v>【261.93】</v>
      </c>
      <c r="BE6" s="36">
        <f>IF(BE7="",NA(),BE7)</f>
        <v>47.8</v>
      </c>
      <c r="BF6" s="36">
        <f t="shared" ref="BF6:BN6" si="7">IF(BF7="",NA(),BF7)</f>
        <v>44.81</v>
      </c>
      <c r="BG6" s="36">
        <f t="shared" si="7"/>
        <v>60.16</v>
      </c>
      <c r="BH6" s="36">
        <f t="shared" si="7"/>
        <v>187.91</v>
      </c>
      <c r="BI6" s="36">
        <f t="shared" si="7"/>
        <v>170.56</v>
      </c>
      <c r="BJ6" s="36">
        <f t="shared" si="7"/>
        <v>442.54</v>
      </c>
      <c r="BK6" s="36">
        <f t="shared" si="7"/>
        <v>487.22</v>
      </c>
      <c r="BL6" s="36">
        <f t="shared" si="7"/>
        <v>483.11</v>
      </c>
      <c r="BM6" s="36">
        <f t="shared" si="7"/>
        <v>542.29999999999995</v>
      </c>
      <c r="BN6" s="36">
        <f t="shared" si="7"/>
        <v>566.65</v>
      </c>
      <c r="BO6" s="35" t="str">
        <f>IF(BO7="","",IF(BO7="-","【-】","【"&amp;SUBSTITUTE(TEXT(BO7,"#,##0.00"),"-","△")&amp;"】"))</f>
        <v>【270.46】</v>
      </c>
      <c r="BP6" s="36">
        <f>IF(BP7="",NA(),BP7)</f>
        <v>86.82</v>
      </c>
      <c r="BQ6" s="36">
        <f t="shared" ref="BQ6:BY6" si="8">IF(BQ7="",NA(),BQ7)</f>
        <v>86.35</v>
      </c>
      <c r="BR6" s="36">
        <f t="shared" si="8"/>
        <v>77.88</v>
      </c>
      <c r="BS6" s="36">
        <f t="shared" si="8"/>
        <v>69.28</v>
      </c>
      <c r="BT6" s="36">
        <f t="shared" si="8"/>
        <v>74.22</v>
      </c>
      <c r="BU6" s="36">
        <f t="shared" si="8"/>
        <v>98.6</v>
      </c>
      <c r="BV6" s="36">
        <f t="shared" si="8"/>
        <v>92.76</v>
      </c>
      <c r="BW6" s="36">
        <f t="shared" si="8"/>
        <v>93.28</v>
      </c>
      <c r="BX6" s="36">
        <f t="shared" si="8"/>
        <v>87.51</v>
      </c>
      <c r="BY6" s="36">
        <f t="shared" si="8"/>
        <v>84.77</v>
      </c>
      <c r="BZ6" s="35" t="str">
        <f>IF(BZ7="","",IF(BZ7="-","【-】","【"&amp;SUBSTITUTE(TEXT(BZ7,"#,##0.00"),"-","△")&amp;"】"))</f>
        <v>【103.91】</v>
      </c>
      <c r="CA6" s="36">
        <f>IF(CA7="",NA(),CA7)</f>
        <v>202.96</v>
      </c>
      <c r="CB6" s="36">
        <f t="shared" ref="CB6:CJ6" si="9">IF(CB7="",NA(),CB7)</f>
        <v>211.52</v>
      </c>
      <c r="CC6" s="36">
        <f t="shared" si="9"/>
        <v>236.77</v>
      </c>
      <c r="CD6" s="36">
        <f t="shared" si="9"/>
        <v>265.25</v>
      </c>
      <c r="CE6" s="36">
        <f t="shared" si="9"/>
        <v>279.05</v>
      </c>
      <c r="CF6" s="36">
        <f t="shared" si="9"/>
        <v>181.67</v>
      </c>
      <c r="CG6" s="36">
        <f t="shared" si="9"/>
        <v>208.67</v>
      </c>
      <c r="CH6" s="36">
        <f t="shared" si="9"/>
        <v>208.29</v>
      </c>
      <c r="CI6" s="36">
        <f t="shared" si="9"/>
        <v>218.42</v>
      </c>
      <c r="CJ6" s="36">
        <f t="shared" si="9"/>
        <v>227.27</v>
      </c>
      <c r="CK6" s="35" t="str">
        <f>IF(CK7="","",IF(CK7="-","【-】","【"&amp;SUBSTITUTE(TEXT(CK7,"#,##0.00"),"-","△")&amp;"】"))</f>
        <v>【167.11】</v>
      </c>
      <c r="CL6" s="36">
        <f>IF(CL7="",NA(),CL7)</f>
        <v>42.3</v>
      </c>
      <c r="CM6" s="36">
        <f t="shared" ref="CM6:CU6" si="10">IF(CM7="",NA(),CM7)</f>
        <v>40.96</v>
      </c>
      <c r="CN6" s="36">
        <f t="shared" si="10"/>
        <v>39.9</v>
      </c>
      <c r="CO6" s="36">
        <f t="shared" si="10"/>
        <v>39.979999999999997</v>
      </c>
      <c r="CP6" s="36">
        <f t="shared" si="10"/>
        <v>41.37</v>
      </c>
      <c r="CQ6" s="36">
        <f t="shared" si="10"/>
        <v>53.61</v>
      </c>
      <c r="CR6" s="36">
        <f t="shared" si="10"/>
        <v>49.08</v>
      </c>
      <c r="CS6" s="36">
        <f t="shared" si="10"/>
        <v>49.32</v>
      </c>
      <c r="CT6" s="36">
        <f t="shared" si="10"/>
        <v>50.24</v>
      </c>
      <c r="CU6" s="36">
        <f t="shared" si="10"/>
        <v>50.29</v>
      </c>
      <c r="CV6" s="35" t="str">
        <f>IF(CV7="","",IF(CV7="-","【-】","【"&amp;SUBSTITUTE(TEXT(CV7,"#,##0.00"),"-","△")&amp;"】"))</f>
        <v>【60.27】</v>
      </c>
      <c r="CW6" s="36">
        <f>IF(CW7="",NA(),CW7)</f>
        <v>91.2</v>
      </c>
      <c r="CX6" s="36">
        <f t="shared" ref="CX6:DF6" si="11">IF(CX7="",NA(),CX7)</f>
        <v>88.62</v>
      </c>
      <c r="CY6" s="36">
        <f t="shared" si="11"/>
        <v>87.56</v>
      </c>
      <c r="CZ6" s="36">
        <f t="shared" si="11"/>
        <v>86.34</v>
      </c>
      <c r="DA6" s="36">
        <f t="shared" si="11"/>
        <v>86.79</v>
      </c>
      <c r="DB6" s="36">
        <f t="shared" si="11"/>
        <v>81.31</v>
      </c>
      <c r="DC6" s="36">
        <f t="shared" si="11"/>
        <v>79.3</v>
      </c>
      <c r="DD6" s="36">
        <f t="shared" si="11"/>
        <v>79.34</v>
      </c>
      <c r="DE6" s="36">
        <f t="shared" si="11"/>
        <v>78.650000000000006</v>
      </c>
      <c r="DF6" s="36">
        <f t="shared" si="11"/>
        <v>77.73</v>
      </c>
      <c r="DG6" s="35" t="str">
        <f>IF(DG7="","",IF(DG7="-","【-】","【"&amp;SUBSTITUTE(TEXT(DG7,"#,##0.00"),"-","△")&amp;"】"))</f>
        <v>【89.92】</v>
      </c>
      <c r="DH6" s="36">
        <f>IF(DH7="",NA(),DH7)</f>
        <v>69.08</v>
      </c>
      <c r="DI6" s="36">
        <f t="shared" ref="DI6:DQ6" si="12">IF(DI7="",NA(),DI7)</f>
        <v>70.83</v>
      </c>
      <c r="DJ6" s="36">
        <f t="shared" si="12"/>
        <v>72.290000000000006</v>
      </c>
      <c r="DK6" s="36">
        <f t="shared" si="12"/>
        <v>62.49</v>
      </c>
      <c r="DL6" s="36">
        <f t="shared" si="12"/>
        <v>64.13</v>
      </c>
      <c r="DM6" s="36">
        <f t="shared" si="12"/>
        <v>46.67</v>
      </c>
      <c r="DN6" s="36">
        <f t="shared" si="12"/>
        <v>47.44</v>
      </c>
      <c r="DO6" s="36">
        <f t="shared" si="12"/>
        <v>48.3</v>
      </c>
      <c r="DP6" s="36">
        <f t="shared" si="12"/>
        <v>45.14</v>
      </c>
      <c r="DQ6" s="36">
        <f t="shared" si="12"/>
        <v>45.85</v>
      </c>
      <c r="DR6" s="35" t="str">
        <f>IF(DR7="","",IF(DR7="-","【-】","【"&amp;SUBSTITUTE(TEXT(DR7,"#,##0.00"),"-","△")&amp;"】"))</f>
        <v>【48.85】</v>
      </c>
      <c r="DS6" s="36">
        <f>IF(DS7="",NA(),DS7)</f>
        <v>0.15</v>
      </c>
      <c r="DT6" s="36">
        <f t="shared" ref="DT6:EB6" si="13">IF(DT7="",NA(),DT7)</f>
        <v>0.15</v>
      </c>
      <c r="DU6" s="36">
        <f t="shared" si="13"/>
        <v>0.15</v>
      </c>
      <c r="DV6" s="36">
        <f t="shared" si="13"/>
        <v>0.15</v>
      </c>
      <c r="DW6" s="36">
        <f t="shared" si="13"/>
        <v>0.15</v>
      </c>
      <c r="DX6" s="36">
        <f t="shared" si="13"/>
        <v>10.029999999999999</v>
      </c>
      <c r="DY6" s="36">
        <f t="shared" si="13"/>
        <v>11.16</v>
      </c>
      <c r="DZ6" s="36">
        <f t="shared" si="13"/>
        <v>12.43</v>
      </c>
      <c r="EA6" s="36">
        <f t="shared" si="13"/>
        <v>13.58</v>
      </c>
      <c r="EB6" s="36">
        <f t="shared" si="13"/>
        <v>14.13</v>
      </c>
      <c r="EC6" s="35" t="str">
        <f>IF(EC7="","",IF(EC7="-","【-】","【"&amp;SUBSTITUTE(TEXT(EC7,"#,##0.00"),"-","△")&amp;"】"))</f>
        <v>【17.80】</v>
      </c>
      <c r="ED6" s="35">
        <f>IF(ED7="",NA(),ED7)</f>
        <v>0</v>
      </c>
      <c r="EE6" s="35">
        <f t="shared" ref="EE6:EM6" si="14">IF(EE7="",NA(),EE7)</f>
        <v>0</v>
      </c>
      <c r="EF6" s="35">
        <f t="shared" si="14"/>
        <v>0</v>
      </c>
      <c r="EG6" s="35">
        <f t="shared" si="14"/>
        <v>0</v>
      </c>
      <c r="EH6" s="35">
        <f t="shared" si="14"/>
        <v>0</v>
      </c>
      <c r="EI6" s="36">
        <f t="shared" si="14"/>
        <v>0.68</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384429</v>
      </c>
      <c r="D7" s="38">
        <v>46</v>
      </c>
      <c r="E7" s="38">
        <v>1</v>
      </c>
      <c r="F7" s="38">
        <v>0</v>
      </c>
      <c r="G7" s="38">
        <v>1</v>
      </c>
      <c r="H7" s="38" t="s">
        <v>92</v>
      </c>
      <c r="I7" s="38" t="s">
        <v>93</v>
      </c>
      <c r="J7" s="38" t="s">
        <v>94</v>
      </c>
      <c r="K7" s="38" t="s">
        <v>95</v>
      </c>
      <c r="L7" s="38" t="s">
        <v>96</v>
      </c>
      <c r="M7" s="38" t="s">
        <v>97</v>
      </c>
      <c r="N7" s="39" t="s">
        <v>98</v>
      </c>
      <c r="O7" s="39">
        <v>78.02</v>
      </c>
      <c r="P7" s="39">
        <v>98.15</v>
      </c>
      <c r="Q7" s="39">
        <v>3510</v>
      </c>
      <c r="R7" s="39">
        <v>9400</v>
      </c>
      <c r="S7" s="39">
        <v>93.98</v>
      </c>
      <c r="T7" s="39">
        <v>100.02</v>
      </c>
      <c r="U7" s="39">
        <v>9094</v>
      </c>
      <c r="V7" s="39">
        <v>24.11</v>
      </c>
      <c r="W7" s="39">
        <v>377.19</v>
      </c>
      <c r="X7" s="39">
        <v>106.2</v>
      </c>
      <c r="Y7" s="39">
        <v>109.22</v>
      </c>
      <c r="Z7" s="39">
        <v>104.16</v>
      </c>
      <c r="AA7" s="39">
        <v>100.82</v>
      </c>
      <c r="AB7" s="39">
        <v>102.08</v>
      </c>
      <c r="AC7" s="39">
        <v>109.49</v>
      </c>
      <c r="AD7" s="39">
        <v>106.62</v>
      </c>
      <c r="AE7" s="39">
        <v>107.95</v>
      </c>
      <c r="AF7" s="39">
        <v>104.47</v>
      </c>
      <c r="AG7" s="39">
        <v>103.81</v>
      </c>
      <c r="AH7" s="39">
        <v>112.83</v>
      </c>
      <c r="AI7" s="39">
        <v>0</v>
      </c>
      <c r="AJ7" s="39">
        <v>0</v>
      </c>
      <c r="AK7" s="39">
        <v>0</v>
      </c>
      <c r="AL7" s="39">
        <v>0</v>
      </c>
      <c r="AM7" s="39">
        <v>0</v>
      </c>
      <c r="AN7" s="39">
        <v>9.49</v>
      </c>
      <c r="AO7" s="39">
        <v>12.59</v>
      </c>
      <c r="AP7" s="39">
        <v>12.44</v>
      </c>
      <c r="AQ7" s="39">
        <v>16.399999999999999</v>
      </c>
      <c r="AR7" s="39">
        <v>25.66</v>
      </c>
      <c r="AS7" s="39">
        <v>1.05</v>
      </c>
      <c r="AT7" s="39">
        <v>122.58</v>
      </c>
      <c r="AU7" s="39">
        <v>136.34</v>
      </c>
      <c r="AV7" s="39">
        <v>164.15</v>
      </c>
      <c r="AW7" s="39">
        <v>153.37</v>
      </c>
      <c r="AX7" s="39">
        <v>332.59</v>
      </c>
      <c r="AY7" s="39">
        <v>406.37</v>
      </c>
      <c r="AZ7" s="39">
        <v>416.14</v>
      </c>
      <c r="BA7" s="39">
        <v>371.89</v>
      </c>
      <c r="BB7" s="39">
        <v>293.23</v>
      </c>
      <c r="BC7" s="39">
        <v>300.14</v>
      </c>
      <c r="BD7" s="39">
        <v>261.93</v>
      </c>
      <c r="BE7" s="39">
        <v>47.8</v>
      </c>
      <c r="BF7" s="39">
        <v>44.81</v>
      </c>
      <c r="BG7" s="39">
        <v>60.16</v>
      </c>
      <c r="BH7" s="39">
        <v>187.91</v>
      </c>
      <c r="BI7" s="39">
        <v>170.56</v>
      </c>
      <c r="BJ7" s="39">
        <v>442.54</v>
      </c>
      <c r="BK7" s="39">
        <v>487.22</v>
      </c>
      <c r="BL7" s="39">
        <v>483.11</v>
      </c>
      <c r="BM7" s="39">
        <v>542.29999999999995</v>
      </c>
      <c r="BN7" s="39">
        <v>566.65</v>
      </c>
      <c r="BO7" s="39">
        <v>270.45999999999998</v>
      </c>
      <c r="BP7" s="39">
        <v>86.82</v>
      </c>
      <c r="BQ7" s="39">
        <v>86.35</v>
      </c>
      <c r="BR7" s="39">
        <v>77.88</v>
      </c>
      <c r="BS7" s="39">
        <v>69.28</v>
      </c>
      <c r="BT7" s="39">
        <v>74.22</v>
      </c>
      <c r="BU7" s="39">
        <v>98.6</v>
      </c>
      <c r="BV7" s="39">
        <v>92.76</v>
      </c>
      <c r="BW7" s="39">
        <v>93.28</v>
      </c>
      <c r="BX7" s="39">
        <v>87.51</v>
      </c>
      <c r="BY7" s="39">
        <v>84.77</v>
      </c>
      <c r="BZ7" s="39">
        <v>103.91</v>
      </c>
      <c r="CA7" s="39">
        <v>202.96</v>
      </c>
      <c r="CB7" s="39">
        <v>211.52</v>
      </c>
      <c r="CC7" s="39">
        <v>236.77</v>
      </c>
      <c r="CD7" s="39">
        <v>265.25</v>
      </c>
      <c r="CE7" s="39">
        <v>279.05</v>
      </c>
      <c r="CF7" s="39">
        <v>181.67</v>
      </c>
      <c r="CG7" s="39">
        <v>208.67</v>
      </c>
      <c r="CH7" s="39">
        <v>208.29</v>
      </c>
      <c r="CI7" s="39">
        <v>218.42</v>
      </c>
      <c r="CJ7" s="39">
        <v>227.27</v>
      </c>
      <c r="CK7" s="39">
        <v>167.11</v>
      </c>
      <c r="CL7" s="39">
        <v>42.3</v>
      </c>
      <c r="CM7" s="39">
        <v>40.96</v>
      </c>
      <c r="CN7" s="39">
        <v>39.9</v>
      </c>
      <c r="CO7" s="39">
        <v>39.979999999999997</v>
      </c>
      <c r="CP7" s="39">
        <v>41.37</v>
      </c>
      <c r="CQ7" s="39">
        <v>53.61</v>
      </c>
      <c r="CR7" s="39">
        <v>49.08</v>
      </c>
      <c r="CS7" s="39">
        <v>49.32</v>
      </c>
      <c r="CT7" s="39">
        <v>50.24</v>
      </c>
      <c r="CU7" s="39">
        <v>50.29</v>
      </c>
      <c r="CV7" s="39">
        <v>60.27</v>
      </c>
      <c r="CW7" s="39">
        <v>91.2</v>
      </c>
      <c r="CX7" s="39">
        <v>88.62</v>
      </c>
      <c r="CY7" s="39">
        <v>87.56</v>
      </c>
      <c r="CZ7" s="39">
        <v>86.34</v>
      </c>
      <c r="DA7" s="39">
        <v>86.79</v>
      </c>
      <c r="DB7" s="39">
        <v>81.31</v>
      </c>
      <c r="DC7" s="39">
        <v>79.3</v>
      </c>
      <c r="DD7" s="39">
        <v>79.34</v>
      </c>
      <c r="DE7" s="39">
        <v>78.650000000000006</v>
      </c>
      <c r="DF7" s="39">
        <v>77.73</v>
      </c>
      <c r="DG7" s="39">
        <v>89.92</v>
      </c>
      <c r="DH7" s="39">
        <v>69.08</v>
      </c>
      <c r="DI7" s="39">
        <v>70.83</v>
      </c>
      <c r="DJ7" s="39">
        <v>72.290000000000006</v>
      </c>
      <c r="DK7" s="39">
        <v>62.49</v>
      </c>
      <c r="DL7" s="39">
        <v>64.13</v>
      </c>
      <c r="DM7" s="39">
        <v>46.67</v>
      </c>
      <c r="DN7" s="39">
        <v>47.44</v>
      </c>
      <c r="DO7" s="39">
        <v>48.3</v>
      </c>
      <c r="DP7" s="39">
        <v>45.14</v>
      </c>
      <c r="DQ7" s="39">
        <v>45.85</v>
      </c>
      <c r="DR7" s="39">
        <v>48.85</v>
      </c>
      <c r="DS7" s="39">
        <v>0.15</v>
      </c>
      <c r="DT7" s="39">
        <v>0.15</v>
      </c>
      <c r="DU7" s="39">
        <v>0.15</v>
      </c>
      <c r="DV7" s="39">
        <v>0.15</v>
      </c>
      <c r="DW7" s="39">
        <v>0.15</v>
      </c>
      <c r="DX7" s="39">
        <v>10.029999999999999</v>
      </c>
      <c r="DY7" s="39">
        <v>11.16</v>
      </c>
      <c r="DZ7" s="39">
        <v>12.43</v>
      </c>
      <c r="EA7" s="39">
        <v>13.58</v>
      </c>
      <c r="EB7" s="39">
        <v>14.13</v>
      </c>
      <c r="EC7" s="39">
        <v>17.8</v>
      </c>
      <c r="ED7" s="39">
        <v>0</v>
      </c>
      <c r="EE7" s="39">
        <v>0</v>
      </c>
      <c r="EF7" s="39">
        <v>0</v>
      </c>
      <c r="EG7" s="39">
        <v>0</v>
      </c>
      <c r="EH7" s="39">
        <v>0</v>
      </c>
      <c r="EI7" s="39">
        <v>0.68</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2020-01-29T02:20:03Z</cp:lastPrinted>
  <dcterms:created xsi:type="dcterms:W3CDTF">2019-12-05T04:26:58Z</dcterms:created>
  <dcterms:modified xsi:type="dcterms:W3CDTF">2020-02-14T05:35:43Z</dcterms:modified>
  <cp:category/>
</cp:coreProperties>
</file>