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akl16ghWBkXnKFoQZk5LQKi3jv8mIR8aD+FkvW++QFOBM87HKR+JT3usPp0ou4Yh+t5DsOw9tK9cHogipgqpDw==" workbookSaltValue="pA1AHpw0AwB/0JjNX3MLb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EB12" i="5"/>
  <c r="DI12" i="5"/>
  <c r="DH12" i="5"/>
  <c r="DE12" i="5"/>
  <c r="CK12" i="5"/>
  <c r="CJ12" i="5"/>
  <c r="BQ12" i="5"/>
  <c r="BP12" i="5"/>
  <c r="BM12" i="5"/>
  <c r="AS12" i="5"/>
  <c r="AR12" i="5"/>
  <c r="X12" i="5"/>
  <c r="DR11" i="5"/>
  <c r="DQ11" i="5"/>
  <c r="CX11" i="5"/>
  <c r="CW11" i="5"/>
  <c r="CT11" i="5"/>
  <c r="BZ11" i="5"/>
  <c r="BY11" i="5"/>
  <c r="BF11" i="5"/>
  <c r="BE11" i="5"/>
  <c r="BB11" i="5"/>
  <c r="AG11" i="5"/>
  <c r="EE10" i="5"/>
  <c r="ED10" i="5"/>
  <c r="EA10" i="5"/>
  <c r="DT10" i="5"/>
  <c r="DQ10" i="5"/>
  <c r="DP10" i="5"/>
  <c r="DF10" i="5"/>
  <c r="CM10" i="5"/>
  <c r="CL10" i="5"/>
  <c r="CI10" i="5"/>
  <c r="CB10" i="5"/>
  <c r="BY10" i="5"/>
  <c r="BX10" i="5"/>
  <c r="BN10" i="5"/>
  <c r="AU10" i="5"/>
  <c r="AT10" i="5"/>
  <c r="AQ10" i="5"/>
  <c r="AJ10" i="5"/>
  <c r="AG10" i="5"/>
  <c r="AF10" i="5"/>
  <c r="V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P6" i="5"/>
  <c r="DO6" i="5"/>
  <c r="DP11" i="5" s="1"/>
  <c r="DN6" i="5"/>
  <c r="DM6" i="5"/>
  <c r="DL6" i="5"/>
  <c r="DK6" i="5"/>
  <c r="DG12" i="5" s="1"/>
  <c r="DJ6" i="5"/>
  <c r="DF12" i="5" s="1"/>
  <c r="DI6" i="5"/>
  <c r="DH6" i="5"/>
  <c r="DI11" i="5" s="1"/>
  <c r="DG6" i="5"/>
  <c r="DH11" i="5" s="1"/>
  <c r="DF6" i="5"/>
  <c r="DG11" i="5" s="1"/>
  <c r="DE6" i="5"/>
  <c r="DF11" i="5" s="1"/>
  <c r="DD6" i="5"/>
  <c r="DE11" i="5" s="1"/>
  <c r="DC6" i="5"/>
  <c r="GJ90" i="4" s="1"/>
  <c r="DB6" i="5"/>
  <c r="RH56" i="4" s="1"/>
  <c r="DA6" i="5"/>
  <c r="CW12" i="5" s="1"/>
  <c r="CZ6" i="5"/>
  <c r="CV12" i="5" s="1"/>
  <c r="CY6" i="5"/>
  <c r="OZ56" i="4" s="1"/>
  <c r="CX6" i="5"/>
  <c r="OF56" i="4" s="1"/>
  <c r="CW6" i="5"/>
  <c r="CV6" i="5"/>
  <c r="CU6" i="5"/>
  <c r="CV11" i="5" s="1"/>
  <c r="CT6" i="5"/>
  <c r="OZ55" i="4" s="1"/>
  <c r="CS6" i="5"/>
  <c r="CR6" i="5"/>
  <c r="CQ6" i="5"/>
  <c r="CM12" i="5" s="1"/>
  <c r="CP6" i="5"/>
  <c r="CL12" i="5" s="1"/>
  <c r="CO6" i="5"/>
  <c r="CN6" i="5"/>
  <c r="CM6" i="5"/>
  <c r="CI12" i="5" s="1"/>
  <c r="CL6" i="5"/>
  <c r="MN55" i="4" s="1"/>
  <c r="CK6" i="5"/>
  <c r="CL11" i="5" s="1"/>
  <c r="CJ6" i="5"/>
  <c r="CK11" i="5" s="1"/>
  <c r="CI6" i="5"/>
  <c r="KF55" i="4" s="1"/>
  <c r="CH6" i="5"/>
  <c r="JL55" i="4" s="1"/>
  <c r="CG6" i="5"/>
  <c r="CF6" i="5"/>
  <c r="CB12" i="5" s="1"/>
  <c r="CE6" i="5"/>
  <c r="GZ56" i="4" s="1"/>
  <c r="CD6" i="5"/>
  <c r="GF56" i="4" s="1"/>
  <c r="CC6" i="5"/>
  <c r="BY12" i="5" s="1"/>
  <c r="CB6" i="5"/>
  <c r="BX12" i="5" s="1"/>
  <c r="CA6" i="5"/>
  <c r="CB11" i="5" s="1"/>
  <c r="BZ6" i="5"/>
  <c r="GZ55" i="4" s="1"/>
  <c r="BY6" i="5"/>
  <c r="BX6" i="5"/>
  <c r="BW6" i="5"/>
  <c r="BX11" i="5" s="1"/>
  <c r="BV6" i="5"/>
  <c r="BU6" i="5"/>
  <c r="BT6" i="5"/>
  <c r="BS6" i="5"/>
  <c r="BO12" i="5" s="1"/>
  <c r="BR6" i="5"/>
  <c r="BN12" i="5" s="1"/>
  <c r="BQ6" i="5"/>
  <c r="BP6" i="5"/>
  <c r="BQ11" i="5" s="1"/>
  <c r="BO6" i="5"/>
  <c r="CF55" i="4" s="1"/>
  <c r="BN6" i="5"/>
  <c r="BO11" i="5" s="1"/>
  <c r="BM6" i="5"/>
  <c r="BN11" i="5" s="1"/>
  <c r="BL6" i="5"/>
  <c r="BM11" i="5" s="1"/>
  <c r="BK6" i="5"/>
  <c r="CF90" i="4" s="1"/>
  <c r="BJ6" i="5"/>
  <c r="BF12" i="5" s="1"/>
  <c r="BI6" i="5"/>
  <c r="BE12" i="5" s="1"/>
  <c r="BH6" i="5"/>
  <c r="BD12" i="5" s="1"/>
  <c r="BG6" i="5"/>
  <c r="OZ33" i="4" s="1"/>
  <c r="BF6" i="5"/>
  <c r="BB12" i="5" s="1"/>
  <c r="BE6" i="5"/>
  <c r="BD6" i="5"/>
  <c r="BC6" i="5"/>
  <c r="BD11" i="5" s="1"/>
  <c r="BB6" i="5"/>
  <c r="OZ32" i="4" s="1"/>
  <c r="BA6" i="5"/>
  <c r="AZ6" i="5"/>
  <c r="AY6" i="5"/>
  <c r="AU12" i="5" s="1"/>
  <c r="AX6" i="5"/>
  <c r="AT12" i="5" s="1"/>
  <c r="AW6" i="5"/>
  <c r="AV6" i="5"/>
  <c r="AU6" i="5"/>
  <c r="AQ12" i="5" s="1"/>
  <c r="AT6" i="5"/>
  <c r="MN32" i="4" s="1"/>
  <c r="AS6" i="5"/>
  <c r="AT11" i="5" s="1"/>
  <c r="AR6" i="5"/>
  <c r="AS11" i="5" s="1"/>
  <c r="AQ6" i="5"/>
  <c r="KF32" i="4" s="1"/>
  <c r="AP6" i="5"/>
  <c r="JL32" i="4" s="1"/>
  <c r="AO6" i="5"/>
  <c r="AN6" i="5"/>
  <c r="AJ12" i="5" s="1"/>
  <c r="AM6" i="5"/>
  <c r="GZ33" i="4" s="1"/>
  <c r="AL6" i="5"/>
  <c r="GF33" i="4" s="1"/>
  <c r="AK6" i="5"/>
  <c r="AG12" i="5" s="1"/>
  <c r="AJ6" i="5"/>
  <c r="AF12" i="5" s="1"/>
  <c r="AI6" i="5"/>
  <c r="AJ11" i="5" s="1"/>
  <c r="AH6" i="5"/>
  <c r="GZ32" i="4" s="1"/>
  <c r="AG6" i="5"/>
  <c r="AH11" i="5" s="1"/>
  <c r="AF6" i="5"/>
  <c r="AE6" i="5"/>
  <c r="AF11" i="5" s="1"/>
  <c r="AD6" i="5"/>
  <c r="AC6" i="5"/>
  <c r="Y12" i="5" s="1"/>
  <c r="AB6" i="5"/>
  <c r="AA6" i="5"/>
  <c r="W12" i="5" s="1"/>
  <c r="Z6" i="5"/>
  <c r="V12" i="5" s="1"/>
  <c r="Y6" i="5"/>
  <c r="U12" i="5" s="1"/>
  <c r="X6" i="5"/>
  <c r="Y11" i="5" s="1"/>
  <c r="W6" i="5"/>
  <c r="CF32" i="4"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OY81" i="4"/>
  <c r="NX81" i="4"/>
  <c r="KO81" i="4"/>
  <c r="JN81" i="4"/>
  <c r="IM81" i="4"/>
  <c r="HL81" i="4"/>
  <c r="GK81" i="4"/>
  <c r="EC81" i="4"/>
  <c r="DB81" i="4"/>
  <c r="Y81" i="4"/>
  <c r="RA80" i="4"/>
  <c r="PZ80" i="4"/>
  <c r="OY80" i="4"/>
  <c r="NX80" i="4"/>
  <c r="MW80" i="4"/>
  <c r="IM80" i="4"/>
  <c r="HL80" i="4"/>
  <c r="EC80" i="4"/>
  <c r="DB80" i="4"/>
  <c r="CA80" i="4"/>
  <c r="AZ80" i="4"/>
  <c r="Y80" i="4"/>
  <c r="RA79" i="4"/>
  <c r="PZ79" i="4"/>
  <c r="NX79" i="4"/>
  <c r="MW79" i="4"/>
  <c r="KO79" i="4"/>
  <c r="JN79" i="4"/>
  <c r="HL79" i="4"/>
  <c r="GK79" i="4"/>
  <c r="EC79" i="4"/>
  <c r="DB79" i="4"/>
  <c r="AZ79" i="4"/>
  <c r="Y79" i="4"/>
  <c r="QN56" i="4"/>
  <c r="PT56" i="4"/>
  <c r="MN56" i="4"/>
  <c r="LT56" i="4"/>
  <c r="KZ56" i="4"/>
  <c r="KF56" i="4"/>
  <c r="JL56" i="4"/>
  <c r="HT56" i="4"/>
  <c r="FL56" i="4"/>
  <c r="ER56" i="4"/>
  <c r="CZ56" i="4"/>
  <c r="CF56" i="4"/>
  <c r="BL56" i="4"/>
  <c r="AR56" i="4"/>
  <c r="X56" i="4"/>
  <c r="RH55" i="4"/>
  <c r="QN55" i="4"/>
  <c r="PT55" i="4"/>
  <c r="OF55" i="4"/>
  <c r="LT55" i="4"/>
  <c r="KZ55" i="4"/>
  <c r="HT55" i="4"/>
  <c r="GF55" i="4"/>
  <c r="FL55" i="4"/>
  <c r="ER55" i="4"/>
  <c r="CZ55" i="4"/>
  <c r="AR55" i="4"/>
  <c r="X55" i="4"/>
  <c r="RH54" i="4"/>
  <c r="QN54" i="4"/>
  <c r="PT54" i="4"/>
  <c r="OZ54" i="4"/>
  <c r="OF54" i="4"/>
  <c r="MN54" i="4"/>
  <c r="LT54" i="4"/>
  <c r="KF54" i="4"/>
  <c r="JL54" i="4"/>
  <c r="HT54" i="4"/>
  <c r="GZ54" i="4"/>
  <c r="FL54" i="4"/>
  <c r="ER54" i="4"/>
  <c r="CZ54" i="4"/>
  <c r="CF54" i="4"/>
  <c r="AR54" i="4"/>
  <c r="X54" i="4"/>
  <c r="QN33" i="4"/>
  <c r="PT33" i="4"/>
  <c r="MN33" i="4"/>
  <c r="LT33" i="4"/>
  <c r="KZ33" i="4"/>
  <c r="KF33" i="4"/>
  <c r="JL33" i="4"/>
  <c r="HT33" i="4"/>
  <c r="FL33" i="4"/>
  <c r="ER33" i="4"/>
  <c r="CZ33" i="4"/>
  <c r="CF33" i="4"/>
  <c r="BL33" i="4"/>
  <c r="AR33" i="4"/>
  <c r="X33" i="4"/>
  <c r="RH32" i="4"/>
  <c r="QN32" i="4"/>
  <c r="PT32" i="4"/>
  <c r="OF32" i="4"/>
  <c r="LT32" i="4"/>
  <c r="KZ32" i="4"/>
  <c r="HT32" i="4"/>
  <c r="GF32" i="4"/>
  <c r="FL32" i="4"/>
  <c r="ER32" i="4"/>
  <c r="CZ32" i="4"/>
  <c r="AR32" i="4"/>
  <c r="X32" i="4"/>
  <c r="RH31" i="4"/>
  <c r="QN31" i="4"/>
  <c r="PT31" i="4"/>
  <c r="OZ31" i="4"/>
  <c r="OF31" i="4"/>
  <c r="MN31" i="4"/>
  <c r="LT31" i="4"/>
  <c r="KF31" i="4"/>
  <c r="JL31" i="4"/>
  <c r="HT31" i="4"/>
  <c r="GZ31" i="4"/>
  <c r="FL31" i="4"/>
  <c r="ER31" i="4"/>
  <c r="CZ31" i="4"/>
  <c r="CF31" i="4"/>
  <c r="AR31" i="4"/>
  <c r="X31" i="4"/>
  <c r="LZ10" i="4"/>
  <c r="IT10" i="4"/>
  <c r="FN10" i="4"/>
  <c r="CH10" i="4"/>
  <c r="B10" i="4"/>
  <c r="PF8" i="4"/>
  <c r="LZ8" i="4"/>
  <c r="IT8" i="4"/>
  <c r="FN8" i="4"/>
  <c r="CH8" i="4"/>
  <c r="B8" i="4"/>
  <c r="B5" i="4"/>
  <c r="AQ11" i="5" l="1"/>
  <c r="CI11" i="5"/>
  <c r="BL55" i="4"/>
  <c r="W10" i="5"/>
  <c r="BE10" i="5"/>
  <c r="BO10" i="5"/>
  <c r="CW10" i="5"/>
  <c r="DG10" i="5"/>
  <c r="X11" i="5"/>
  <c r="AR11" i="5"/>
  <c r="BP11" i="5"/>
  <c r="CJ11" i="5"/>
  <c r="AI12" i="5"/>
  <c r="BC12" i="5"/>
  <c r="CA12" i="5"/>
  <c r="CU12" i="5"/>
  <c r="W11" i="5"/>
  <c r="AH12" i="5"/>
  <c r="BZ12" i="5"/>
  <c r="CT12" i="5"/>
  <c r="CX12" i="5"/>
  <c r="BL54" i="4"/>
  <c r="GF31" i="4"/>
  <c r="OF33" i="4"/>
  <c r="RH33" i="4"/>
  <c r="GF54" i="4"/>
  <c r="IM79" i="4"/>
  <c r="JN80" i="4"/>
  <c r="AZ81" i="4"/>
  <c r="PZ81" i="4"/>
  <c r="X10" i="5"/>
  <c r="AH10" i="5"/>
  <c r="AR10" i="5"/>
  <c r="BB10" i="5"/>
  <c r="BF10" i="5"/>
  <c r="BP10" i="5"/>
  <c r="BZ10" i="5"/>
  <c r="CJ10" i="5"/>
  <c r="CT10" i="5"/>
  <c r="CX10" i="5"/>
  <c r="DH10" i="5"/>
  <c r="DR10" i="5"/>
  <c r="EB10" i="5"/>
  <c r="AI11" i="5"/>
  <c r="BC11" i="5"/>
  <c r="CA11" i="5"/>
  <c r="CU11" i="5"/>
  <c r="BD10" i="5"/>
  <c r="CV10" i="5"/>
  <c r="AU11" i="5"/>
  <c r="CM11" i="5"/>
  <c r="BL31" i="4"/>
  <c r="CA79" i="4"/>
  <c r="KZ31" i="4"/>
  <c r="KZ54" i="4"/>
  <c r="OY79" i="4"/>
  <c r="GK80" i="4"/>
  <c r="KO80" i="4"/>
  <c r="CA81" i="4"/>
  <c r="MW81" i="4"/>
  <c r="RA81"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<sst xmlns="http://schemas.openxmlformats.org/spreadsheetml/2006/main" count="262" uniqueCount="107">
  <si>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</si>
  <si>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</si>
  <si>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</si>
  <si>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</si>
  <si>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</si>
  <si>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</si>
  <si>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</si>
  <si>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</si>
  <si>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</si>
  <si>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</si>
  <si>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</si>
  <si>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</si>
  <si>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</si>
  <si>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</si>
  <si>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</si>
  <si>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</si>
  <si>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</si>
  <si>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</si>
  <si>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</si>
  <si>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</si>
  <si>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</si>
  <si>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</si>
  <si>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</si>
  <si>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</si>
  <si>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</si>
  <si>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</si>
  <si>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</si>
  <si>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</si>
  <si>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</si>
  <si>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</si>
  <si>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</si>
  <si>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</si>
  <si>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</si>
  <si>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</si>
  <si>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</si>
  <si>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</si>
  <si>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</si>
  <si>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</si>
  <si>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</si>
  <si>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</si>
  <si>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</si>
  <si>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</si>
  <si>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</si>
  <si>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</si>
  <si>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</si>
  <si>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</si>
  <si>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</si>
  <si>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</si>
  <si>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</si>
  <si>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</si>
  <si>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</si>
  <si>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</si>
  <si>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</si>
  <si>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</si>
  <si>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</si>
  <si>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</si>
  <si>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</si>
  <si>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</si>
  <si>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</si>
  <si>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</si>
  <si>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</si>
  <si>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</si>
  <si>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</si>
  <si>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</si>
  <si>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</si>
  <si>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</si>
  <si>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</si>
  <si>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</si>
  <si>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</si>
  <si>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</si>
  <si>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</si>
  <si>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</si>
  <si>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</si>
  <si>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</si>
  <si>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</si>
  <si>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</si>
  <si>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</si>
  <si>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</si>
  <si>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</si>
  <si>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</si>
  <si>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</si>
  <si>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</si>
  <si>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</si>
  <si>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</si>
  <si>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</si>
  <si>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</si>
  <si>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</si>
  <si>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</si>
  <si>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382132</t>
  </si>
  <si>
    <t>46</t>
  </si>
  <si>
    <t>02</t>
  </si>
  <si>
    <t>0</t>
  </si>
  <si>
    <t>000</t>
  </si>
  <si>
    <t>愛媛県　四国中央市</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</si>
  <si>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</si>
  <si>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</si>
  <si>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</si>
  <si>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</si>
  <si>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</si>
  <si>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</si>
  <si>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</si>
  <si>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</si>
  <si>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</si>
  <si>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</si>
  <si>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道事業はH29年度に経営戦略（H30年～R9年度）を策定している。財政計画においては経営基盤の強化を図ることとし、更新・耐震化の為の資金を確保することと積極的に繰上償還を行い企業債を減少することを柱としている。又投資計画においては、アセットマネジメント計画に基づき重要度・優先順位を反映した計画的な投資を行うこととしている。
　H30年度の進捗状況は計画に沿ったもので、次年度において新宮水系は今後の投資財源を確保しながらも低廉な料金へ料金改定を行い、又富郷水系については繰上償還を再開し企業債残高の減少に努め、今後も安定した工業用水の供給と健全で継続可能な事業経営に取り組んでいく。</t>
    <rPh sb="1" eb="3">
      <t>ホンシ</t>
    </rPh>
    <rPh sb="3" eb="6">
      <t>コウギョウヨウ</t>
    </rPh>
    <rPh sb="6" eb="8">
      <t>スイドウ</t>
    </rPh>
    <rPh sb="8" eb="10">
      <t>ジギョウ</t>
    </rPh>
    <rPh sb="14" eb="16">
      <t>ネンド</t>
    </rPh>
    <rPh sb="17" eb="19">
      <t>ケイエイ</t>
    </rPh>
    <rPh sb="19" eb="21">
      <t>センリャク</t>
    </rPh>
    <rPh sb="25" eb="26">
      <t>ネン</t>
    </rPh>
    <rPh sb="29" eb="31">
      <t>ネンド</t>
    </rPh>
    <rPh sb="33" eb="35">
      <t>サクテイ</t>
    </rPh>
    <rPh sb="40" eb="42">
      <t>ザイセイ</t>
    </rPh>
    <rPh sb="42" eb="44">
      <t>ケイカク</t>
    </rPh>
    <rPh sb="49" eb="51">
      <t>ケイエイ</t>
    </rPh>
    <rPh sb="51" eb="53">
      <t>キバン</t>
    </rPh>
    <rPh sb="54" eb="56">
      <t>キョウカ</t>
    </rPh>
    <rPh sb="57" eb="58">
      <t>ハカ</t>
    </rPh>
    <rPh sb="64" eb="66">
      <t>コウシン</t>
    </rPh>
    <rPh sb="67" eb="70">
      <t>タイシンカ</t>
    </rPh>
    <rPh sb="71" eb="72">
      <t>タメ</t>
    </rPh>
    <rPh sb="73" eb="75">
      <t>シキン</t>
    </rPh>
    <rPh sb="76" eb="78">
      <t>カクホ</t>
    </rPh>
    <rPh sb="83" eb="86">
      <t>セッキョクテキ</t>
    </rPh>
    <rPh sb="87" eb="89">
      <t>クリアゲ</t>
    </rPh>
    <rPh sb="89" eb="91">
      <t>ショウカン</t>
    </rPh>
    <rPh sb="92" eb="93">
      <t>オコナ</t>
    </rPh>
    <rPh sb="94" eb="96">
      <t>キギョウ</t>
    </rPh>
    <rPh sb="96" eb="97">
      <t>サイ</t>
    </rPh>
    <rPh sb="98" eb="100">
      <t>ゲンショウ</t>
    </rPh>
    <rPh sb="105" eb="106">
      <t>ハシラ</t>
    </rPh>
    <rPh sb="112" eb="113">
      <t>マタ</t>
    </rPh>
    <rPh sb="113" eb="115">
      <t>トウシ</t>
    </rPh>
    <rPh sb="115" eb="117">
      <t>ケイカク</t>
    </rPh>
    <rPh sb="133" eb="135">
      <t>ケイカク</t>
    </rPh>
    <rPh sb="136" eb="137">
      <t>モト</t>
    </rPh>
    <rPh sb="139" eb="142">
      <t>ジュウヨウド</t>
    </rPh>
    <rPh sb="143" eb="145">
      <t>ユウセン</t>
    </rPh>
    <rPh sb="145" eb="147">
      <t>ジュンイ</t>
    </rPh>
    <rPh sb="148" eb="150">
      <t>ハンエイ</t>
    </rPh>
    <rPh sb="152" eb="155">
      <t>ケイカクテキ</t>
    </rPh>
    <rPh sb="156" eb="158">
      <t>トウシ</t>
    </rPh>
    <rPh sb="159" eb="160">
      <t>オコナ</t>
    </rPh>
    <rPh sb="177" eb="181">
      <t>シンチョクジョウキョウ</t>
    </rPh>
    <rPh sb="182" eb="184">
      <t>ケイカク</t>
    </rPh>
    <rPh sb="185" eb="186">
      <t>ソ</t>
    </rPh>
    <rPh sb="192" eb="195">
      <t>ジネンド</t>
    </rPh>
    <rPh sb="199" eb="201">
      <t>シングウ</t>
    </rPh>
    <rPh sb="201" eb="203">
      <t>スイケイ</t>
    </rPh>
    <rPh sb="204" eb="206">
      <t>コンゴ</t>
    </rPh>
    <rPh sb="207" eb="209">
      <t>トウシ</t>
    </rPh>
    <rPh sb="209" eb="211">
      <t>ザイゲン</t>
    </rPh>
    <rPh sb="212" eb="214">
      <t>カクホ</t>
    </rPh>
    <rPh sb="219" eb="221">
      <t>テイレン</t>
    </rPh>
    <rPh sb="222" eb="224">
      <t>リョウキン</t>
    </rPh>
    <rPh sb="225" eb="227">
      <t>リョウキン</t>
    </rPh>
    <rPh sb="227" eb="229">
      <t>カイテイ</t>
    </rPh>
    <rPh sb="230" eb="231">
      <t>オコナ</t>
    </rPh>
    <rPh sb="233" eb="234">
      <t>マタ</t>
    </rPh>
    <rPh sb="234" eb="236">
      <t>トミサト</t>
    </rPh>
    <rPh sb="236" eb="238">
      <t>スイケイ</t>
    </rPh>
    <rPh sb="243" eb="245">
      <t>クリアゲ</t>
    </rPh>
    <rPh sb="245" eb="247">
      <t>ショウカン</t>
    </rPh>
    <rPh sb="248" eb="250">
      <t>サイカイ</t>
    </rPh>
    <rPh sb="251" eb="253">
      <t>キギョウ</t>
    </rPh>
    <rPh sb="253" eb="254">
      <t>サイ</t>
    </rPh>
    <rPh sb="254" eb="256">
      <t>ザンダカ</t>
    </rPh>
    <rPh sb="257" eb="259">
      <t>ゲンショウ</t>
    </rPh>
    <rPh sb="260" eb="261">
      <t>ツト</t>
    </rPh>
    <rPh sb="263" eb="265">
      <t>コンゴ</t>
    </rPh>
    <rPh sb="266" eb="268">
      <t>アンテイ</t>
    </rPh>
    <rPh sb="270" eb="273">
      <t>コウギョウヨウ</t>
    </rPh>
    <rPh sb="273" eb="274">
      <t>ミズ</t>
    </rPh>
    <rPh sb="275" eb="277">
      <t>キョウキュウ</t>
    </rPh>
    <rPh sb="278" eb="280">
      <t>ケンゼン</t>
    </rPh>
    <rPh sb="281" eb="283">
      <t>ケイゾク</t>
    </rPh>
    <rPh sb="283" eb="285">
      <t>カノウ</t>
    </rPh>
    <rPh sb="286" eb="288">
      <t>ジギョウ</t>
    </rPh>
    <rPh sb="288" eb="290">
      <t>ケイエイ</t>
    </rPh>
    <rPh sb="291" eb="292">
      <t>ト</t>
    </rPh>
    <rPh sb="293" eb="294">
      <t>ク</t>
    </rPh>
    <phoneticPr fontId="5"/>
  </si>
  <si>
    <t>　本市工業用水道事業ではH27年度にアセットマネジメント計画を作成している。計画において事業費の平準化を加味しつつ資産の健全化を図るため、法定耐用年数での更新ではなく実耐用年数での設定をし、施設の更新・耐震化に取組んでいる。
　「①有形固定資産原価減価償却償却率」及び「②管路経年劣化率」共に類似団体平均より低い数値ではあるが、建設から40年を経過した新宮水系については老朽化が進んでおり、計画に沿った更新を行う必要がある。
　「③管路更新」については計画のなかで、新宮水系についてはR13年度から取組む事としている。</t>
    <rPh sb="105" eb="107">
      <t>トリク</t>
    </rPh>
    <rPh sb="116" eb="122">
      <t>ユウケイコテイシサン</t>
    </rPh>
    <rPh sb="122" eb="124">
      <t>ゲンカ</t>
    </rPh>
    <rPh sb="124" eb="128">
      <t>ゲンカショウキャク</t>
    </rPh>
    <rPh sb="128" eb="131">
      <t>ショウキャクリツ</t>
    </rPh>
    <rPh sb="132" eb="133">
      <t>オヨ</t>
    </rPh>
    <rPh sb="136" eb="138">
      <t>カンロ</t>
    </rPh>
    <rPh sb="138" eb="140">
      <t>ケイネン</t>
    </rPh>
    <rPh sb="140" eb="142">
      <t>レッカ</t>
    </rPh>
    <rPh sb="142" eb="143">
      <t>リツ</t>
    </rPh>
    <rPh sb="144" eb="145">
      <t>トモ</t>
    </rPh>
    <rPh sb="146" eb="148">
      <t>ルイジ</t>
    </rPh>
    <rPh sb="148" eb="150">
      <t>ダンタイ</t>
    </rPh>
    <rPh sb="150" eb="152">
      <t>ヘイキン</t>
    </rPh>
    <rPh sb="176" eb="178">
      <t>シングウ</t>
    </rPh>
    <rPh sb="178" eb="180">
      <t>スイケイ</t>
    </rPh>
    <rPh sb="185" eb="188">
      <t>ロウキュウカ</t>
    </rPh>
    <rPh sb="189" eb="190">
      <t>スス</t>
    </rPh>
    <rPh sb="195" eb="197">
      <t>ケイカク</t>
    </rPh>
    <rPh sb="198" eb="199">
      <t>ソ</t>
    </rPh>
    <rPh sb="201" eb="203">
      <t>コウシン</t>
    </rPh>
    <rPh sb="204" eb="205">
      <t>オコナ</t>
    </rPh>
    <rPh sb="206" eb="208">
      <t>ヒツヨウ</t>
    </rPh>
    <rPh sb="216" eb="218">
      <t>カンロ</t>
    </rPh>
    <rPh sb="218" eb="220">
      <t>コウシン</t>
    </rPh>
    <rPh sb="226" eb="228">
      <t>ケイカク</t>
    </rPh>
    <rPh sb="233" eb="235">
      <t>シングウ</t>
    </rPh>
    <rPh sb="235" eb="237">
      <t>スイケイ</t>
    </rPh>
    <phoneticPr fontId="5"/>
  </si>
  <si>
    <t>　本市工業用水事業は水源であるダム別に新宮水系・柳瀬水系・富郷水系の３水系があり、それぞれに責任水量制の料金を設定し経営を行っている。これまでH13年度に開始した富郷水系において、ダム建設費の高騰等により膨大な企業債を抱え経営を圧迫してきた。経営健全化の為に、積極的に企業債の繰上償還を行ったり、低金利の企業債に借換を行う事で支払利息を軽減する等の経費削減に取り組んできた。
　その結果、「①経常収支比率」「⑤料金回収率」「⑥給水原価」は類似団体の平均より良く効率的で安定した経営が行われているが、今後は更新投資等に充てる財源を計画的に確保していく必要がある。
　「③流動比率」はH28年度まで100％を下回っていた為、H29年度より企業債の繰上償還を一旦やめて流動資産を増やしたことで右肩あがりに増えているが、まだ類似団体平均値を下回っているので、更に比率を高め経営基盤を強めたい。　
　「④企業債残高対給水収益比率」は右肩下がりで減っているが、類似団体平均値の倍以上となっているため、繰上償還を行い企業債残高の減少に努める必要がある。
　業務の効率を示す「⑦施設利用率」「⑧契約率」については、当市の基幹産業が製紙産業であるため類似団体平均値と比べ高水準で推移しているが、「⑧契約率」は微減しており継続的な売水努力が求められる。</t>
    <rPh sb="1" eb="2">
      <t>ホン</t>
    </rPh>
    <rPh sb="2" eb="3">
      <t>シ</t>
    </rPh>
    <rPh sb="3" eb="5">
      <t>コウギョウ</t>
    </rPh>
    <rPh sb="5" eb="7">
      <t>ヨウスイ</t>
    </rPh>
    <rPh sb="7" eb="9">
      <t>ジギョウ</t>
    </rPh>
    <rPh sb="10" eb="12">
      <t>スイゲン</t>
    </rPh>
    <rPh sb="17" eb="18">
      <t>ベツ</t>
    </rPh>
    <rPh sb="19" eb="21">
      <t>シングウ</t>
    </rPh>
    <rPh sb="21" eb="23">
      <t>スイケイ</t>
    </rPh>
    <rPh sb="24" eb="26">
      <t>ヤナセ</t>
    </rPh>
    <rPh sb="26" eb="28">
      <t>スイケイ</t>
    </rPh>
    <rPh sb="29" eb="31">
      <t>トミサト</t>
    </rPh>
    <rPh sb="31" eb="33">
      <t>スイケイ</t>
    </rPh>
    <rPh sb="35" eb="37">
      <t>スイケイ</t>
    </rPh>
    <rPh sb="46" eb="48">
      <t>セキニン</t>
    </rPh>
    <rPh sb="48" eb="50">
      <t>スイリョウ</t>
    </rPh>
    <rPh sb="50" eb="51">
      <t>セイ</t>
    </rPh>
    <rPh sb="52" eb="54">
      <t>リョウキン</t>
    </rPh>
    <rPh sb="55" eb="57">
      <t>セッテイ</t>
    </rPh>
    <rPh sb="58" eb="60">
      <t>ケイエイ</t>
    </rPh>
    <rPh sb="61" eb="62">
      <t>オコナ</t>
    </rPh>
    <rPh sb="74" eb="75">
      <t>ネン</t>
    </rPh>
    <rPh sb="75" eb="76">
      <t>ド</t>
    </rPh>
    <rPh sb="77" eb="79">
      <t>カイシ</t>
    </rPh>
    <rPh sb="81" eb="83">
      <t>トミサト</t>
    </rPh>
    <rPh sb="83" eb="85">
      <t>スイケイ</t>
    </rPh>
    <rPh sb="92" eb="94">
      <t>ケンセツ</t>
    </rPh>
    <rPh sb="94" eb="95">
      <t>ヒ</t>
    </rPh>
    <rPh sb="96" eb="98">
      <t>コウトウ</t>
    </rPh>
    <rPh sb="98" eb="99">
      <t>トウ</t>
    </rPh>
    <rPh sb="102" eb="104">
      <t>ボウダイ</t>
    </rPh>
    <rPh sb="105" eb="107">
      <t>キギョウ</t>
    </rPh>
    <rPh sb="107" eb="108">
      <t>サイ</t>
    </rPh>
    <rPh sb="109" eb="110">
      <t>カカ</t>
    </rPh>
    <rPh sb="111" eb="113">
      <t>ケイエイ</t>
    </rPh>
    <rPh sb="114" eb="116">
      <t>アッパク</t>
    </rPh>
    <rPh sb="121" eb="123">
      <t>ケイエイ</t>
    </rPh>
    <rPh sb="123" eb="126">
      <t>ケンゼンカ</t>
    </rPh>
    <rPh sb="127" eb="128">
      <t>タメ</t>
    </rPh>
    <rPh sb="130" eb="133">
      <t>セッキョクテキ</t>
    </rPh>
    <rPh sb="134" eb="136">
      <t>キギョウ</t>
    </rPh>
    <rPh sb="136" eb="137">
      <t>サイ</t>
    </rPh>
    <rPh sb="138" eb="140">
      <t>クリアゲ</t>
    </rPh>
    <rPh sb="140" eb="142">
      <t>ショウカン</t>
    </rPh>
    <rPh sb="143" eb="144">
      <t>オコナ</t>
    </rPh>
    <rPh sb="148" eb="151">
      <t>テイキンリ</t>
    </rPh>
    <rPh sb="152" eb="154">
      <t>キギョウ</t>
    </rPh>
    <rPh sb="154" eb="155">
      <t>サイ</t>
    </rPh>
    <rPh sb="156" eb="158">
      <t>カリカエ</t>
    </rPh>
    <rPh sb="159" eb="160">
      <t>オコナ</t>
    </rPh>
    <rPh sb="161" eb="162">
      <t>コト</t>
    </rPh>
    <rPh sb="172" eb="173">
      <t>ナド</t>
    </rPh>
    <rPh sb="174" eb="176">
      <t>ケイヒ</t>
    </rPh>
    <rPh sb="176" eb="178">
      <t>サクゲン</t>
    </rPh>
    <rPh sb="179" eb="180">
      <t>ト</t>
    </rPh>
    <rPh sb="181" eb="182">
      <t>ク</t>
    </rPh>
    <rPh sb="191" eb="193">
      <t>ケッカ</t>
    </rPh>
    <rPh sb="196" eb="202">
      <t>ケイジョウシュウシヒリツ</t>
    </rPh>
    <rPh sb="205" eb="207">
      <t>リョウキン</t>
    </rPh>
    <rPh sb="207" eb="209">
      <t>カイシュウ</t>
    </rPh>
    <rPh sb="209" eb="210">
      <t>リツ</t>
    </rPh>
    <rPh sb="213" eb="215">
      <t>キュウスイ</t>
    </rPh>
    <rPh sb="215" eb="217">
      <t>ゲンカ</t>
    </rPh>
    <rPh sb="219" eb="221">
      <t>ルイジ</t>
    </rPh>
    <rPh sb="221" eb="223">
      <t>ダンタイ</t>
    </rPh>
    <rPh sb="224" eb="226">
      <t>ヘイキン</t>
    </rPh>
    <rPh sb="228" eb="229">
      <t>ヨ</t>
    </rPh>
    <rPh sb="230" eb="233">
      <t>コウリツテキ</t>
    </rPh>
    <rPh sb="234" eb="236">
      <t>アンテイ</t>
    </rPh>
    <rPh sb="238" eb="240">
      <t>ケイエイ</t>
    </rPh>
    <rPh sb="241" eb="242">
      <t>オコナ</t>
    </rPh>
    <rPh sb="249" eb="251">
      <t>コンゴ</t>
    </rPh>
    <rPh sb="252" eb="254">
      <t>コウシン</t>
    </rPh>
    <rPh sb="256" eb="257">
      <t>トウ</t>
    </rPh>
    <rPh sb="258" eb="259">
      <t>ア</t>
    </rPh>
    <rPh sb="261" eb="263">
      <t>ザイゲン</t>
    </rPh>
    <rPh sb="264" eb="267">
      <t>ケイカクテキ</t>
    </rPh>
    <rPh sb="268" eb="270">
      <t>カクホ</t>
    </rPh>
    <rPh sb="284" eb="286">
      <t>リュウドウ</t>
    </rPh>
    <rPh sb="286" eb="288">
      <t>ヒリツ</t>
    </rPh>
    <rPh sb="308" eb="309">
      <t>タメ</t>
    </rPh>
    <rPh sb="313" eb="315">
      <t>ネンド</t>
    </rPh>
    <rPh sb="317" eb="319">
      <t>キギョウ</t>
    </rPh>
    <rPh sb="319" eb="320">
      <t>サイ</t>
    </rPh>
    <rPh sb="321" eb="325">
      <t>クリアゲショウカン</t>
    </rPh>
    <rPh sb="326" eb="328">
      <t>イッタン</t>
    </rPh>
    <rPh sb="331" eb="333">
      <t>リュウドウ</t>
    </rPh>
    <rPh sb="333" eb="335">
      <t>シサン</t>
    </rPh>
    <rPh sb="336" eb="337">
      <t>フ</t>
    </rPh>
    <rPh sb="343" eb="345">
      <t>ミギカタ</t>
    </rPh>
    <rPh sb="349" eb="350">
      <t>フ</t>
    </rPh>
    <rPh sb="362" eb="365">
      <t>ヘイキンチ</t>
    </rPh>
    <rPh sb="366" eb="368">
      <t>シタマワ</t>
    </rPh>
    <rPh sb="382" eb="384">
      <t>ケイエイ</t>
    </rPh>
    <rPh sb="384" eb="386">
      <t>キバン</t>
    </rPh>
    <rPh sb="387" eb="388">
      <t>ツヨ</t>
    </rPh>
    <rPh sb="397" eb="399">
      <t>キギョウ</t>
    </rPh>
    <rPh sb="399" eb="400">
      <t>サイ</t>
    </rPh>
    <rPh sb="400" eb="402">
      <t>ザンダカ</t>
    </rPh>
    <rPh sb="402" eb="403">
      <t>タイ</t>
    </rPh>
    <rPh sb="403" eb="405">
      <t>キュウスイ</t>
    </rPh>
    <rPh sb="405" eb="407">
      <t>シュウエキ</t>
    </rPh>
    <rPh sb="407" eb="409">
      <t>ヒリツ</t>
    </rPh>
    <rPh sb="411" eb="413">
      <t>ミギカタ</t>
    </rPh>
    <rPh sb="413" eb="414">
      <t>サ</t>
    </rPh>
    <rPh sb="417" eb="418">
      <t>ヘ</t>
    </rPh>
    <rPh sb="428" eb="431">
      <t>ヘイキンチ</t>
    </rPh>
    <rPh sb="432" eb="435">
      <t>バイイジョウ</t>
    </rPh>
    <rPh sb="451" eb="453">
      <t>キギョウ</t>
    </rPh>
    <rPh sb="453" eb="454">
      <t>サイ</t>
    </rPh>
    <rPh sb="454" eb="455">
      <t>ザン</t>
    </rPh>
    <rPh sb="455" eb="456">
      <t>タカ</t>
    </rPh>
    <rPh sb="457" eb="459">
      <t>ゲンショウ</t>
    </rPh>
    <rPh sb="460" eb="461">
      <t>ツト</t>
    </rPh>
    <rPh sb="463" eb="465">
      <t>ヒツヨウ</t>
    </rPh>
    <rPh sb="471" eb="473">
      <t>ギョウム</t>
    </rPh>
    <rPh sb="516" eb="518">
      <t>ルイジ</t>
    </rPh>
    <rPh sb="518" eb="520">
      <t>ダンタイ</t>
    </rPh>
    <rPh sb="520" eb="522">
      <t>ヘイキン</t>
    </rPh>
    <rPh sb="522" eb="523">
      <t>アタイ</t>
    </rPh>
    <rPh sb="524" eb="525">
      <t>クラ</t>
    </rPh>
    <rPh sb="526" eb="529">
      <t>コウスイジュン</t>
    </rPh>
    <rPh sb="545" eb="547">
      <t>ビゲン</t>
    </rPh>
    <rPh sb="551" eb="554">
      <t>ケイゾクテキ</t>
    </rPh>
    <rPh sb="555" eb="556">
      <t>バイ</t>
    </rPh>
    <rPh sb="556" eb="557">
      <t>スイ</t>
    </rPh>
    <rPh sb="557" eb="559">
      <t>ドリョク</t>
    </rPh>
    <rPh sb="560" eb="561">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</si>
</sst>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8" fillId="0" borderId="0" xfId="0" applyFont="1" applyAlignment="1">
      <alignment horizontal="lef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49" fontId="6" fillId="0" borderId="8" xfId="0" applyNumberFormat="1" applyFont="1" applyBorder="1" applyAlignment="1" applyProtection="1">
      <alignment horizontal="left" vertical="top" wrapText="1"/>
      <protection locked="0"/>
    </xf>
    <xf numFmtId="49" fontId="6" fillId="0" borderId="0" xfId="0" applyNumberFormat="1" applyFont="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10"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xf numFmtId="49" fontId="6" fillId="0" borderId="11" xfId="0" applyNumberFormat="1"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53.3</c:v>
                </c:pt>
                <c:pt idx="1">
                  <c:v>54.78</c:v>
                </c:pt>
                <c:pt idx="2">
                  <c:v>56.23</c:v>
                </c:pt>
                <c:pt idx="3">
                  <c:v>57.36</c:v>
                </c:pt>
                <c:pt idx="4">
                  <c:v>58.48</c:v>
                </c:pt>
              </c:numCache>
            </c:numRef>
          </c:val>
          <c:extLst>
            <c:ext xmlns:c16="http://schemas.microsoft.com/office/drawing/2014/chart" uri="{C3380CC4-5D6E-409C-BE32-E72D297353CC}">
              <c16:uniqueId val="{00000000-B8BB-492F-86CD-1BB34AE2F02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56.41</c:v>
                </c:pt>
                <c:pt idx="1">
                  <c:v>57.35</c:v>
                </c:pt>
                <c:pt idx="2">
                  <c:v>57.93</c:v>
                </c:pt>
                <c:pt idx="3">
                  <c:v>58.88</c:v>
                </c:pt>
                <c:pt idx="4">
                  <c:v>59.48</c:v>
                </c:pt>
              </c:numCache>
            </c:numRef>
          </c:val>
          <c:smooth val="0"/>
          <c:extLst>
            <c:ext xmlns:c16="http://schemas.microsoft.com/office/drawing/2014/chart" uri="{C3380CC4-5D6E-409C-BE32-E72D297353CC}">
              <c16:uniqueId val="{00000001-B8BB-492F-86CD-1BB34AE2F02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31-46FF-A539-02FED00E0F8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50.49</c:v>
                </c:pt>
                <c:pt idx="1">
                  <c:v>23.81</c:v>
                </c:pt>
                <c:pt idx="2">
                  <c:v>22.44</c:v>
                </c:pt>
                <c:pt idx="3">
                  <c:v>18.82</c:v>
                </c:pt>
                <c:pt idx="4">
                  <c:v>17.88</c:v>
                </c:pt>
              </c:numCache>
            </c:numRef>
          </c:val>
          <c:smooth val="0"/>
          <c:extLst>
            <c:ext xmlns:c16="http://schemas.microsoft.com/office/drawing/2014/chart" uri="{C3380CC4-5D6E-409C-BE32-E72D297353CC}">
              <c16:uniqueId val="{00000001-7331-46FF-A539-02FED00E0F8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134.96</c:v>
                </c:pt>
                <c:pt idx="1">
                  <c:v>137.94999999999999</c:v>
                </c:pt>
                <c:pt idx="2">
                  <c:v>149.51</c:v>
                </c:pt>
                <c:pt idx="3">
                  <c:v>144.57</c:v>
                </c:pt>
                <c:pt idx="4">
                  <c:v>144.66999999999999</c:v>
                </c:pt>
              </c:numCache>
            </c:numRef>
          </c:val>
          <c:extLst>
            <c:ext xmlns:c16="http://schemas.microsoft.com/office/drawing/2014/chart" uri="{C3380CC4-5D6E-409C-BE32-E72D297353CC}">
              <c16:uniqueId val="{00000000-E16D-4251-8168-FC3DF3EE68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122.19</c:v>
                </c:pt>
                <c:pt idx="1">
                  <c:v>123.35</c:v>
                </c:pt>
                <c:pt idx="2">
                  <c:v>121.58</c:v>
                </c:pt>
                <c:pt idx="3">
                  <c:v>121.19</c:v>
                </c:pt>
                <c:pt idx="4">
                  <c:v>120.32</c:v>
                </c:pt>
              </c:numCache>
            </c:numRef>
          </c:val>
          <c:smooth val="0"/>
          <c:extLst>
            <c:ext xmlns:c16="http://schemas.microsoft.com/office/drawing/2014/chart" uri="{C3380CC4-5D6E-409C-BE32-E72D297353CC}">
              <c16:uniqueId val="{00000001-E16D-4251-8168-FC3DF3EE681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12.92</c:v>
                </c:pt>
                <c:pt idx="1">
                  <c:v>23.22</c:v>
                </c:pt>
                <c:pt idx="2">
                  <c:v>25.68</c:v>
                </c:pt>
                <c:pt idx="3">
                  <c:v>25.68</c:v>
                </c:pt>
                <c:pt idx="4">
                  <c:v>26.67</c:v>
                </c:pt>
              </c:numCache>
            </c:numRef>
          </c:val>
          <c:extLst>
            <c:ext xmlns:c16="http://schemas.microsoft.com/office/drawing/2014/chart" uri="{C3380CC4-5D6E-409C-BE32-E72D297353CC}">
              <c16:uniqueId val="{00000000-40F9-4B63-9DFC-197B02B1731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40.61</c:v>
                </c:pt>
                <c:pt idx="1">
                  <c:v>37.619999999999997</c:v>
                </c:pt>
                <c:pt idx="2">
                  <c:v>41.79</c:v>
                </c:pt>
                <c:pt idx="3">
                  <c:v>43.44</c:v>
                </c:pt>
                <c:pt idx="4">
                  <c:v>48.09</c:v>
                </c:pt>
              </c:numCache>
            </c:numRef>
          </c:val>
          <c:smooth val="0"/>
          <c:extLst>
            <c:ext xmlns:c16="http://schemas.microsoft.com/office/drawing/2014/chart" uri="{C3380CC4-5D6E-409C-BE32-E72D297353CC}">
              <c16:uniqueId val="{00000001-40F9-4B63-9DFC-197B02B17311}"/>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BF-4AD2-8717-C501CA6FCE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0.12</c:v>
                </c:pt>
                <c:pt idx="1">
                  <c:v>0.11</c:v>
                </c:pt>
                <c:pt idx="2">
                  <c:v>0.32</c:v>
                </c:pt>
                <c:pt idx="3">
                  <c:v>0.21</c:v>
                </c:pt>
                <c:pt idx="4">
                  <c:v>0.13</c:v>
                </c:pt>
              </c:numCache>
            </c:numRef>
          </c:val>
          <c:smooth val="0"/>
          <c:extLst>
            <c:ext xmlns:c16="http://schemas.microsoft.com/office/drawing/2014/chart" uri="{C3380CC4-5D6E-409C-BE32-E72D297353CC}">
              <c16:uniqueId val="{00000001-62BF-4AD2-8717-C501CA6FCE2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4.53</c:v>
                </c:pt>
                <c:pt idx="1">
                  <c:v>43.23</c:v>
                </c:pt>
                <c:pt idx="2">
                  <c:v>62.86</c:v>
                </c:pt>
                <c:pt idx="3">
                  <c:v>153.62</c:v>
                </c:pt>
                <c:pt idx="4">
                  <c:v>277.44</c:v>
                </c:pt>
              </c:numCache>
            </c:numRef>
          </c:val>
          <c:extLst>
            <c:ext xmlns:c16="http://schemas.microsoft.com/office/drawing/2014/chart" uri="{C3380CC4-5D6E-409C-BE32-E72D297353CC}">
              <c16:uniqueId val="{00000000-8E67-4706-B3F7-C2F1996869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221.79</c:v>
                </c:pt>
                <c:pt idx="1">
                  <c:v>312.67</c:v>
                </c:pt>
                <c:pt idx="2">
                  <c:v>345.05</c:v>
                </c:pt>
                <c:pt idx="3">
                  <c:v>379.14</c:v>
                </c:pt>
                <c:pt idx="4">
                  <c:v>394.58</c:v>
                </c:pt>
              </c:numCache>
            </c:numRef>
          </c:val>
          <c:smooth val="0"/>
          <c:extLst>
            <c:ext xmlns:c16="http://schemas.microsoft.com/office/drawing/2014/chart" uri="{C3380CC4-5D6E-409C-BE32-E72D297353CC}">
              <c16:uniqueId val="{00000001-8E67-4706-B3F7-C2F19968690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791.37</c:v>
                </c:pt>
                <c:pt idx="1">
                  <c:v>730.22</c:v>
                </c:pt>
                <c:pt idx="2">
                  <c:v>666.9</c:v>
                </c:pt>
                <c:pt idx="3">
                  <c:v>629.82000000000005</c:v>
                </c:pt>
                <c:pt idx="4">
                  <c:v>600.54</c:v>
                </c:pt>
              </c:numCache>
            </c:numRef>
          </c:val>
          <c:extLst>
            <c:ext xmlns:c16="http://schemas.microsoft.com/office/drawing/2014/chart" uri="{C3380CC4-5D6E-409C-BE32-E72D297353CC}">
              <c16:uniqueId val="{00000000-910E-4EFB-A44A-8A219413CB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297.23</c:v>
                </c:pt>
                <c:pt idx="1">
                  <c:v>272.8</c:v>
                </c:pt>
                <c:pt idx="2">
                  <c:v>255.89</c:v>
                </c:pt>
                <c:pt idx="3">
                  <c:v>242.57</c:v>
                </c:pt>
                <c:pt idx="4">
                  <c:v>235.79</c:v>
                </c:pt>
              </c:numCache>
            </c:numRef>
          </c:val>
          <c:smooth val="0"/>
          <c:extLst>
            <c:ext xmlns:c16="http://schemas.microsoft.com/office/drawing/2014/chart" uri="{C3380CC4-5D6E-409C-BE32-E72D297353CC}">
              <c16:uniqueId val="{00000001-910E-4EFB-A44A-8A219413CB5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128.31</c:v>
                </c:pt>
                <c:pt idx="1">
                  <c:v>131.38</c:v>
                </c:pt>
                <c:pt idx="2">
                  <c:v>143.07</c:v>
                </c:pt>
                <c:pt idx="3">
                  <c:v>146.33000000000001</c:v>
                </c:pt>
                <c:pt idx="4">
                  <c:v>146.54</c:v>
                </c:pt>
              </c:numCache>
            </c:numRef>
          </c:val>
          <c:extLst>
            <c:ext xmlns:c16="http://schemas.microsoft.com/office/drawing/2014/chart" uri="{C3380CC4-5D6E-409C-BE32-E72D297353CC}">
              <c16:uniqueId val="{00000000-C802-4587-800C-DFE141F7DE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118.2</c:v>
                </c:pt>
                <c:pt idx="1">
                  <c:v>119.5</c:v>
                </c:pt>
                <c:pt idx="2">
                  <c:v>118.99</c:v>
                </c:pt>
                <c:pt idx="3">
                  <c:v>119.17</c:v>
                </c:pt>
                <c:pt idx="4">
                  <c:v>117.72</c:v>
                </c:pt>
              </c:numCache>
            </c:numRef>
          </c:val>
          <c:smooth val="0"/>
          <c:extLst>
            <c:ext xmlns:c16="http://schemas.microsoft.com/office/drawing/2014/chart" uri="{C3380CC4-5D6E-409C-BE32-E72D297353CC}">
              <c16:uniqueId val="{00000001-C802-4587-800C-DFE141F7DEF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12.19</c:v>
                </c:pt>
                <c:pt idx="1">
                  <c:v>11.88</c:v>
                </c:pt>
                <c:pt idx="2">
                  <c:v>10.9</c:v>
                </c:pt>
                <c:pt idx="3">
                  <c:v>10.66</c:v>
                </c:pt>
                <c:pt idx="4">
                  <c:v>10.65</c:v>
                </c:pt>
              </c:numCache>
            </c:numRef>
          </c:val>
          <c:extLst>
            <c:ext xmlns:c16="http://schemas.microsoft.com/office/drawing/2014/chart" uri="{C3380CC4-5D6E-409C-BE32-E72D297353CC}">
              <c16:uniqueId val="{00000000-ED8E-424D-887C-50AFAB16D7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17.100000000000001</c:v>
                </c:pt>
                <c:pt idx="1">
                  <c:v>16.91</c:v>
                </c:pt>
                <c:pt idx="2">
                  <c:v>16.850000000000001</c:v>
                </c:pt>
                <c:pt idx="3">
                  <c:v>16.8</c:v>
                </c:pt>
                <c:pt idx="4">
                  <c:v>17.03</c:v>
                </c:pt>
              </c:numCache>
            </c:numRef>
          </c:val>
          <c:smooth val="0"/>
          <c:extLst>
            <c:ext xmlns:c16="http://schemas.microsoft.com/office/drawing/2014/chart" uri="{C3380CC4-5D6E-409C-BE32-E72D297353CC}">
              <c16:uniqueId val="{00000001-ED8E-424D-887C-50AFAB16D7D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83.72</c:v>
                </c:pt>
                <c:pt idx="1">
                  <c:v>84.28</c:v>
                </c:pt>
                <c:pt idx="2">
                  <c:v>85.21</c:v>
                </c:pt>
                <c:pt idx="3">
                  <c:v>80.75</c:v>
                </c:pt>
                <c:pt idx="4">
                  <c:v>83.13</c:v>
                </c:pt>
              </c:numCache>
            </c:numRef>
          </c:val>
          <c:extLst>
            <c:ext xmlns:c16="http://schemas.microsoft.com/office/drawing/2014/chart" uri="{C3380CC4-5D6E-409C-BE32-E72D297353CC}">
              <c16:uniqueId val="{00000000-B3B6-47B0-8D61-4A2F1BA259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57.65</c:v>
                </c:pt>
                <c:pt idx="1">
                  <c:v>57.52</c:v>
                </c:pt>
                <c:pt idx="2">
                  <c:v>57.55</c:v>
                </c:pt>
                <c:pt idx="3">
                  <c:v>57.69</c:v>
                </c:pt>
                <c:pt idx="4">
                  <c:v>58.56</c:v>
                </c:pt>
              </c:numCache>
            </c:numRef>
          </c:val>
          <c:smooth val="0"/>
          <c:extLst>
            <c:ext xmlns:c16="http://schemas.microsoft.com/office/drawing/2014/chart" uri="{C3380CC4-5D6E-409C-BE32-E72D297353CC}">
              <c16:uniqueId val="{00000001-B3B6-47B0-8D61-4A2F1BA2594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92.35</c:v>
                </c:pt>
                <c:pt idx="1">
                  <c:v>92.21</c:v>
                </c:pt>
                <c:pt idx="2">
                  <c:v>92.21</c:v>
                </c:pt>
                <c:pt idx="3">
                  <c:v>92.16</c:v>
                </c:pt>
                <c:pt idx="4">
                  <c:v>92.12</c:v>
                </c:pt>
              </c:numCache>
            </c:numRef>
          </c:val>
          <c:extLst>
            <c:ext xmlns:c16="http://schemas.microsoft.com/office/drawing/2014/chart" uri="{C3380CC4-5D6E-409C-BE32-E72D297353CC}">
              <c16:uniqueId val="{00000000-F342-4A3C-BD14-053FA7CEBB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79.72</c:v>
                </c:pt>
                <c:pt idx="1">
                  <c:v>79.7</c:v>
                </c:pt>
                <c:pt idx="2">
                  <c:v>79.42</c:v>
                </c:pt>
                <c:pt idx="3">
                  <c:v>79.2</c:v>
                </c:pt>
                <c:pt idx="4">
                  <c:v>80.5</c:v>
                </c:pt>
              </c:numCache>
            </c:numRef>
          </c:val>
          <c:smooth val="0"/>
          <c:extLst>
            <c:ext xmlns:c16="http://schemas.microsoft.com/office/drawing/2014/chart" uri="{C3380CC4-5D6E-409C-BE32-E72D297353CC}">
              <c16:uniqueId val="{00000001-F342-4A3C-BD14-053FA7CEBB7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120" zoomScaleNormal="12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c r="NY2" s="152"/>
      <c r="NZ2" s="152"/>
      <c r="OA2" s="152"/>
      <c r="OB2" s="152"/>
      <c r="OC2" s="152"/>
      <c r="OD2" s="152"/>
      <c r="OE2" s="152"/>
      <c r="OF2" s="152"/>
      <c r="OG2" s="152"/>
      <c r="OH2" s="152"/>
      <c r="OI2" s="152"/>
      <c r="OJ2" s="152"/>
      <c r="OK2" s="152"/>
      <c r="OL2" s="152"/>
      <c r="OM2" s="152"/>
      <c r="ON2" s="152"/>
      <c r="OO2" s="152"/>
      <c r="OP2" s="152"/>
      <c r="OQ2" s="152"/>
      <c r="OR2" s="152"/>
      <c r="OS2" s="152"/>
      <c r="OT2" s="152"/>
      <c r="OU2" s="152"/>
      <c r="OV2" s="152"/>
      <c r="OW2" s="152"/>
      <c r="OX2" s="152"/>
      <c r="OY2" s="152"/>
      <c r="OZ2" s="152"/>
      <c r="PA2" s="152"/>
      <c r="PB2" s="152"/>
      <c r="PC2" s="152"/>
      <c r="PD2" s="152"/>
      <c r="PE2" s="152"/>
      <c r="PF2" s="152"/>
      <c r="PG2" s="152"/>
      <c r="PH2" s="152"/>
      <c r="PI2" s="152"/>
      <c r="PJ2" s="152"/>
      <c r="PK2" s="152"/>
      <c r="PL2" s="152"/>
      <c r="PM2" s="152"/>
      <c r="PN2" s="152"/>
      <c r="PO2" s="152"/>
      <c r="PP2" s="152"/>
      <c r="PQ2" s="152"/>
      <c r="PR2" s="152"/>
      <c r="PS2" s="152"/>
      <c r="PT2" s="152"/>
      <c r="PU2" s="152"/>
      <c r="PV2" s="152"/>
      <c r="PW2" s="152"/>
      <c r="PX2" s="152"/>
      <c r="PY2" s="152"/>
      <c r="PZ2" s="152"/>
      <c r="QA2" s="152"/>
      <c r="QB2" s="152"/>
      <c r="QC2" s="152"/>
      <c r="QD2" s="152"/>
      <c r="QE2" s="152"/>
      <c r="QF2" s="152"/>
      <c r="QG2" s="152"/>
      <c r="QH2" s="152"/>
      <c r="QI2" s="152"/>
      <c r="QJ2" s="152"/>
      <c r="QK2" s="152"/>
      <c r="QL2" s="152"/>
      <c r="QM2" s="152"/>
      <c r="QN2" s="152"/>
      <c r="QO2" s="152"/>
      <c r="QP2" s="152"/>
      <c r="QQ2" s="152"/>
      <c r="QR2" s="152"/>
      <c r="QS2" s="152"/>
      <c r="QT2" s="152"/>
      <c r="QU2" s="152"/>
      <c r="QV2" s="152"/>
      <c r="QW2" s="152"/>
      <c r="QX2" s="152"/>
      <c r="QY2" s="152"/>
      <c r="QZ2" s="152"/>
      <c r="RA2" s="152"/>
      <c r="RB2" s="152"/>
      <c r="RC2" s="152"/>
      <c r="RD2" s="152"/>
      <c r="RE2" s="152"/>
      <c r="RF2" s="152"/>
      <c r="RG2" s="152"/>
      <c r="RH2" s="152"/>
      <c r="RI2" s="152"/>
      <c r="RJ2" s="152"/>
      <c r="RK2" s="152"/>
      <c r="RL2" s="152"/>
      <c r="RM2" s="152"/>
      <c r="RN2" s="152"/>
      <c r="RO2" s="152"/>
      <c r="RP2" s="152"/>
      <c r="RQ2" s="152"/>
      <c r="RR2" s="152"/>
      <c r="RS2" s="152"/>
      <c r="RT2" s="152"/>
      <c r="RU2" s="152"/>
      <c r="RV2" s="152"/>
      <c r="RW2" s="152"/>
      <c r="RX2" s="152"/>
      <c r="RY2" s="152"/>
      <c r="RZ2" s="152"/>
      <c r="SA2" s="152"/>
      <c r="SB2" s="152"/>
      <c r="SC2" s="152"/>
      <c r="SD2" s="152"/>
      <c r="SE2" s="152"/>
      <c r="SF2" s="152"/>
      <c r="SG2" s="152"/>
      <c r="SH2" s="152"/>
      <c r="SI2" s="152"/>
      <c r="SJ2" s="152"/>
      <c r="SK2" s="152"/>
      <c r="SL2" s="152"/>
      <c r="SM2" s="152"/>
      <c r="SN2" s="152"/>
      <c r="SO2" s="152"/>
      <c r="SP2" s="152"/>
      <c r="SQ2" s="152"/>
      <c r="SR2" s="152"/>
      <c r="SS2" s="152"/>
      <c r="ST2" s="152"/>
      <c r="SU2" s="152"/>
      <c r="SV2" s="152"/>
      <c r="SW2" s="152"/>
      <c r="SX2" s="152"/>
      <c r="SY2" s="152"/>
      <c r="SZ2" s="152"/>
      <c r="TA2" s="152"/>
    </row>
    <row r="3" spans="1:521" ht="9.75" customHeight="1">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c r="NY3" s="152"/>
      <c r="NZ3" s="152"/>
      <c r="OA3" s="152"/>
      <c r="OB3" s="152"/>
      <c r="OC3" s="152"/>
      <c r="OD3" s="152"/>
      <c r="OE3" s="152"/>
      <c r="OF3" s="152"/>
      <c r="OG3" s="152"/>
      <c r="OH3" s="152"/>
      <c r="OI3" s="152"/>
      <c r="OJ3" s="152"/>
      <c r="OK3" s="152"/>
      <c r="OL3" s="152"/>
      <c r="OM3" s="152"/>
      <c r="ON3" s="152"/>
      <c r="OO3" s="152"/>
      <c r="OP3" s="152"/>
      <c r="OQ3" s="152"/>
      <c r="OR3" s="152"/>
      <c r="OS3" s="152"/>
      <c r="OT3" s="152"/>
      <c r="OU3" s="152"/>
      <c r="OV3" s="152"/>
      <c r="OW3" s="152"/>
      <c r="OX3" s="152"/>
      <c r="OY3" s="152"/>
      <c r="OZ3" s="152"/>
      <c r="PA3" s="152"/>
      <c r="PB3" s="152"/>
      <c r="PC3" s="152"/>
      <c r="PD3" s="152"/>
      <c r="PE3" s="152"/>
      <c r="PF3" s="152"/>
      <c r="PG3" s="152"/>
      <c r="PH3" s="152"/>
      <c r="PI3" s="152"/>
      <c r="PJ3" s="152"/>
      <c r="PK3" s="152"/>
      <c r="PL3" s="152"/>
      <c r="PM3" s="152"/>
      <c r="PN3" s="152"/>
      <c r="PO3" s="152"/>
      <c r="PP3" s="152"/>
      <c r="PQ3" s="152"/>
      <c r="PR3" s="152"/>
      <c r="PS3" s="152"/>
      <c r="PT3" s="152"/>
      <c r="PU3" s="152"/>
      <c r="PV3" s="152"/>
      <c r="PW3" s="152"/>
      <c r="PX3" s="152"/>
      <c r="PY3" s="152"/>
      <c r="PZ3" s="152"/>
      <c r="QA3" s="152"/>
      <c r="QB3" s="152"/>
      <c r="QC3" s="152"/>
      <c r="QD3" s="152"/>
      <c r="QE3" s="152"/>
      <c r="QF3" s="152"/>
      <c r="QG3" s="152"/>
      <c r="QH3" s="152"/>
      <c r="QI3" s="152"/>
      <c r="QJ3" s="152"/>
      <c r="QK3" s="152"/>
      <c r="QL3" s="152"/>
      <c r="QM3" s="152"/>
      <c r="QN3" s="152"/>
      <c r="QO3" s="152"/>
      <c r="QP3" s="152"/>
      <c r="QQ3" s="152"/>
      <c r="QR3" s="152"/>
      <c r="QS3" s="152"/>
      <c r="QT3" s="152"/>
      <c r="QU3" s="152"/>
      <c r="QV3" s="152"/>
      <c r="QW3" s="152"/>
      <c r="QX3" s="152"/>
      <c r="QY3" s="152"/>
      <c r="QZ3" s="152"/>
      <c r="RA3" s="152"/>
      <c r="RB3" s="152"/>
      <c r="RC3" s="152"/>
      <c r="RD3" s="152"/>
      <c r="RE3" s="152"/>
      <c r="RF3" s="152"/>
      <c r="RG3" s="152"/>
      <c r="RH3" s="152"/>
      <c r="RI3" s="152"/>
      <c r="RJ3" s="152"/>
      <c r="RK3" s="152"/>
      <c r="RL3" s="152"/>
      <c r="RM3" s="152"/>
      <c r="RN3" s="152"/>
      <c r="RO3" s="152"/>
      <c r="RP3" s="152"/>
      <c r="RQ3" s="152"/>
      <c r="RR3" s="152"/>
      <c r="RS3" s="152"/>
      <c r="RT3" s="152"/>
      <c r="RU3" s="152"/>
      <c r="RV3" s="152"/>
      <c r="RW3" s="152"/>
      <c r="RX3" s="152"/>
      <c r="RY3" s="152"/>
      <c r="RZ3" s="152"/>
      <c r="SA3" s="152"/>
      <c r="SB3" s="152"/>
      <c r="SC3" s="152"/>
      <c r="SD3" s="152"/>
      <c r="SE3" s="152"/>
      <c r="SF3" s="152"/>
      <c r="SG3" s="152"/>
      <c r="SH3" s="152"/>
      <c r="SI3" s="152"/>
      <c r="SJ3" s="152"/>
      <c r="SK3" s="152"/>
      <c r="SL3" s="152"/>
      <c r="SM3" s="152"/>
      <c r="SN3" s="152"/>
      <c r="SO3" s="152"/>
      <c r="SP3" s="152"/>
      <c r="SQ3" s="152"/>
      <c r="SR3" s="152"/>
      <c r="SS3" s="152"/>
      <c r="ST3" s="152"/>
      <c r="SU3" s="152"/>
      <c r="SV3" s="152"/>
      <c r="SW3" s="152"/>
      <c r="SX3" s="152"/>
      <c r="SY3" s="152"/>
      <c r="SZ3" s="152"/>
      <c r="TA3" s="152"/>
    </row>
    <row r="4" spans="1:521" ht="9.75" customHeight="1">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c r="NY4" s="152"/>
      <c r="NZ4" s="152"/>
      <c r="OA4" s="152"/>
      <c r="OB4" s="152"/>
      <c r="OC4" s="152"/>
      <c r="OD4" s="152"/>
      <c r="OE4" s="152"/>
      <c r="OF4" s="152"/>
      <c r="OG4" s="152"/>
      <c r="OH4" s="152"/>
      <c r="OI4" s="152"/>
      <c r="OJ4" s="152"/>
      <c r="OK4" s="152"/>
      <c r="OL4" s="152"/>
      <c r="OM4" s="152"/>
      <c r="ON4" s="152"/>
      <c r="OO4" s="152"/>
      <c r="OP4" s="152"/>
      <c r="OQ4" s="152"/>
      <c r="OR4" s="152"/>
      <c r="OS4" s="152"/>
      <c r="OT4" s="152"/>
      <c r="OU4" s="152"/>
      <c r="OV4" s="152"/>
      <c r="OW4" s="152"/>
      <c r="OX4" s="152"/>
      <c r="OY4" s="152"/>
      <c r="OZ4" s="152"/>
      <c r="PA4" s="152"/>
      <c r="PB4" s="152"/>
      <c r="PC4" s="152"/>
      <c r="PD4" s="152"/>
      <c r="PE4" s="152"/>
      <c r="PF4" s="152"/>
      <c r="PG4" s="152"/>
      <c r="PH4" s="152"/>
      <c r="PI4" s="152"/>
      <c r="PJ4" s="152"/>
      <c r="PK4" s="152"/>
      <c r="PL4" s="152"/>
      <c r="PM4" s="152"/>
      <c r="PN4" s="152"/>
      <c r="PO4" s="152"/>
      <c r="PP4" s="152"/>
      <c r="PQ4" s="152"/>
      <c r="PR4" s="152"/>
      <c r="PS4" s="152"/>
      <c r="PT4" s="152"/>
      <c r="PU4" s="152"/>
      <c r="PV4" s="152"/>
      <c r="PW4" s="152"/>
      <c r="PX4" s="152"/>
      <c r="PY4" s="152"/>
      <c r="PZ4" s="152"/>
      <c r="QA4" s="152"/>
      <c r="QB4" s="152"/>
      <c r="QC4" s="152"/>
      <c r="QD4" s="152"/>
      <c r="QE4" s="152"/>
      <c r="QF4" s="152"/>
      <c r="QG4" s="152"/>
      <c r="QH4" s="152"/>
      <c r="QI4" s="152"/>
      <c r="QJ4" s="152"/>
      <c r="QK4" s="152"/>
      <c r="QL4" s="152"/>
      <c r="QM4" s="152"/>
      <c r="QN4" s="152"/>
      <c r="QO4" s="152"/>
      <c r="QP4" s="152"/>
      <c r="QQ4" s="152"/>
      <c r="QR4" s="152"/>
      <c r="QS4" s="152"/>
      <c r="QT4" s="152"/>
      <c r="QU4" s="152"/>
      <c r="QV4" s="152"/>
      <c r="QW4" s="152"/>
      <c r="QX4" s="152"/>
      <c r="QY4" s="152"/>
      <c r="QZ4" s="152"/>
      <c r="RA4" s="152"/>
      <c r="RB4" s="152"/>
      <c r="RC4" s="152"/>
      <c r="RD4" s="152"/>
      <c r="RE4" s="152"/>
      <c r="RF4" s="152"/>
      <c r="RG4" s="152"/>
      <c r="RH4" s="152"/>
      <c r="RI4" s="152"/>
      <c r="RJ4" s="152"/>
      <c r="RK4" s="152"/>
      <c r="RL4" s="152"/>
      <c r="RM4" s="152"/>
      <c r="RN4" s="152"/>
      <c r="RO4" s="152"/>
      <c r="RP4" s="152"/>
      <c r="RQ4" s="152"/>
      <c r="RR4" s="152"/>
      <c r="RS4" s="152"/>
      <c r="RT4" s="152"/>
      <c r="RU4" s="152"/>
      <c r="RV4" s="152"/>
      <c r="RW4" s="152"/>
      <c r="RX4" s="152"/>
      <c r="RY4" s="152"/>
      <c r="RZ4" s="152"/>
      <c r="SA4" s="152"/>
      <c r="SB4" s="152"/>
      <c r="SC4" s="152"/>
      <c r="SD4" s="152"/>
      <c r="SE4" s="152"/>
      <c r="SF4" s="152"/>
      <c r="SG4" s="152"/>
      <c r="SH4" s="152"/>
      <c r="SI4" s="152"/>
      <c r="SJ4" s="152"/>
      <c r="SK4" s="152"/>
      <c r="SL4" s="152"/>
      <c r="SM4" s="152"/>
      <c r="SN4" s="152"/>
      <c r="SO4" s="152"/>
      <c r="SP4" s="152"/>
      <c r="SQ4" s="152"/>
      <c r="SR4" s="152"/>
      <c r="SS4" s="152"/>
      <c r="ST4" s="152"/>
      <c r="SU4" s="152"/>
      <c r="SV4" s="152"/>
      <c r="SW4" s="152"/>
      <c r="SX4" s="152"/>
      <c r="SY4" s="152"/>
      <c r="SZ4" s="152"/>
      <c r="TA4" s="152"/>
    </row>
    <row r="5" spans="1:521" ht="18.75" customHeight="1">
      <c r="A5" s="2"/>
      <c r="B5" s="153" t="str">
        <f>データ!H7</f>
        <v>愛媛県　四国中央市</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c r="JS5" s="154"/>
      <c r="JT5" s="154"/>
      <c r="JU5" s="154"/>
      <c r="JV5" s="154"/>
      <c r="JW5" s="154"/>
      <c r="JX5" s="154"/>
      <c r="JY5" s="154"/>
      <c r="JZ5" s="154"/>
      <c r="KA5" s="154"/>
      <c r="KB5" s="154"/>
      <c r="KC5" s="154"/>
      <c r="KD5" s="154"/>
      <c r="KE5" s="154"/>
      <c r="KF5" s="154"/>
      <c r="KG5" s="154"/>
      <c r="KH5" s="154"/>
      <c r="KI5" s="154"/>
      <c r="KJ5" s="154"/>
      <c r="KK5" s="154"/>
      <c r="KL5" s="154"/>
      <c r="KM5" s="154"/>
      <c r="KN5" s="154"/>
      <c r="KO5" s="154"/>
      <c r="KP5" s="154"/>
      <c r="KQ5" s="154"/>
      <c r="KR5" s="154"/>
      <c r="KS5" s="154"/>
      <c r="KT5" s="154"/>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65"/>
      <c r="SZ5" s="3"/>
      <c r="TA5" s="3"/>
    </row>
    <row r="6" spans="1:521" ht="18.75" customHeight="1">
      <c r="A6" s="2"/>
      <c r="B6" s="155" t="s">
        <v>1</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c r="JS6" s="156"/>
      <c r="JT6" s="156"/>
      <c r="JU6" s="156"/>
      <c r="JV6" s="156"/>
      <c r="JW6" s="156"/>
      <c r="JX6" s="156"/>
      <c r="JY6" s="156"/>
      <c r="JZ6" s="156"/>
      <c r="KA6" s="156"/>
      <c r="KB6" s="156"/>
      <c r="KC6" s="156"/>
      <c r="KD6" s="156"/>
      <c r="KE6" s="156"/>
      <c r="KF6" s="156"/>
      <c r="KG6" s="156"/>
      <c r="KH6" s="156"/>
      <c r="KI6" s="156"/>
      <c r="KJ6" s="156"/>
      <c r="KK6" s="156"/>
      <c r="KL6" s="156"/>
      <c r="KM6" s="156"/>
      <c r="KN6" s="156"/>
      <c r="KO6" s="156"/>
      <c r="KP6" s="156"/>
      <c r="KQ6" s="156"/>
      <c r="KR6" s="156"/>
      <c r="KS6" s="156"/>
      <c r="KT6" s="156"/>
      <c r="KU6" s="2"/>
      <c r="KV6" s="2"/>
      <c r="KW6" s="3"/>
      <c r="KX6" s="157"/>
      <c r="KY6" s="157"/>
      <c r="KZ6" s="157"/>
      <c r="LA6" s="157"/>
      <c r="LB6" s="157"/>
      <c r="LC6" s="4"/>
      <c r="LD6" s="2"/>
      <c r="LE6" s="2"/>
      <c r="LF6" s="2"/>
      <c r="LG6" s="2"/>
      <c r="LH6" s="2"/>
      <c r="LI6" s="3"/>
      <c r="LJ6" s="157"/>
      <c r="LK6" s="157"/>
      <c r="LL6" s="157"/>
      <c r="LM6" s="157"/>
      <c r="LN6" s="157"/>
      <c r="LO6" s="157"/>
      <c r="LP6" s="157"/>
      <c r="LQ6" s="157"/>
      <c r="LR6" s="157"/>
      <c r="LS6" s="157"/>
      <c r="LT6" s="158"/>
      <c r="LU6" s="158"/>
      <c r="LV6" s="158"/>
      <c r="LW6" s="158"/>
      <c r="LX6" s="158"/>
      <c r="LY6" s="158"/>
      <c r="LZ6" s="158"/>
      <c r="MA6" s="158"/>
      <c r="MB6" s="158"/>
      <c r="MC6" s="158"/>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7"/>
      <c r="NT6" s="158"/>
      <c r="NU6" s="158"/>
      <c r="NV6" s="158"/>
      <c r="NW6" s="158"/>
      <c r="NX6" s="158"/>
      <c r="NY6" s="158"/>
      <c r="NZ6" s="158"/>
      <c r="OA6" s="158"/>
      <c r="OB6" s="158"/>
      <c r="OC6" s="158"/>
      <c r="OD6" s="158"/>
      <c r="OE6" s="158"/>
      <c r="OF6" s="158"/>
      <c r="OG6" s="158"/>
      <c r="OH6" s="158"/>
      <c r="OI6" s="158"/>
      <c r="OJ6" s="158"/>
      <c r="OK6" s="158"/>
      <c r="OL6" s="158"/>
      <c r="OM6" s="158"/>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8"/>
      <c r="QN6" s="158"/>
      <c r="QO6" s="158"/>
      <c r="QP6" s="158"/>
      <c r="QQ6" s="158"/>
      <c r="QR6" s="158"/>
      <c r="QS6" s="158"/>
      <c r="QT6" s="158"/>
      <c r="QU6" s="158"/>
      <c r="QV6" s="158"/>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7" t="s">
        <v>2</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9"/>
      <c r="CH7" s="147" t="s">
        <v>3</v>
      </c>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9"/>
      <c r="FN7" s="147" t="s">
        <v>4</v>
      </c>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9"/>
      <c r="IT7" s="147" t="s">
        <v>5</v>
      </c>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8"/>
      <c r="LP7" s="148"/>
      <c r="LQ7" s="148"/>
      <c r="LR7" s="148"/>
      <c r="LS7" s="148"/>
      <c r="LT7" s="148"/>
      <c r="LU7" s="148"/>
      <c r="LV7" s="148"/>
      <c r="LW7" s="148"/>
      <c r="LX7" s="148"/>
      <c r="LY7" s="149"/>
      <c r="LZ7" s="147" t="s">
        <v>6</v>
      </c>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8"/>
      <c r="NI7" s="148"/>
      <c r="NJ7" s="148"/>
      <c r="NK7" s="148"/>
      <c r="NL7" s="148"/>
      <c r="NM7" s="148"/>
      <c r="NN7" s="148"/>
      <c r="NO7" s="148"/>
      <c r="NP7" s="148"/>
      <c r="NQ7" s="148"/>
      <c r="NR7" s="148"/>
      <c r="NS7" s="148"/>
      <c r="NT7" s="148"/>
      <c r="NU7" s="148"/>
      <c r="NV7" s="148"/>
      <c r="NW7" s="148"/>
      <c r="NX7" s="148"/>
      <c r="NY7" s="148"/>
      <c r="NZ7" s="148"/>
      <c r="OA7" s="148"/>
      <c r="OB7" s="148"/>
      <c r="OC7" s="148"/>
      <c r="OD7" s="148"/>
      <c r="OE7" s="148"/>
      <c r="OF7" s="148"/>
      <c r="OG7" s="148"/>
      <c r="OH7" s="148"/>
      <c r="OI7" s="148"/>
      <c r="OJ7" s="148"/>
      <c r="OK7" s="148"/>
      <c r="OL7" s="148"/>
      <c r="OM7" s="148"/>
      <c r="ON7" s="148"/>
      <c r="OO7" s="148"/>
      <c r="OP7" s="148"/>
      <c r="OQ7" s="148"/>
      <c r="OR7" s="148"/>
      <c r="OS7" s="148"/>
      <c r="OT7" s="148"/>
      <c r="OU7" s="148"/>
      <c r="OV7" s="148"/>
      <c r="OW7" s="148"/>
      <c r="OX7" s="148"/>
      <c r="OY7" s="148"/>
      <c r="OZ7" s="148"/>
      <c r="PA7" s="148"/>
      <c r="PB7" s="148"/>
      <c r="PC7" s="148"/>
      <c r="PD7" s="148"/>
      <c r="PE7" s="149"/>
      <c r="PF7" s="147" t="s">
        <v>7</v>
      </c>
      <c r="PG7" s="148"/>
      <c r="PH7" s="148"/>
      <c r="PI7" s="148"/>
      <c r="PJ7" s="148"/>
      <c r="PK7" s="148"/>
      <c r="PL7" s="148"/>
      <c r="PM7" s="148"/>
      <c r="PN7" s="148"/>
      <c r="PO7" s="148"/>
      <c r="PP7" s="148"/>
      <c r="PQ7" s="148"/>
      <c r="PR7" s="148"/>
      <c r="PS7" s="148"/>
      <c r="PT7" s="148"/>
      <c r="PU7" s="148"/>
      <c r="PV7" s="148"/>
      <c r="PW7" s="148"/>
      <c r="PX7" s="148"/>
      <c r="PY7" s="148"/>
      <c r="PZ7" s="148"/>
      <c r="QA7" s="148"/>
      <c r="QB7" s="148"/>
      <c r="QC7" s="148"/>
      <c r="QD7" s="148"/>
      <c r="QE7" s="148"/>
      <c r="QF7" s="148"/>
      <c r="QG7" s="148"/>
      <c r="QH7" s="148"/>
      <c r="QI7" s="148"/>
      <c r="QJ7" s="148"/>
      <c r="QK7" s="148"/>
      <c r="QL7" s="148"/>
      <c r="QM7" s="148"/>
      <c r="QN7" s="148"/>
      <c r="QO7" s="148"/>
      <c r="QP7" s="148"/>
      <c r="QQ7" s="148"/>
      <c r="QR7" s="148"/>
      <c r="QS7" s="148"/>
      <c r="QT7" s="148"/>
      <c r="QU7" s="148"/>
      <c r="QV7" s="148"/>
      <c r="QW7" s="148"/>
      <c r="QX7" s="148"/>
      <c r="QY7" s="148"/>
      <c r="QZ7" s="148"/>
      <c r="RA7" s="148"/>
      <c r="RB7" s="148"/>
      <c r="RC7" s="148"/>
      <c r="RD7" s="148"/>
      <c r="RE7" s="148"/>
      <c r="RF7" s="148"/>
      <c r="RG7" s="148"/>
      <c r="RH7" s="148"/>
      <c r="RI7" s="148"/>
      <c r="RJ7" s="148"/>
      <c r="RK7" s="148"/>
      <c r="RL7" s="148"/>
      <c r="RM7" s="148"/>
      <c r="RN7" s="148"/>
      <c r="RO7" s="148"/>
      <c r="RP7" s="148"/>
      <c r="RQ7" s="148"/>
      <c r="RR7" s="148"/>
      <c r="RS7" s="148"/>
      <c r="RT7" s="148"/>
      <c r="RU7" s="148"/>
      <c r="RV7" s="148"/>
      <c r="RW7" s="148"/>
      <c r="RX7" s="148"/>
      <c r="RY7" s="148"/>
      <c r="RZ7" s="148"/>
      <c r="SA7" s="148"/>
      <c r="SB7" s="148"/>
      <c r="SC7" s="148"/>
      <c r="SD7" s="148"/>
      <c r="SE7" s="148"/>
      <c r="SF7" s="148"/>
      <c r="SG7" s="148"/>
      <c r="SH7" s="148"/>
      <c r="SI7" s="148"/>
      <c r="SJ7" s="148"/>
      <c r="SK7" s="149"/>
      <c r="SL7" s="3"/>
      <c r="SM7" s="6" t="s">
        <v>8</v>
      </c>
      <c r="SN7" s="7"/>
      <c r="SO7" s="7"/>
      <c r="SP7" s="7"/>
      <c r="SQ7" s="7"/>
      <c r="SR7" s="7"/>
      <c r="SS7" s="7"/>
      <c r="ST7" s="7"/>
      <c r="SU7" s="7"/>
      <c r="SV7" s="7"/>
      <c r="SW7" s="7"/>
      <c r="SX7" s="7"/>
      <c r="SY7" s="7"/>
      <c r="SZ7" s="8"/>
    </row>
    <row r="8" spans="1:521" ht="18.75" customHeight="1">
      <c r="A8" s="9"/>
      <c r="B8" s="140" t="str">
        <f>データ!I7</f>
        <v>法適用</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2"/>
      <c r="CH8" s="140" t="str">
        <f>データ!J7</f>
        <v>工業用水道事業</v>
      </c>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2"/>
      <c r="FN8" s="137">
        <f>データ!K7</f>
        <v>622300</v>
      </c>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9"/>
      <c r="IT8" s="140" t="str">
        <f>データ!L7</f>
        <v>大規模</v>
      </c>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1"/>
      <c r="JW8" s="141"/>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1"/>
      <c r="LP8" s="141"/>
      <c r="LQ8" s="141"/>
      <c r="LR8" s="141"/>
      <c r="LS8" s="141"/>
      <c r="LT8" s="141"/>
      <c r="LU8" s="141"/>
      <c r="LV8" s="141"/>
      <c r="LW8" s="141"/>
      <c r="LX8" s="141"/>
      <c r="LY8" s="142"/>
      <c r="LZ8" s="137">
        <f>データ!M7</f>
        <v>2</v>
      </c>
      <c r="MA8" s="138"/>
      <c r="MB8" s="138"/>
      <c r="MC8" s="138"/>
      <c r="MD8" s="138"/>
      <c r="ME8" s="138"/>
      <c r="MF8" s="138"/>
      <c r="MG8" s="138"/>
      <c r="MH8" s="138"/>
      <c r="MI8" s="138"/>
      <c r="MJ8" s="138"/>
      <c r="MK8" s="138"/>
      <c r="ML8" s="138"/>
      <c r="MM8" s="138"/>
      <c r="MN8" s="138"/>
      <c r="MO8" s="138"/>
      <c r="MP8" s="138"/>
      <c r="MQ8" s="138"/>
      <c r="MR8" s="138"/>
      <c r="MS8" s="138"/>
      <c r="MT8" s="138"/>
      <c r="MU8" s="138"/>
      <c r="MV8" s="138"/>
      <c r="MW8" s="138"/>
      <c r="MX8" s="138"/>
      <c r="MY8" s="138"/>
      <c r="MZ8" s="138"/>
      <c r="NA8" s="138"/>
      <c r="NB8" s="138"/>
      <c r="NC8" s="138"/>
      <c r="ND8" s="138"/>
      <c r="NE8" s="138"/>
      <c r="NF8" s="138"/>
      <c r="NG8" s="138"/>
      <c r="NH8" s="138"/>
      <c r="NI8" s="138"/>
      <c r="NJ8" s="138"/>
      <c r="NK8" s="138"/>
      <c r="NL8" s="138"/>
      <c r="NM8" s="138"/>
      <c r="NN8" s="138"/>
      <c r="NO8" s="138"/>
      <c r="NP8" s="138"/>
      <c r="NQ8" s="138"/>
      <c r="NR8" s="138"/>
      <c r="NS8" s="138"/>
      <c r="NT8" s="138"/>
      <c r="NU8" s="138"/>
      <c r="NV8" s="138"/>
      <c r="NW8" s="138"/>
      <c r="NX8" s="138"/>
      <c r="NY8" s="138"/>
      <c r="NZ8" s="138"/>
      <c r="OA8" s="138"/>
      <c r="OB8" s="138"/>
      <c r="OC8" s="138"/>
      <c r="OD8" s="138"/>
      <c r="OE8" s="138"/>
      <c r="OF8" s="138"/>
      <c r="OG8" s="138"/>
      <c r="OH8" s="138"/>
      <c r="OI8" s="138"/>
      <c r="OJ8" s="138"/>
      <c r="OK8" s="138"/>
      <c r="OL8" s="138"/>
      <c r="OM8" s="138"/>
      <c r="ON8" s="138"/>
      <c r="OO8" s="138"/>
      <c r="OP8" s="138"/>
      <c r="OQ8" s="138"/>
      <c r="OR8" s="138"/>
      <c r="OS8" s="138"/>
      <c r="OT8" s="138"/>
      <c r="OU8" s="138"/>
      <c r="OV8" s="138"/>
      <c r="OW8" s="138"/>
      <c r="OX8" s="138"/>
      <c r="OY8" s="138"/>
      <c r="OZ8" s="138"/>
      <c r="PA8" s="138"/>
      <c r="PB8" s="138"/>
      <c r="PC8" s="138"/>
      <c r="PD8" s="138"/>
      <c r="PE8" s="139"/>
      <c r="PF8" s="137">
        <f>データ!N7</f>
        <v>517340</v>
      </c>
      <c r="PG8" s="138"/>
      <c r="PH8" s="138"/>
      <c r="PI8" s="138"/>
      <c r="PJ8" s="138"/>
      <c r="PK8" s="138"/>
      <c r="PL8" s="138"/>
      <c r="PM8" s="138"/>
      <c r="PN8" s="138"/>
      <c r="PO8" s="138"/>
      <c r="PP8" s="138"/>
      <c r="PQ8" s="138"/>
      <c r="PR8" s="138"/>
      <c r="PS8" s="138"/>
      <c r="PT8" s="138"/>
      <c r="PU8" s="138"/>
      <c r="PV8" s="138"/>
      <c r="PW8" s="138"/>
      <c r="PX8" s="138"/>
      <c r="PY8" s="138"/>
      <c r="PZ8" s="138"/>
      <c r="QA8" s="138"/>
      <c r="QB8" s="138"/>
      <c r="QC8" s="138"/>
      <c r="QD8" s="138"/>
      <c r="QE8" s="138"/>
      <c r="QF8" s="138"/>
      <c r="QG8" s="138"/>
      <c r="QH8" s="138"/>
      <c r="QI8" s="138"/>
      <c r="QJ8" s="138"/>
      <c r="QK8" s="138"/>
      <c r="QL8" s="138"/>
      <c r="QM8" s="138"/>
      <c r="QN8" s="138"/>
      <c r="QO8" s="138"/>
      <c r="QP8" s="138"/>
      <c r="QQ8" s="138"/>
      <c r="QR8" s="138"/>
      <c r="QS8" s="138"/>
      <c r="QT8" s="138"/>
      <c r="QU8" s="138"/>
      <c r="QV8" s="138"/>
      <c r="QW8" s="138"/>
      <c r="QX8" s="138"/>
      <c r="QY8" s="138"/>
      <c r="QZ8" s="138"/>
      <c r="RA8" s="138"/>
      <c r="RB8" s="138"/>
      <c r="RC8" s="138"/>
      <c r="RD8" s="138"/>
      <c r="RE8" s="138"/>
      <c r="RF8" s="138"/>
      <c r="RG8" s="138"/>
      <c r="RH8" s="138"/>
      <c r="RI8" s="138"/>
      <c r="RJ8" s="138"/>
      <c r="RK8" s="138"/>
      <c r="RL8" s="138"/>
      <c r="RM8" s="138"/>
      <c r="RN8" s="138"/>
      <c r="RO8" s="138"/>
      <c r="RP8" s="138"/>
      <c r="RQ8" s="138"/>
      <c r="RR8" s="138"/>
      <c r="RS8" s="138"/>
      <c r="RT8" s="138"/>
      <c r="RU8" s="138"/>
      <c r="RV8" s="138"/>
      <c r="RW8" s="138"/>
      <c r="RX8" s="138"/>
      <c r="RY8" s="138"/>
      <c r="RZ8" s="138"/>
      <c r="SA8" s="138"/>
      <c r="SB8" s="138"/>
      <c r="SC8" s="138"/>
      <c r="SD8" s="138"/>
      <c r="SE8" s="138"/>
      <c r="SF8" s="138"/>
      <c r="SG8" s="138"/>
      <c r="SH8" s="138"/>
      <c r="SI8" s="138"/>
      <c r="SJ8" s="138"/>
      <c r="SK8" s="139"/>
      <c r="SL8" s="3"/>
      <c r="SM8" s="145" t="s">
        <v>9</v>
      </c>
      <c r="SN8" s="146"/>
      <c r="SO8" s="10" t="s">
        <v>10</v>
      </c>
      <c r="SP8" s="11"/>
      <c r="SQ8" s="11"/>
      <c r="SR8" s="11"/>
      <c r="SS8" s="11"/>
      <c r="ST8" s="11"/>
      <c r="SU8" s="11"/>
      <c r="SV8" s="11"/>
      <c r="SW8" s="11"/>
      <c r="SX8" s="11"/>
      <c r="SY8" s="11"/>
      <c r="SZ8" s="12"/>
    </row>
    <row r="9" spans="1:521" ht="18.75" customHeight="1">
      <c r="A9" s="9"/>
      <c r="B9" s="147" t="s">
        <v>11</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9"/>
      <c r="CH9" s="147" t="s">
        <v>12</v>
      </c>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9"/>
      <c r="FN9" s="147" t="s">
        <v>13</v>
      </c>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9"/>
      <c r="IT9" s="147" t="s">
        <v>14</v>
      </c>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8"/>
      <c r="JW9" s="148"/>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8"/>
      <c r="LP9" s="148"/>
      <c r="LQ9" s="148"/>
      <c r="LR9" s="148"/>
      <c r="LS9" s="148"/>
      <c r="LT9" s="148"/>
      <c r="LU9" s="148"/>
      <c r="LV9" s="148"/>
      <c r="LW9" s="148"/>
      <c r="LX9" s="148"/>
      <c r="LY9" s="149"/>
      <c r="LZ9" s="147" t="s">
        <v>15</v>
      </c>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8"/>
      <c r="NI9" s="148"/>
      <c r="NJ9" s="148"/>
      <c r="NK9" s="148"/>
      <c r="NL9" s="148"/>
      <c r="NM9" s="148"/>
      <c r="NN9" s="148"/>
      <c r="NO9" s="148"/>
      <c r="NP9" s="148"/>
      <c r="NQ9" s="148"/>
      <c r="NR9" s="148"/>
      <c r="NS9" s="148"/>
      <c r="NT9" s="148"/>
      <c r="NU9" s="148"/>
      <c r="NV9" s="148"/>
      <c r="NW9" s="148"/>
      <c r="NX9" s="148"/>
      <c r="NY9" s="148"/>
      <c r="NZ9" s="148"/>
      <c r="OA9" s="148"/>
      <c r="OB9" s="148"/>
      <c r="OC9" s="148"/>
      <c r="OD9" s="148"/>
      <c r="OE9" s="148"/>
      <c r="OF9" s="148"/>
      <c r="OG9" s="148"/>
      <c r="OH9" s="148"/>
      <c r="OI9" s="148"/>
      <c r="OJ9" s="148"/>
      <c r="OK9" s="148"/>
      <c r="OL9" s="148"/>
      <c r="OM9" s="148"/>
      <c r="ON9" s="148"/>
      <c r="OO9" s="148"/>
      <c r="OP9" s="148"/>
      <c r="OQ9" s="148"/>
      <c r="OR9" s="148"/>
      <c r="OS9" s="148"/>
      <c r="OT9" s="148"/>
      <c r="OU9" s="148"/>
      <c r="OV9" s="148"/>
      <c r="OW9" s="148"/>
      <c r="OX9" s="148"/>
      <c r="OY9" s="148"/>
      <c r="OZ9" s="148"/>
      <c r="PA9" s="148"/>
      <c r="PB9" s="148"/>
      <c r="PC9" s="148"/>
      <c r="PD9" s="148"/>
      <c r="PE9" s="149"/>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50" t="s">
        <v>16</v>
      </c>
      <c r="SN9" s="151"/>
      <c r="SO9" s="15" t="s">
        <v>17</v>
      </c>
      <c r="SP9" s="16"/>
      <c r="SQ9" s="16"/>
      <c r="SR9" s="16"/>
      <c r="SS9" s="16"/>
      <c r="ST9" s="16"/>
      <c r="SU9" s="16"/>
      <c r="SV9" s="16"/>
      <c r="SW9" s="16"/>
      <c r="SX9" s="16"/>
      <c r="SY9" s="16"/>
      <c r="SZ9" s="17"/>
    </row>
    <row r="10" spans="1:521" ht="18.75" customHeight="1">
      <c r="A10" s="9"/>
      <c r="B10" s="134" t="str">
        <f>データ!O7</f>
        <v>-</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6"/>
      <c r="CH10" s="134">
        <f>データ!P7</f>
        <v>50.4</v>
      </c>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6"/>
      <c r="FN10" s="137">
        <f>データ!Q7</f>
        <v>63</v>
      </c>
      <c r="FO10" s="138"/>
      <c r="FP10" s="138"/>
      <c r="FQ10" s="138"/>
      <c r="FR10" s="138"/>
      <c r="FS10" s="138"/>
      <c r="FT10" s="138"/>
      <c r="FU10" s="138"/>
      <c r="FV10" s="138"/>
      <c r="FW10" s="138"/>
      <c r="FX10" s="138"/>
      <c r="FY10" s="138"/>
      <c r="FZ10" s="138"/>
      <c r="GA10" s="138"/>
      <c r="GB10" s="138"/>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c r="HC10" s="138"/>
      <c r="HD10" s="138"/>
      <c r="HE10" s="138"/>
      <c r="HF10" s="138"/>
      <c r="HG10" s="138"/>
      <c r="HH10" s="138"/>
      <c r="HI10" s="138"/>
      <c r="HJ10" s="138"/>
      <c r="HK10" s="138"/>
      <c r="HL10" s="138"/>
      <c r="HM10" s="138"/>
      <c r="HN10" s="138"/>
      <c r="HO10" s="138"/>
      <c r="HP10" s="138"/>
      <c r="HQ10" s="138"/>
      <c r="HR10" s="138"/>
      <c r="HS10" s="138"/>
      <c r="HT10" s="138"/>
      <c r="HU10" s="138"/>
      <c r="HV10" s="138"/>
      <c r="HW10" s="138"/>
      <c r="HX10" s="138"/>
      <c r="HY10" s="138"/>
      <c r="HZ10" s="138"/>
      <c r="IA10" s="138"/>
      <c r="IB10" s="138"/>
      <c r="IC10" s="138"/>
      <c r="ID10" s="138"/>
      <c r="IE10" s="138"/>
      <c r="IF10" s="138"/>
      <c r="IG10" s="138"/>
      <c r="IH10" s="138"/>
      <c r="II10" s="138"/>
      <c r="IJ10" s="138"/>
      <c r="IK10" s="138"/>
      <c r="IL10" s="138"/>
      <c r="IM10" s="138"/>
      <c r="IN10" s="138"/>
      <c r="IO10" s="138"/>
      <c r="IP10" s="138"/>
      <c r="IQ10" s="138"/>
      <c r="IR10" s="138"/>
      <c r="IS10" s="139"/>
      <c r="IT10" s="137">
        <f>データ!R7</f>
        <v>573270</v>
      </c>
      <c r="IU10" s="138"/>
      <c r="IV10" s="138"/>
      <c r="IW10" s="138"/>
      <c r="IX10" s="138"/>
      <c r="IY10" s="138"/>
      <c r="IZ10" s="138"/>
      <c r="JA10" s="138"/>
      <c r="JB10" s="138"/>
      <c r="JC10" s="138"/>
      <c r="JD10" s="138"/>
      <c r="JE10" s="138"/>
      <c r="JF10" s="138"/>
      <c r="JG10" s="138"/>
      <c r="JH10" s="138"/>
      <c r="JI10" s="138"/>
      <c r="JJ10" s="138"/>
      <c r="JK10" s="138"/>
      <c r="JL10" s="138"/>
      <c r="JM10" s="138"/>
      <c r="JN10" s="138"/>
      <c r="JO10" s="138"/>
      <c r="JP10" s="138"/>
      <c r="JQ10" s="138"/>
      <c r="JR10" s="138"/>
      <c r="JS10" s="138"/>
      <c r="JT10" s="138"/>
      <c r="JU10" s="138"/>
      <c r="JV10" s="138"/>
      <c r="JW10" s="138"/>
      <c r="JX10" s="138"/>
      <c r="JY10" s="138"/>
      <c r="JZ10" s="138"/>
      <c r="KA10" s="138"/>
      <c r="KB10" s="138"/>
      <c r="KC10" s="138"/>
      <c r="KD10" s="138"/>
      <c r="KE10" s="138"/>
      <c r="KF10" s="138"/>
      <c r="KG10" s="138"/>
      <c r="KH10" s="138"/>
      <c r="KI10" s="138"/>
      <c r="KJ10" s="138"/>
      <c r="KK10" s="138"/>
      <c r="KL10" s="138"/>
      <c r="KM10" s="138"/>
      <c r="KN10" s="138"/>
      <c r="KO10" s="138"/>
      <c r="KP10" s="138"/>
      <c r="KQ10" s="138"/>
      <c r="KR10" s="138"/>
      <c r="KS10" s="138"/>
      <c r="KT10" s="138"/>
      <c r="KU10" s="138"/>
      <c r="KV10" s="138"/>
      <c r="KW10" s="138"/>
      <c r="KX10" s="138"/>
      <c r="KY10" s="138"/>
      <c r="KZ10" s="138"/>
      <c r="LA10" s="138"/>
      <c r="LB10" s="138"/>
      <c r="LC10" s="138"/>
      <c r="LD10" s="138"/>
      <c r="LE10" s="138"/>
      <c r="LF10" s="138"/>
      <c r="LG10" s="138"/>
      <c r="LH10" s="138"/>
      <c r="LI10" s="138"/>
      <c r="LJ10" s="138"/>
      <c r="LK10" s="138"/>
      <c r="LL10" s="138"/>
      <c r="LM10" s="138"/>
      <c r="LN10" s="138"/>
      <c r="LO10" s="138"/>
      <c r="LP10" s="138"/>
      <c r="LQ10" s="138"/>
      <c r="LR10" s="138"/>
      <c r="LS10" s="138"/>
      <c r="LT10" s="138"/>
      <c r="LU10" s="138"/>
      <c r="LV10" s="138"/>
      <c r="LW10" s="138"/>
      <c r="LX10" s="138"/>
      <c r="LY10" s="139"/>
      <c r="LZ10" s="140" t="str">
        <f>データ!S7</f>
        <v>非設置</v>
      </c>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1"/>
      <c r="NI10" s="141"/>
      <c r="NJ10" s="141"/>
      <c r="NK10" s="141"/>
      <c r="NL10" s="141"/>
      <c r="NM10" s="141"/>
      <c r="NN10" s="141"/>
      <c r="NO10" s="141"/>
      <c r="NP10" s="141"/>
      <c r="NQ10" s="141"/>
      <c r="NR10" s="141"/>
      <c r="NS10" s="141"/>
      <c r="NT10" s="141"/>
      <c r="NU10" s="141"/>
      <c r="NV10" s="141"/>
      <c r="NW10" s="141"/>
      <c r="NX10" s="141"/>
      <c r="NY10" s="141"/>
      <c r="NZ10" s="141"/>
      <c r="OA10" s="141"/>
      <c r="OB10" s="141"/>
      <c r="OC10" s="141"/>
      <c r="OD10" s="141"/>
      <c r="OE10" s="141"/>
      <c r="OF10" s="141"/>
      <c r="OG10" s="141"/>
      <c r="OH10" s="141"/>
      <c r="OI10" s="141"/>
      <c r="OJ10" s="141"/>
      <c r="OK10" s="141"/>
      <c r="OL10" s="141"/>
      <c r="OM10" s="141"/>
      <c r="ON10" s="141"/>
      <c r="OO10" s="141"/>
      <c r="OP10" s="141"/>
      <c r="OQ10" s="141"/>
      <c r="OR10" s="141"/>
      <c r="OS10" s="141"/>
      <c r="OT10" s="141"/>
      <c r="OU10" s="141"/>
      <c r="OV10" s="141"/>
      <c r="OW10" s="141"/>
      <c r="OX10" s="141"/>
      <c r="OY10" s="141"/>
      <c r="OZ10" s="141"/>
      <c r="PA10" s="141"/>
      <c r="PB10" s="141"/>
      <c r="PC10" s="141"/>
      <c r="PD10" s="141"/>
      <c r="PE10" s="142"/>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43" t="s">
        <v>18</v>
      </c>
      <c r="SN10" s="144"/>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28" t="s">
        <v>106</v>
      </c>
      <c r="SN16" s="129"/>
      <c r="SO16" s="129"/>
      <c r="SP16" s="129"/>
      <c r="SQ16" s="129"/>
      <c r="SR16" s="129"/>
      <c r="SS16" s="129"/>
      <c r="ST16" s="129"/>
      <c r="SU16" s="129"/>
      <c r="SV16" s="129"/>
      <c r="SW16" s="129"/>
      <c r="SX16" s="129"/>
      <c r="SY16" s="129"/>
      <c r="SZ16" s="129"/>
      <c r="TA16" s="130"/>
    </row>
    <row r="17" spans="1:521" ht="13.5" customHeight="1">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128"/>
      <c r="SN17" s="129"/>
      <c r="SO17" s="129"/>
      <c r="SP17" s="129"/>
      <c r="SQ17" s="129"/>
      <c r="SR17" s="129"/>
      <c r="SS17" s="129"/>
      <c r="ST17" s="129"/>
      <c r="SU17" s="129"/>
      <c r="SV17" s="129"/>
      <c r="SW17" s="129"/>
      <c r="SX17" s="129"/>
      <c r="SY17" s="129"/>
      <c r="SZ17" s="129"/>
      <c r="TA17" s="130"/>
    </row>
    <row r="18" spans="1:521" ht="13.5" customHeight="1">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128"/>
      <c r="SN18" s="129"/>
      <c r="SO18" s="129"/>
      <c r="SP18" s="129"/>
      <c r="SQ18" s="129"/>
      <c r="SR18" s="129"/>
      <c r="SS18" s="129"/>
      <c r="ST18" s="129"/>
      <c r="SU18" s="129"/>
      <c r="SV18" s="129"/>
      <c r="SW18" s="129"/>
      <c r="SX18" s="129"/>
      <c r="SY18" s="129"/>
      <c r="SZ18" s="129"/>
      <c r="TA18" s="130"/>
    </row>
    <row r="19" spans="1:521" ht="13.5" customHeight="1">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128"/>
      <c r="SN19" s="129"/>
      <c r="SO19" s="129"/>
      <c r="SP19" s="129"/>
      <c r="SQ19" s="129"/>
      <c r="SR19" s="129"/>
      <c r="SS19" s="129"/>
      <c r="ST19" s="129"/>
      <c r="SU19" s="129"/>
      <c r="SV19" s="129"/>
      <c r="SW19" s="129"/>
      <c r="SX19" s="129"/>
      <c r="SY19" s="129"/>
      <c r="SZ19" s="129"/>
      <c r="TA19" s="130"/>
    </row>
    <row r="20" spans="1:521" ht="13.5" customHeight="1">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128"/>
      <c r="SN20" s="129"/>
      <c r="SO20" s="129"/>
      <c r="SP20" s="129"/>
      <c r="SQ20" s="129"/>
      <c r="SR20" s="129"/>
      <c r="SS20" s="129"/>
      <c r="ST20" s="129"/>
      <c r="SU20" s="129"/>
      <c r="SV20" s="129"/>
      <c r="SW20" s="129"/>
      <c r="SX20" s="129"/>
      <c r="SY20" s="129"/>
      <c r="SZ20" s="129"/>
      <c r="TA20" s="130"/>
    </row>
    <row r="21" spans="1:521" ht="13.5" customHeight="1">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128"/>
      <c r="SN21" s="129"/>
      <c r="SO21" s="129"/>
      <c r="SP21" s="129"/>
      <c r="SQ21" s="129"/>
      <c r="SR21" s="129"/>
      <c r="SS21" s="129"/>
      <c r="ST21" s="129"/>
      <c r="SU21" s="129"/>
      <c r="SV21" s="129"/>
      <c r="SW21" s="129"/>
      <c r="SX21" s="129"/>
      <c r="SY21" s="129"/>
      <c r="SZ21" s="129"/>
      <c r="TA21" s="130"/>
    </row>
    <row r="22" spans="1:521" ht="13.5" customHeight="1">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128"/>
      <c r="SN22" s="129"/>
      <c r="SO22" s="129"/>
      <c r="SP22" s="129"/>
      <c r="SQ22" s="129"/>
      <c r="SR22" s="129"/>
      <c r="SS22" s="129"/>
      <c r="ST22" s="129"/>
      <c r="SU22" s="129"/>
      <c r="SV22" s="129"/>
      <c r="SW22" s="129"/>
      <c r="SX22" s="129"/>
      <c r="SY22" s="129"/>
      <c r="SZ22" s="129"/>
      <c r="TA22" s="130"/>
    </row>
    <row r="23" spans="1:521" ht="13.5" customHeight="1">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128"/>
      <c r="SN23" s="129"/>
      <c r="SO23" s="129"/>
      <c r="SP23" s="129"/>
      <c r="SQ23" s="129"/>
      <c r="SR23" s="129"/>
      <c r="SS23" s="129"/>
      <c r="ST23" s="129"/>
      <c r="SU23" s="129"/>
      <c r="SV23" s="129"/>
      <c r="SW23" s="129"/>
      <c r="SX23" s="129"/>
      <c r="SY23" s="129"/>
      <c r="SZ23" s="129"/>
      <c r="TA23" s="130"/>
    </row>
    <row r="24" spans="1:521" ht="13.5" customHeight="1">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128"/>
      <c r="SN24" s="129"/>
      <c r="SO24" s="129"/>
      <c r="SP24" s="129"/>
      <c r="SQ24" s="129"/>
      <c r="SR24" s="129"/>
      <c r="SS24" s="129"/>
      <c r="ST24" s="129"/>
      <c r="SU24" s="129"/>
      <c r="SV24" s="129"/>
      <c r="SW24" s="129"/>
      <c r="SX24" s="129"/>
      <c r="SY24" s="129"/>
      <c r="SZ24" s="129"/>
      <c r="TA24" s="130"/>
    </row>
    <row r="25" spans="1:521" ht="13.5" customHeight="1">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128"/>
      <c r="SN25" s="129"/>
      <c r="SO25" s="129"/>
      <c r="SP25" s="129"/>
      <c r="SQ25" s="129"/>
      <c r="SR25" s="129"/>
      <c r="SS25" s="129"/>
      <c r="ST25" s="129"/>
      <c r="SU25" s="129"/>
      <c r="SV25" s="129"/>
      <c r="SW25" s="129"/>
      <c r="SX25" s="129"/>
      <c r="SY25" s="129"/>
      <c r="SZ25" s="129"/>
      <c r="TA25" s="130"/>
    </row>
    <row r="26" spans="1:521" ht="13.5" customHeight="1">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128"/>
      <c r="SN26" s="129"/>
      <c r="SO26" s="129"/>
      <c r="SP26" s="129"/>
      <c r="SQ26" s="129"/>
      <c r="SR26" s="129"/>
      <c r="SS26" s="129"/>
      <c r="ST26" s="129"/>
      <c r="SU26" s="129"/>
      <c r="SV26" s="129"/>
      <c r="SW26" s="129"/>
      <c r="SX26" s="129"/>
      <c r="SY26" s="129"/>
      <c r="SZ26" s="129"/>
      <c r="TA26" s="130"/>
    </row>
    <row r="27" spans="1:521" ht="13.5" customHeight="1">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128"/>
      <c r="SN27" s="129"/>
      <c r="SO27" s="129"/>
      <c r="SP27" s="129"/>
      <c r="SQ27" s="129"/>
      <c r="SR27" s="129"/>
      <c r="SS27" s="129"/>
      <c r="ST27" s="129"/>
      <c r="SU27" s="129"/>
      <c r="SV27" s="129"/>
      <c r="SW27" s="129"/>
      <c r="SX27" s="129"/>
      <c r="SY27" s="129"/>
      <c r="SZ27" s="129"/>
      <c r="TA27" s="130"/>
    </row>
    <row r="28" spans="1:521" ht="13.5" customHeight="1">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128"/>
      <c r="SN28" s="129"/>
      <c r="SO28" s="129"/>
      <c r="SP28" s="129"/>
      <c r="SQ28" s="129"/>
      <c r="SR28" s="129"/>
      <c r="SS28" s="129"/>
      <c r="ST28" s="129"/>
      <c r="SU28" s="129"/>
      <c r="SV28" s="129"/>
      <c r="SW28" s="129"/>
      <c r="SX28" s="129"/>
      <c r="SY28" s="129"/>
      <c r="SZ28" s="129"/>
      <c r="TA28" s="130"/>
    </row>
    <row r="29" spans="1:521" ht="13.5" customHeight="1">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128"/>
      <c r="SN29" s="129"/>
      <c r="SO29" s="129"/>
      <c r="SP29" s="129"/>
      <c r="SQ29" s="129"/>
      <c r="SR29" s="129"/>
      <c r="SS29" s="129"/>
      <c r="ST29" s="129"/>
      <c r="SU29" s="129"/>
      <c r="SV29" s="129"/>
      <c r="SW29" s="129"/>
      <c r="SX29" s="129"/>
      <c r="SY29" s="129"/>
      <c r="SZ29" s="129"/>
      <c r="TA29" s="130"/>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28"/>
      <c r="SN30" s="129"/>
      <c r="SO30" s="129"/>
      <c r="SP30" s="129"/>
      <c r="SQ30" s="129"/>
      <c r="SR30" s="129"/>
      <c r="SS30" s="129"/>
      <c r="ST30" s="129"/>
      <c r="SU30" s="129"/>
      <c r="SV30" s="129"/>
      <c r="SW30" s="129"/>
      <c r="SX30" s="129"/>
      <c r="SY30" s="129"/>
      <c r="SZ30" s="129"/>
      <c r="TA30" s="130"/>
    </row>
    <row r="31" spans="1:521" ht="13.5" customHeight="1">
      <c r="A31" s="2"/>
      <c r="B31" s="26"/>
      <c r="C31" s="2"/>
      <c r="D31" s="2"/>
      <c r="E31" s="2"/>
      <c r="F31" s="2"/>
      <c r="G31" s="2"/>
      <c r="H31" s="2"/>
      <c r="I31" s="2"/>
      <c r="J31" s="28"/>
      <c r="K31" s="29"/>
      <c r="L31" s="109"/>
      <c r="M31" s="109"/>
      <c r="N31" s="109"/>
      <c r="O31" s="109"/>
      <c r="P31" s="109"/>
      <c r="Q31" s="109"/>
      <c r="R31" s="109"/>
      <c r="S31" s="109"/>
      <c r="T31" s="109"/>
      <c r="U31" s="109"/>
      <c r="V31" s="109"/>
      <c r="W31" s="110"/>
      <c r="X31" s="111">
        <f>データ!$B$10</f>
        <v>41640</v>
      </c>
      <c r="Y31" s="112"/>
      <c r="Z31" s="112"/>
      <c r="AA31" s="112"/>
      <c r="AB31" s="112"/>
      <c r="AC31" s="112"/>
      <c r="AD31" s="112"/>
      <c r="AE31" s="112"/>
      <c r="AF31" s="112"/>
      <c r="AG31" s="112"/>
      <c r="AH31" s="112"/>
      <c r="AI31" s="112"/>
      <c r="AJ31" s="112"/>
      <c r="AK31" s="112"/>
      <c r="AL31" s="112"/>
      <c r="AM31" s="112"/>
      <c r="AN31" s="112"/>
      <c r="AO31" s="112"/>
      <c r="AP31" s="112"/>
      <c r="AQ31" s="113"/>
      <c r="AR31" s="111">
        <f>データ!$C$10</f>
        <v>42005</v>
      </c>
      <c r="AS31" s="112"/>
      <c r="AT31" s="112"/>
      <c r="AU31" s="112"/>
      <c r="AV31" s="112"/>
      <c r="AW31" s="112"/>
      <c r="AX31" s="112"/>
      <c r="AY31" s="112"/>
      <c r="AZ31" s="112"/>
      <c r="BA31" s="112"/>
      <c r="BB31" s="112"/>
      <c r="BC31" s="112"/>
      <c r="BD31" s="112"/>
      <c r="BE31" s="112"/>
      <c r="BF31" s="112"/>
      <c r="BG31" s="112"/>
      <c r="BH31" s="112"/>
      <c r="BI31" s="112"/>
      <c r="BJ31" s="112"/>
      <c r="BK31" s="113"/>
      <c r="BL31" s="111">
        <f>データ!$D$10</f>
        <v>42370</v>
      </c>
      <c r="BM31" s="112"/>
      <c r="BN31" s="112"/>
      <c r="BO31" s="112"/>
      <c r="BP31" s="112"/>
      <c r="BQ31" s="112"/>
      <c r="BR31" s="112"/>
      <c r="BS31" s="112"/>
      <c r="BT31" s="112"/>
      <c r="BU31" s="112"/>
      <c r="BV31" s="112"/>
      <c r="BW31" s="112"/>
      <c r="BX31" s="112"/>
      <c r="BY31" s="112"/>
      <c r="BZ31" s="112"/>
      <c r="CA31" s="112"/>
      <c r="CB31" s="112"/>
      <c r="CC31" s="112"/>
      <c r="CD31" s="112"/>
      <c r="CE31" s="113"/>
      <c r="CF31" s="111">
        <f>データ!$E$10</f>
        <v>42736</v>
      </c>
      <c r="CG31" s="112"/>
      <c r="CH31" s="112"/>
      <c r="CI31" s="112"/>
      <c r="CJ31" s="112"/>
      <c r="CK31" s="112"/>
      <c r="CL31" s="112"/>
      <c r="CM31" s="112"/>
      <c r="CN31" s="112"/>
      <c r="CO31" s="112"/>
      <c r="CP31" s="112"/>
      <c r="CQ31" s="112"/>
      <c r="CR31" s="112"/>
      <c r="CS31" s="112"/>
      <c r="CT31" s="112"/>
      <c r="CU31" s="112"/>
      <c r="CV31" s="112"/>
      <c r="CW31" s="112"/>
      <c r="CX31" s="112"/>
      <c r="CY31" s="113"/>
      <c r="CZ31" s="111">
        <f>データ!$F$10</f>
        <v>43101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f>データ!$B$10</f>
        <v>41640</v>
      </c>
      <c r="ES31" s="112"/>
      <c r="ET31" s="112"/>
      <c r="EU31" s="112"/>
      <c r="EV31" s="112"/>
      <c r="EW31" s="112"/>
      <c r="EX31" s="112"/>
      <c r="EY31" s="112"/>
      <c r="EZ31" s="112"/>
      <c r="FA31" s="112"/>
      <c r="FB31" s="112"/>
      <c r="FC31" s="112"/>
      <c r="FD31" s="112"/>
      <c r="FE31" s="112"/>
      <c r="FF31" s="112"/>
      <c r="FG31" s="112"/>
      <c r="FH31" s="112"/>
      <c r="FI31" s="112"/>
      <c r="FJ31" s="112"/>
      <c r="FK31" s="113"/>
      <c r="FL31" s="111">
        <f>データ!$C$10</f>
        <v>42005</v>
      </c>
      <c r="FM31" s="112"/>
      <c r="FN31" s="112"/>
      <c r="FO31" s="112"/>
      <c r="FP31" s="112"/>
      <c r="FQ31" s="112"/>
      <c r="FR31" s="112"/>
      <c r="FS31" s="112"/>
      <c r="FT31" s="112"/>
      <c r="FU31" s="112"/>
      <c r="FV31" s="112"/>
      <c r="FW31" s="112"/>
      <c r="FX31" s="112"/>
      <c r="FY31" s="112"/>
      <c r="FZ31" s="112"/>
      <c r="GA31" s="112"/>
      <c r="GB31" s="112"/>
      <c r="GC31" s="112"/>
      <c r="GD31" s="112"/>
      <c r="GE31" s="113"/>
      <c r="GF31" s="111">
        <f>データ!$D$10</f>
        <v>42370</v>
      </c>
      <c r="GG31" s="112"/>
      <c r="GH31" s="112"/>
      <c r="GI31" s="112"/>
      <c r="GJ31" s="112"/>
      <c r="GK31" s="112"/>
      <c r="GL31" s="112"/>
      <c r="GM31" s="112"/>
      <c r="GN31" s="112"/>
      <c r="GO31" s="112"/>
      <c r="GP31" s="112"/>
      <c r="GQ31" s="112"/>
      <c r="GR31" s="112"/>
      <c r="GS31" s="112"/>
      <c r="GT31" s="112"/>
      <c r="GU31" s="112"/>
      <c r="GV31" s="112"/>
      <c r="GW31" s="112"/>
      <c r="GX31" s="112"/>
      <c r="GY31" s="113"/>
      <c r="GZ31" s="111">
        <f>データ!$E$10</f>
        <v>42736</v>
      </c>
      <c r="HA31" s="112"/>
      <c r="HB31" s="112"/>
      <c r="HC31" s="112"/>
      <c r="HD31" s="112"/>
      <c r="HE31" s="112"/>
      <c r="HF31" s="112"/>
      <c r="HG31" s="112"/>
      <c r="HH31" s="112"/>
      <c r="HI31" s="112"/>
      <c r="HJ31" s="112"/>
      <c r="HK31" s="112"/>
      <c r="HL31" s="112"/>
      <c r="HM31" s="112"/>
      <c r="HN31" s="112"/>
      <c r="HO31" s="112"/>
      <c r="HP31" s="112"/>
      <c r="HQ31" s="112"/>
      <c r="HR31" s="112"/>
      <c r="HS31" s="113"/>
      <c r="HT31" s="111">
        <f>データ!$F$10</f>
        <v>43101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f>データ!$B$10</f>
        <v>41640</v>
      </c>
      <c r="JM31" s="112"/>
      <c r="JN31" s="112"/>
      <c r="JO31" s="112"/>
      <c r="JP31" s="112"/>
      <c r="JQ31" s="112"/>
      <c r="JR31" s="112"/>
      <c r="JS31" s="112"/>
      <c r="JT31" s="112"/>
      <c r="JU31" s="112"/>
      <c r="JV31" s="112"/>
      <c r="JW31" s="112"/>
      <c r="JX31" s="112"/>
      <c r="JY31" s="112"/>
      <c r="JZ31" s="112"/>
      <c r="KA31" s="112"/>
      <c r="KB31" s="112"/>
      <c r="KC31" s="112"/>
      <c r="KD31" s="112"/>
      <c r="KE31" s="113"/>
      <c r="KF31" s="111">
        <f>データ!$C$10</f>
        <v>42005</v>
      </c>
      <c r="KG31" s="112"/>
      <c r="KH31" s="112"/>
      <c r="KI31" s="112"/>
      <c r="KJ31" s="112"/>
      <c r="KK31" s="112"/>
      <c r="KL31" s="112"/>
      <c r="KM31" s="112"/>
      <c r="KN31" s="112"/>
      <c r="KO31" s="112"/>
      <c r="KP31" s="112"/>
      <c r="KQ31" s="112"/>
      <c r="KR31" s="112"/>
      <c r="KS31" s="112"/>
      <c r="KT31" s="112"/>
      <c r="KU31" s="112"/>
      <c r="KV31" s="112"/>
      <c r="KW31" s="112"/>
      <c r="KX31" s="112"/>
      <c r="KY31" s="113"/>
      <c r="KZ31" s="111">
        <f>データ!$D$10</f>
        <v>42370</v>
      </c>
      <c r="LA31" s="112"/>
      <c r="LB31" s="112"/>
      <c r="LC31" s="112"/>
      <c r="LD31" s="112"/>
      <c r="LE31" s="112"/>
      <c r="LF31" s="112"/>
      <c r="LG31" s="112"/>
      <c r="LH31" s="112"/>
      <c r="LI31" s="112"/>
      <c r="LJ31" s="112"/>
      <c r="LK31" s="112"/>
      <c r="LL31" s="112"/>
      <c r="LM31" s="112"/>
      <c r="LN31" s="112"/>
      <c r="LO31" s="112"/>
      <c r="LP31" s="112"/>
      <c r="LQ31" s="112"/>
      <c r="LR31" s="112"/>
      <c r="LS31" s="113"/>
      <c r="LT31" s="111">
        <f>データ!$E$10</f>
        <v>42736</v>
      </c>
      <c r="LU31" s="112"/>
      <c r="LV31" s="112"/>
      <c r="LW31" s="112"/>
      <c r="LX31" s="112"/>
      <c r="LY31" s="112"/>
      <c r="LZ31" s="112"/>
      <c r="MA31" s="112"/>
      <c r="MB31" s="112"/>
      <c r="MC31" s="112"/>
      <c r="MD31" s="112"/>
      <c r="ME31" s="112"/>
      <c r="MF31" s="112"/>
      <c r="MG31" s="112"/>
      <c r="MH31" s="112"/>
      <c r="MI31" s="112"/>
      <c r="MJ31" s="112"/>
      <c r="MK31" s="112"/>
      <c r="ML31" s="112"/>
      <c r="MM31" s="113"/>
      <c r="MN31" s="111">
        <f>データ!$F$10</f>
        <v>43101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f>データ!$B$10</f>
        <v>41640</v>
      </c>
      <c r="OG31" s="112"/>
      <c r="OH31" s="112"/>
      <c r="OI31" s="112"/>
      <c r="OJ31" s="112"/>
      <c r="OK31" s="112"/>
      <c r="OL31" s="112"/>
      <c r="OM31" s="112"/>
      <c r="ON31" s="112"/>
      <c r="OO31" s="112"/>
      <c r="OP31" s="112"/>
      <c r="OQ31" s="112"/>
      <c r="OR31" s="112"/>
      <c r="OS31" s="112"/>
      <c r="OT31" s="112"/>
      <c r="OU31" s="112"/>
      <c r="OV31" s="112"/>
      <c r="OW31" s="112"/>
      <c r="OX31" s="112"/>
      <c r="OY31" s="113"/>
      <c r="OZ31" s="111">
        <f>データ!$C$10</f>
        <v>42005</v>
      </c>
      <c r="PA31" s="112"/>
      <c r="PB31" s="112"/>
      <c r="PC31" s="112"/>
      <c r="PD31" s="112"/>
      <c r="PE31" s="112"/>
      <c r="PF31" s="112"/>
      <c r="PG31" s="112"/>
      <c r="PH31" s="112"/>
      <c r="PI31" s="112"/>
      <c r="PJ31" s="112"/>
      <c r="PK31" s="112"/>
      <c r="PL31" s="112"/>
      <c r="PM31" s="112"/>
      <c r="PN31" s="112"/>
      <c r="PO31" s="112"/>
      <c r="PP31" s="112"/>
      <c r="PQ31" s="112"/>
      <c r="PR31" s="112"/>
      <c r="PS31" s="113"/>
      <c r="PT31" s="111">
        <f>データ!$D$10</f>
        <v>42370</v>
      </c>
      <c r="PU31" s="112"/>
      <c r="PV31" s="112"/>
      <c r="PW31" s="112"/>
      <c r="PX31" s="112"/>
      <c r="PY31" s="112"/>
      <c r="PZ31" s="112"/>
      <c r="QA31" s="112"/>
      <c r="QB31" s="112"/>
      <c r="QC31" s="112"/>
      <c r="QD31" s="112"/>
      <c r="QE31" s="112"/>
      <c r="QF31" s="112"/>
      <c r="QG31" s="112"/>
      <c r="QH31" s="112"/>
      <c r="QI31" s="112"/>
      <c r="QJ31" s="112"/>
      <c r="QK31" s="112"/>
      <c r="QL31" s="112"/>
      <c r="QM31" s="113"/>
      <c r="QN31" s="111">
        <f>データ!$E$10</f>
        <v>42736</v>
      </c>
      <c r="QO31" s="112"/>
      <c r="QP31" s="112"/>
      <c r="QQ31" s="112"/>
      <c r="QR31" s="112"/>
      <c r="QS31" s="112"/>
      <c r="QT31" s="112"/>
      <c r="QU31" s="112"/>
      <c r="QV31" s="112"/>
      <c r="QW31" s="112"/>
      <c r="QX31" s="112"/>
      <c r="QY31" s="112"/>
      <c r="QZ31" s="112"/>
      <c r="RA31" s="112"/>
      <c r="RB31" s="112"/>
      <c r="RC31" s="112"/>
      <c r="RD31" s="112"/>
      <c r="RE31" s="112"/>
      <c r="RF31" s="112"/>
      <c r="RG31" s="113"/>
      <c r="RH31" s="111">
        <f>データ!$F$10</f>
        <v>43101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128"/>
      <c r="SN31" s="129"/>
      <c r="SO31" s="129"/>
      <c r="SP31" s="129"/>
      <c r="SQ31" s="129"/>
      <c r="SR31" s="129"/>
      <c r="SS31" s="129"/>
      <c r="ST31" s="129"/>
      <c r="SU31" s="129"/>
      <c r="SV31" s="129"/>
      <c r="SW31" s="129"/>
      <c r="SX31" s="129"/>
      <c r="SY31" s="129"/>
      <c r="SZ31" s="129"/>
      <c r="TA31" s="130"/>
    </row>
    <row r="32" spans="1:521" ht="13.5" customHeight="1">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134.96</v>
      </c>
      <c r="Y32" s="107"/>
      <c r="Z32" s="107"/>
      <c r="AA32" s="107"/>
      <c r="AB32" s="107"/>
      <c r="AC32" s="107"/>
      <c r="AD32" s="107"/>
      <c r="AE32" s="107"/>
      <c r="AF32" s="107"/>
      <c r="AG32" s="107"/>
      <c r="AH32" s="107"/>
      <c r="AI32" s="107"/>
      <c r="AJ32" s="107"/>
      <c r="AK32" s="107"/>
      <c r="AL32" s="107"/>
      <c r="AM32" s="107"/>
      <c r="AN32" s="107"/>
      <c r="AO32" s="107"/>
      <c r="AP32" s="107"/>
      <c r="AQ32" s="108"/>
      <c r="AR32" s="106">
        <f>データ!U6</f>
        <v>137.94999999999999</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149.51</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144.57</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144.66999999999999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4.53</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43.23</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62.86</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153.62</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277.44</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791.37</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730.22</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666.9</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629.82000000000005</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600.54</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128"/>
      <c r="SN32" s="129"/>
      <c r="SO32" s="129"/>
      <c r="SP32" s="129"/>
      <c r="SQ32" s="129"/>
      <c r="SR32" s="129"/>
      <c r="SS32" s="129"/>
      <c r="ST32" s="129"/>
      <c r="SU32" s="129"/>
      <c r="SV32" s="129"/>
      <c r="SW32" s="129"/>
      <c r="SX32" s="129"/>
      <c r="SY32" s="129"/>
      <c r="SZ32" s="129"/>
      <c r="TA32" s="130"/>
    </row>
    <row r="33" spans="1:521" ht="13.5" customHeight="1">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122.19</v>
      </c>
      <c r="Y33" s="107"/>
      <c r="Z33" s="107"/>
      <c r="AA33" s="107"/>
      <c r="AB33" s="107"/>
      <c r="AC33" s="107"/>
      <c r="AD33" s="107"/>
      <c r="AE33" s="107"/>
      <c r="AF33" s="107"/>
      <c r="AG33" s="107"/>
      <c r="AH33" s="107"/>
      <c r="AI33" s="107"/>
      <c r="AJ33" s="107"/>
      <c r="AK33" s="107"/>
      <c r="AL33" s="107"/>
      <c r="AM33" s="107"/>
      <c r="AN33" s="107"/>
      <c r="AO33" s="107"/>
      <c r="AP33" s="107"/>
      <c r="AQ33" s="108"/>
      <c r="AR33" s="106">
        <f>データ!Z6</f>
        <v>123.35</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121.58</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121.19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120.32</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50.49</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23.81</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22.44</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18.82</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17.88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221.79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312.67</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345.05</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379.14</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394.58</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297.23</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272.8</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255.89</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242.57</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235.79</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128"/>
      <c r="SN33" s="129"/>
      <c r="SO33" s="129"/>
      <c r="SP33" s="129"/>
      <c r="SQ33" s="129"/>
      <c r="SR33" s="129"/>
      <c r="SS33" s="129"/>
      <c r="ST33" s="129"/>
      <c r="SU33" s="129"/>
      <c r="SV33" s="129"/>
      <c r="SW33" s="129"/>
      <c r="SX33" s="129"/>
      <c r="SY33" s="129"/>
      <c r="SZ33" s="129"/>
      <c r="TA33" s="130"/>
    </row>
    <row r="34" spans="1:521" ht="13.5" customHeight="1">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128"/>
      <c r="SN34" s="129"/>
      <c r="SO34" s="129"/>
      <c r="SP34" s="129"/>
      <c r="SQ34" s="129"/>
      <c r="SR34" s="129"/>
      <c r="SS34" s="129"/>
      <c r="ST34" s="129"/>
      <c r="SU34" s="129"/>
      <c r="SV34" s="129"/>
      <c r="SW34" s="129"/>
      <c r="SX34" s="129"/>
      <c r="SY34" s="129"/>
      <c r="SZ34" s="129"/>
      <c r="TA34" s="130"/>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28"/>
      <c r="SN35" s="129"/>
      <c r="SO35" s="129"/>
      <c r="SP35" s="129"/>
      <c r="SQ35" s="129"/>
      <c r="SR35" s="129"/>
      <c r="SS35" s="129"/>
      <c r="ST35" s="129"/>
      <c r="SU35" s="129"/>
      <c r="SV35" s="129"/>
      <c r="SW35" s="129"/>
      <c r="SX35" s="129"/>
      <c r="SY35" s="129"/>
      <c r="SZ35" s="129"/>
      <c r="TA35" s="130"/>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28"/>
      <c r="SN36" s="129"/>
      <c r="SO36" s="129"/>
      <c r="SP36" s="129"/>
      <c r="SQ36" s="129"/>
      <c r="SR36" s="129"/>
      <c r="SS36" s="129"/>
      <c r="ST36" s="129"/>
      <c r="SU36" s="129"/>
      <c r="SV36" s="129"/>
      <c r="SW36" s="129"/>
      <c r="SX36" s="129"/>
      <c r="SY36" s="129"/>
      <c r="SZ36" s="129"/>
      <c r="TA36" s="130"/>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28"/>
      <c r="SN37" s="129"/>
      <c r="SO37" s="129"/>
      <c r="SP37" s="129"/>
      <c r="SQ37" s="129"/>
      <c r="SR37" s="129"/>
      <c r="SS37" s="129"/>
      <c r="ST37" s="129"/>
      <c r="SU37" s="129"/>
      <c r="SV37" s="129"/>
      <c r="SW37" s="129"/>
      <c r="SX37" s="129"/>
      <c r="SY37" s="129"/>
      <c r="SZ37" s="129"/>
      <c r="TA37" s="130"/>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28"/>
      <c r="SN38" s="129"/>
      <c r="SO38" s="129"/>
      <c r="SP38" s="129"/>
      <c r="SQ38" s="129"/>
      <c r="SR38" s="129"/>
      <c r="SS38" s="129"/>
      <c r="ST38" s="129"/>
      <c r="SU38" s="129"/>
      <c r="SV38" s="129"/>
      <c r="SW38" s="129"/>
      <c r="SX38" s="129"/>
      <c r="SY38" s="129"/>
      <c r="SZ38" s="129"/>
      <c r="TA38" s="130"/>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28"/>
      <c r="SN39" s="129"/>
      <c r="SO39" s="129"/>
      <c r="SP39" s="129"/>
      <c r="SQ39" s="129"/>
      <c r="SR39" s="129"/>
      <c r="SS39" s="129"/>
      <c r="ST39" s="129"/>
      <c r="SU39" s="129"/>
      <c r="SV39" s="129"/>
      <c r="SW39" s="129"/>
      <c r="SX39" s="129"/>
      <c r="SY39" s="129"/>
      <c r="SZ39" s="129"/>
      <c r="TA39" s="130"/>
    </row>
    <row r="40" spans="1:521" ht="13.5" customHeight="1">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128"/>
      <c r="SN40" s="129"/>
      <c r="SO40" s="129"/>
      <c r="SP40" s="129"/>
      <c r="SQ40" s="129"/>
      <c r="SR40" s="129"/>
      <c r="SS40" s="129"/>
      <c r="ST40" s="129"/>
      <c r="SU40" s="129"/>
      <c r="SV40" s="129"/>
      <c r="SW40" s="129"/>
      <c r="SX40" s="129"/>
      <c r="SY40" s="129"/>
      <c r="SZ40" s="129"/>
      <c r="TA40" s="130"/>
    </row>
    <row r="41" spans="1:521" ht="13.5" customHeight="1">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128"/>
      <c r="SN41" s="129"/>
      <c r="SO41" s="129"/>
      <c r="SP41" s="129"/>
      <c r="SQ41" s="129"/>
      <c r="SR41" s="129"/>
      <c r="SS41" s="129"/>
      <c r="ST41" s="129"/>
      <c r="SU41" s="129"/>
      <c r="SV41" s="129"/>
      <c r="SW41" s="129"/>
      <c r="SX41" s="129"/>
      <c r="SY41" s="129"/>
      <c r="SZ41" s="129"/>
      <c r="TA41" s="130"/>
    </row>
    <row r="42" spans="1:521" ht="13.5" customHeight="1">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128"/>
      <c r="SN42" s="129"/>
      <c r="SO42" s="129"/>
      <c r="SP42" s="129"/>
      <c r="SQ42" s="129"/>
      <c r="SR42" s="129"/>
      <c r="SS42" s="129"/>
      <c r="ST42" s="129"/>
      <c r="SU42" s="129"/>
      <c r="SV42" s="129"/>
      <c r="SW42" s="129"/>
      <c r="SX42" s="129"/>
      <c r="SY42" s="129"/>
      <c r="SZ42" s="129"/>
      <c r="TA42" s="130"/>
    </row>
    <row r="43" spans="1:521" ht="13.5" customHeight="1">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128"/>
      <c r="SN43" s="129"/>
      <c r="SO43" s="129"/>
      <c r="SP43" s="129"/>
      <c r="SQ43" s="129"/>
      <c r="SR43" s="129"/>
      <c r="SS43" s="129"/>
      <c r="ST43" s="129"/>
      <c r="SU43" s="129"/>
      <c r="SV43" s="129"/>
      <c r="SW43" s="129"/>
      <c r="SX43" s="129"/>
      <c r="SY43" s="129"/>
      <c r="SZ43" s="129"/>
      <c r="TA43" s="130"/>
    </row>
    <row r="44" spans="1:521" ht="13.5" customHeight="1">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128"/>
      <c r="SN44" s="129"/>
      <c r="SO44" s="129"/>
      <c r="SP44" s="129"/>
      <c r="SQ44" s="129"/>
      <c r="SR44" s="129"/>
      <c r="SS44" s="129"/>
      <c r="ST44" s="129"/>
      <c r="SU44" s="129"/>
      <c r="SV44" s="129"/>
      <c r="SW44" s="129"/>
      <c r="SX44" s="129"/>
      <c r="SY44" s="129"/>
      <c r="SZ44" s="129"/>
      <c r="TA44" s="130"/>
    </row>
    <row r="45" spans="1:521" ht="13.5" customHeight="1">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131"/>
      <c r="SN45" s="132"/>
      <c r="SO45" s="132"/>
      <c r="SP45" s="132"/>
      <c r="SQ45" s="132"/>
      <c r="SR45" s="132"/>
      <c r="SS45" s="132"/>
      <c r="ST45" s="132"/>
      <c r="SU45" s="132"/>
      <c r="SV45" s="132"/>
      <c r="SW45" s="132"/>
      <c r="SX45" s="132"/>
      <c r="SY45" s="132"/>
      <c r="SZ45" s="132"/>
      <c r="TA45" s="133"/>
    </row>
    <row r="46" spans="1:521" ht="13.5" customHeight="1">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0" t="s">
        <v>105</v>
      </c>
      <c r="SN48" s="81"/>
      <c r="SO48" s="81"/>
      <c r="SP48" s="81"/>
      <c r="SQ48" s="81"/>
      <c r="SR48" s="81"/>
      <c r="SS48" s="81"/>
      <c r="ST48" s="81"/>
      <c r="SU48" s="81"/>
      <c r="SV48" s="81"/>
      <c r="SW48" s="81"/>
      <c r="SX48" s="81"/>
      <c r="SY48" s="81"/>
      <c r="SZ48" s="81"/>
      <c r="TA48" s="82"/>
    </row>
    <row r="49" spans="1:521" ht="13.5" customHeight="1">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0"/>
      <c r="SN49" s="81"/>
      <c r="SO49" s="81"/>
      <c r="SP49" s="81"/>
      <c r="SQ49" s="81"/>
      <c r="SR49" s="81"/>
      <c r="SS49" s="81"/>
      <c r="ST49" s="81"/>
      <c r="SU49" s="81"/>
      <c r="SV49" s="81"/>
      <c r="SW49" s="81"/>
      <c r="SX49" s="81"/>
      <c r="SY49" s="81"/>
      <c r="SZ49" s="81"/>
      <c r="TA49" s="82"/>
    </row>
    <row r="50" spans="1:521" ht="13.5" customHeight="1">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0"/>
      <c r="SN50" s="81"/>
      <c r="SO50" s="81"/>
      <c r="SP50" s="81"/>
      <c r="SQ50" s="81"/>
      <c r="SR50" s="81"/>
      <c r="SS50" s="81"/>
      <c r="ST50" s="81"/>
      <c r="SU50" s="81"/>
      <c r="SV50" s="81"/>
      <c r="SW50" s="81"/>
      <c r="SX50" s="81"/>
      <c r="SY50" s="81"/>
      <c r="SZ50" s="81"/>
      <c r="TA50" s="82"/>
    </row>
    <row r="51" spans="1:521" ht="13.5" customHeight="1">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0"/>
      <c r="SN51" s="81"/>
      <c r="SO51" s="81"/>
      <c r="SP51" s="81"/>
      <c r="SQ51" s="81"/>
      <c r="SR51" s="81"/>
      <c r="SS51" s="81"/>
      <c r="ST51" s="81"/>
      <c r="SU51" s="81"/>
      <c r="SV51" s="81"/>
      <c r="SW51" s="81"/>
      <c r="SX51" s="81"/>
      <c r="SY51" s="81"/>
      <c r="SZ51" s="81"/>
      <c r="TA51" s="82"/>
    </row>
    <row r="52" spans="1:521" ht="13.5" customHeight="1">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0"/>
      <c r="SN52" s="81"/>
      <c r="SO52" s="81"/>
      <c r="SP52" s="81"/>
      <c r="SQ52" s="81"/>
      <c r="SR52" s="81"/>
      <c r="SS52" s="81"/>
      <c r="ST52" s="81"/>
      <c r="SU52" s="81"/>
      <c r="SV52" s="81"/>
      <c r="SW52" s="81"/>
      <c r="SX52" s="81"/>
      <c r="SY52" s="81"/>
      <c r="SZ52" s="81"/>
      <c r="TA52" s="82"/>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0"/>
      <c r="SN53" s="81"/>
      <c r="SO53" s="81"/>
      <c r="SP53" s="81"/>
      <c r="SQ53" s="81"/>
      <c r="SR53" s="81"/>
      <c r="SS53" s="81"/>
      <c r="ST53" s="81"/>
      <c r="SU53" s="81"/>
      <c r="SV53" s="81"/>
      <c r="SW53" s="81"/>
      <c r="SX53" s="81"/>
      <c r="SY53" s="81"/>
      <c r="SZ53" s="81"/>
      <c r="TA53" s="82"/>
    </row>
    <row r="54" spans="1:521" ht="13.5" customHeight="1">
      <c r="A54" s="2"/>
      <c r="B54" s="26"/>
      <c r="C54" s="2"/>
      <c r="D54" s="2"/>
      <c r="E54" s="2"/>
      <c r="F54" s="2"/>
      <c r="G54" s="2"/>
      <c r="H54" s="2"/>
      <c r="I54" s="2"/>
      <c r="J54" s="28"/>
      <c r="K54" s="29"/>
      <c r="L54" s="109"/>
      <c r="M54" s="109"/>
      <c r="N54" s="109"/>
      <c r="O54" s="109"/>
      <c r="P54" s="109"/>
      <c r="Q54" s="109"/>
      <c r="R54" s="109"/>
      <c r="S54" s="109"/>
      <c r="T54" s="109"/>
      <c r="U54" s="109"/>
      <c r="V54" s="109"/>
      <c r="W54" s="110"/>
      <c r="X54" s="111">
        <f>データ!$B$10</f>
        <v>41640</v>
      </c>
      <c r="Y54" s="112"/>
      <c r="Z54" s="112"/>
      <c r="AA54" s="112"/>
      <c r="AB54" s="112"/>
      <c r="AC54" s="112"/>
      <c r="AD54" s="112"/>
      <c r="AE54" s="112"/>
      <c r="AF54" s="112"/>
      <c r="AG54" s="112"/>
      <c r="AH54" s="112"/>
      <c r="AI54" s="112"/>
      <c r="AJ54" s="112"/>
      <c r="AK54" s="112"/>
      <c r="AL54" s="112"/>
      <c r="AM54" s="112"/>
      <c r="AN54" s="112"/>
      <c r="AO54" s="112"/>
      <c r="AP54" s="112"/>
      <c r="AQ54" s="113"/>
      <c r="AR54" s="111">
        <f>データ!$C$10</f>
        <v>42005</v>
      </c>
      <c r="AS54" s="112"/>
      <c r="AT54" s="112"/>
      <c r="AU54" s="112"/>
      <c r="AV54" s="112"/>
      <c r="AW54" s="112"/>
      <c r="AX54" s="112"/>
      <c r="AY54" s="112"/>
      <c r="AZ54" s="112"/>
      <c r="BA54" s="112"/>
      <c r="BB54" s="112"/>
      <c r="BC54" s="112"/>
      <c r="BD54" s="112"/>
      <c r="BE54" s="112"/>
      <c r="BF54" s="112"/>
      <c r="BG54" s="112"/>
      <c r="BH54" s="112"/>
      <c r="BI54" s="112"/>
      <c r="BJ54" s="112"/>
      <c r="BK54" s="113"/>
      <c r="BL54" s="111">
        <f>データ!$D$10</f>
        <v>42370</v>
      </c>
      <c r="BM54" s="112"/>
      <c r="BN54" s="112"/>
      <c r="BO54" s="112"/>
      <c r="BP54" s="112"/>
      <c r="BQ54" s="112"/>
      <c r="BR54" s="112"/>
      <c r="BS54" s="112"/>
      <c r="BT54" s="112"/>
      <c r="BU54" s="112"/>
      <c r="BV54" s="112"/>
      <c r="BW54" s="112"/>
      <c r="BX54" s="112"/>
      <c r="BY54" s="112"/>
      <c r="BZ54" s="112"/>
      <c r="CA54" s="112"/>
      <c r="CB54" s="112"/>
      <c r="CC54" s="112"/>
      <c r="CD54" s="112"/>
      <c r="CE54" s="113"/>
      <c r="CF54" s="111">
        <f>データ!$E$10</f>
        <v>42736</v>
      </c>
      <c r="CG54" s="112"/>
      <c r="CH54" s="112"/>
      <c r="CI54" s="112"/>
      <c r="CJ54" s="112"/>
      <c r="CK54" s="112"/>
      <c r="CL54" s="112"/>
      <c r="CM54" s="112"/>
      <c r="CN54" s="112"/>
      <c r="CO54" s="112"/>
      <c r="CP54" s="112"/>
      <c r="CQ54" s="112"/>
      <c r="CR54" s="112"/>
      <c r="CS54" s="112"/>
      <c r="CT54" s="112"/>
      <c r="CU54" s="112"/>
      <c r="CV54" s="112"/>
      <c r="CW54" s="112"/>
      <c r="CX54" s="112"/>
      <c r="CY54" s="113"/>
      <c r="CZ54" s="111">
        <f>データ!$F$10</f>
        <v>43101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f>データ!$B$10</f>
        <v>41640</v>
      </c>
      <c r="ES54" s="112"/>
      <c r="ET54" s="112"/>
      <c r="EU54" s="112"/>
      <c r="EV54" s="112"/>
      <c r="EW54" s="112"/>
      <c r="EX54" s="112"/>
      <c r="EY54" s="112"/>
      <c r="EZ54" s="112"/>
      <c r="FA54" s="112"/>
      <c r="FB54" s="112"/>
      <c r="FC54" s="112"/>
      <c r="FD54" s="112"/>
      <c r="FE54" s="112"/>
      <c r="FF54" s="112"/>
      <c r="FG54" s="112"/>
      <c r="FH54" s="112"/>
      <c r="FI54" s="112"/>
      <c r="FJ54" s="112"/>
      <c r="FK54" s="113"/>
      <c r="FL54" s="111">
        <f>データ!$C$10</f>
        <v>42005</v>
      </c>
      <c r="FM54" s="112"/>
      <c r="FN54" s="112"/>
      <c r="FO54" s="112"/>
      <c r="FP54" s="112"/>
      <c r="FQ54" s="112"/>
      <c r="FR54" s="112"/>
      <c r="FS54" s="112"/>
      <c r="FT54" s="112"/>
      <c r="FU54" s="112"/>
      <c r="FV54" s="112"/>
      <c r="FW54" s="112"/>
      <c r="FX54" s="112"/>
      <c r="FY54" s="112"/>
      <c r="FZ54" s="112"/>
      <c r="GA54" s="112"/>
      <c r="GB54" s="112"/>
      <c r="GC54" s="112"/>
      <c r="GD54" s="112"/>
      <c r="GE54" s="113"/>
      <c r="GF54" s="111">
        <f>データ!$D$10</f>
        <v>42370</v>
      </c>
      <c r="GG54" s="112"/>
      <c r="GH54" s="112"/>
      <c r="GI54" s="112"/>
      <c r="GJ54" s="112"/>
      <c r="GK54" s="112"/>
      <c r="GL54" s="112"/>
      <c r="GM54" s="112"/>
      <c r="GN54" s="112"/>
      <c r="GO54" s="112"/>
      <c r="GP54" s="112"/>
      <c r="GQ54" s="112"/>
      <c r="GR54" s="112"/>
      <c r="GS54" s="112"/>
      <c r="GT54" s="112"/>
      <c r="GU54" s="112"/>
      <c r="GV54" s="112"/>
      <c r="GW54" s="112"/>
      <c r="GX54" s="112"/>
      <c r="GY54" s="113"/>
      <c r="GZ54" s="111">
        <f>データ!$E$10</f>
        <v>42736</v>
      </c>
      <c r="HA54" s="112"/>
      <c r="HB54" s="112"/>
      <c r="HC54" s="112"/>
      <c r="HD54" s="112"/>
      <c r="HE54" s="112"/>
      <c r="HF54" s="112"/>
      <c r="HG54" s="112"/>
      <c r="HH54" s="112"/>
      <c r="HI54" s="112"/>
      <c r="HJ54" s="112"/>
      <c r="HK54" s="112"/>
      <c r="HL54" s="112"/>
      <c r="HM54" s="112"/>
      <c r="HN54" s="112"/>
      <c r="HO54" s="112"/>
      <c r="HP54" s="112"/>
      <c r="HQ54" s="112"/>
      <c r="HR54" s="112"/>
      <c r="HS54" s="113"/>
      <c r="HT54" s="111">
        <f>データ!$F$10</f>
        <v>43101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f>データ!$B$10</f>
        <v>41640</v>
      </c>
      <c r="JM54" s="112"/>
      <c r="JN54" s="112"/>
      <c r="JO54" s="112"/>
      <c r="JP54" s="112"/>
      <c r="JQ54" s="112"/>
      <c r="JR54" s="112"/>
      <c r="JS54" s="112"/>
      <c r="JT54" s="112"/>
      <c r="JU54" s="112"/>
      <c r="JV54" s="112"/>
      <c r="JW54" s="112"/>
      <c r="JX54" s="112"/>
      <c r="JY54" s="112"/>
      <c r="JZ54" s="112"/>
      <c r="KA54" s="112"/>
      <c r="KB54" s="112"/>
      <c r="KC54" s="112"/>
      <c r="KD54" s="112"/>
      <c r="KE54" s="113"/>
      <c r="KF54" s="111">
        <f>データ!$C$10</f>
        <v>42005</v>
      </c>
      <c r="KG54" s="112"/>
      <c r="KH54" s="112"/>
      <c r="KI54" s="112"/>
      <c r="KJ54" s="112"/>
      <c r="KK54" s="112"/>
      <c r="KL54" s="112"/>
      <c r="KM54" s="112"/>
      <c r="KN54" s="112"/>
      <c r="KO54" s="112"/>
      <c r="KP54" s="112"/>
      <c r="KQ54" s="112"/>
      <c r="KR54" s="112"/>
      <c r="KS54" s="112"/>
      <c r="KT54" s="112"/>
      <c r="KU54" s="112"/>
      <c r="KV54" s="112"/>
      <c r="KW54" s="112"/>
      <c r="KX54" s="112"/>
      <c r="KY54" s="113"/>
      <c r="KZ54" s="111">
        <f>データ!$D$10</f>
        <v>42370</v>
      </c>
      <c r="LA54" s="112"/>
      <c r="LB54" s="112"/>
      <c r="LC54" s="112"/>
      <c r="LD54" s="112"/>
      <c r="LE54" s="112"/>
      <c r="LF54" s="112"/>
      <c r="LG54" s="112"/>
      <c r="LH54" s="112"/>
      <c r="LI54" s="112"/>
      <c r="LJ54" s="112"/>
      <c r="LK54" s="112"/>
      <c r="LL54" s="112"/>
      <c r="LM54" s="112"/>
      <c r="LN54" s="112"/>
      <c r="LO54" s="112"/>
      <c r="LP54" s="112"/>
      <c r="LQ54" s="112"/>
      <c r="LR54" s="112"/>
      <c r="LS54" s="113"/>
      <c r="LT54" s="111">
        <f>データ!$E$10</f>
        <v>42736</v>
      </c>
      <c r="LU54" s="112"/>
      <c r="LV54" s="112"/>
      <c r="LW54" s="112"/>
      <c r="LX54" s="112"/>
      <c r="LY54" s="112"/>
      <c r="LZ54" s="112"/>
      <c r="MA54" s="112"/>
      <c r="MB54" s="112"/>
      <c r="MC54" s="112"/>
      <c r="MD54" s="112"/>
      <c r="ME54" s="112"/>
      <c r="MF54" s="112"/>
      <c r="MG54" s="112"/>
      <c r="MH54" s="112"/>
      <c r="MI54" s="112"/>
      <c r="MJ54" s="112"/>
      <c r="MK54" s="112"/>
      <c r="ML54" s="112"/>
      <c r="MM54" s="113"/>
      <c r="MN54" s="111">
        <f>データ!$F$10</f>
        <v>43101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f>データ!$B$10</f>
        <v>41640</v>
      </c>
      <c r="OG54" s="112"/>
      <c r="OH54" s="112"/>
      <c r="OI54" s="112"/>
      <c r="OJ54" s="112"/>
      <c r="OK54" s="112"/>
      <c r="OL54" s="112"/>
      <c r="OM54" s="112"/>
      <c r="ON54" s="112"/>
      <c r="OO54" s="112"/>
      <c r="OP54" s="112"/>
      <c r="OQ54" s="112"/>
      <c r="OR54" s="112"/>
      <c r="OS54" s="112"/>
      <c r="OT54" s="112"/>
      <c r="OU54" s="112"/>
      <c r="OV54" s="112"/>
      <c r="OW54" s="112"/>
      <c r="OX54" s="112"/>
      <c r="OY54" s="113"/>
      <c r="OZ54" s="111">
        <f>データ!$C$10</f>
        <v>42005</v>
      </c>
      <c r="PA54" s="112"/>
      <c r="PB54" s="112"/>
      <c r="PC54" s="112"/>
      <c r="PD54" s="112"/>
      <c r="PE54" s="112"/>
      <c r="PF54" s="112"/>
      <c r="PG54" s="112"/>
      <c r="PH54" s="112"/>
      <c r="PI54" s="112"/>
      <c r="PJ54" s="112"/>
      <c r="PK54" s="112"/>
      <c r="PL54" s="112"/>
      <c r="PM54" s="112"/>
      <c r="PN54" s="112"/>
      <c r="PO54" s="112"/>
      <c r="PP54" s="112"/>
      <c r="PQ54" s="112"/>
      <c r="PR54" s="112"/>
      <c r="PS54" s="113"/>
      <c r="PT54" s="111">
        <f>データ!$D$10</f>
        <v>42370</v>
      </c>
      <c r="PU54" s="112"/>
      <c r="PV54" s="112"/>
      <c r="PW54" s="112"/>
      <c r="PX54" s="112"/>
      <c r="PY54" s="112"/>
      <c r="PZ54" s="112"/>
      <c r="QA54" s="112"/>
      <c r="QB54" s="112"/>
      <c r="QC54" s="112"/>
      <c r="QD54" s="112"/>
      <c r="QE54" s="112"/>
      <c r="QF54" s="112"/>
      <c r="QG54" s="112"/>
      <c r="QH54" s="112"/>
      <c r="QI54" s="112"/>
      <c r="QJ54" s="112"/>
      <c r="QK54" s="112"/>
      <c r="QL54" s="112"/>
      <c r="QM54" s="113"/>
      <c r="QN54" s="111">
        <f>データ!$E$10</f>
        <v>42736</v>
      </c>
      <c r="QO54" s="112"/>
      <c r="QP54" s="112"/>
      <c r="QQ54" s="112"/>
      <c r="QR54" s="112"/>
      <c r="QS54" s="112"/>
      <c r="QT54" s="112"/>
      <c r="QU54" s="112"/>
      <c r="QV54" s="112"/>
      <c r="QW54" s="112"/>
      <c r="QX54" s="112"/>
      <c r="QY54" s="112"/>
      <c r="QZ54" s="112"/>
      <c r="RA54" s="112"/>
      <c r="RB54" s="112"/>
      <c r="RC54" s="112"/>
      <c r="RD54" s="112"/>
      <c r="RE54" s="112"/>
      <c r="RF54" s="112"/>
      <c r="RG54" s="113"/>
      <c r="RH54" s="111">
        <f>データ!$F$10</f>
        <v>43101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0"/>
      <c r="SN54" s="81"/>
      <c r="SO54" s="81"/>
      <c r="SP54" s="81"/>
      <c r="SQ54" s="81"/>
      <c r="SR54" s="81"/>
      <c r="SS54" s="81"/>
      <c r="ST54" s="81"/>
      <c r="SU54" s="81"/>
      <c r="SV54" s="81"/>
      <c r="SW54" s="81"/>
      <c r="SX54" s="81"/>
      <c r="SY54" s="81"/>
      <c r="SZ54" s="81"/>
      <c r="TA54" s="82"/>
    </row>
    <row r="55" spans="1:521" ht="13.5" customHeight="1">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128.31</v>
      </c>
      <c r="Y55" s="107"/>
      <c r="Z55" s="107"/>
      <c r="AA55" s="107"/>
      <c r="AB55" s="107"/>
      <c r="AC55" s="107"/>
      <c r="AD55" s="107"/>
      <c r="AE55" s="107"/>
      <c r="AF55" s="107"/>
      <c r="AG55" s="107"/>
      <c r="AH55" s="107"/>
      <c r="AI55" s="107"/>
      <c r="AJ55" s="107"/>
      <c r="AK55" s="107"/>
      <c r="AL55" s="107"/>
      <c r="AM55" s="107"/>
      <c r="AN55" s="107"/>
      <c r="AO55" s="107"/>
      <c r="AP55" s="107"/>
      <c r="AQ55" s="108"/>
      <c r="AR55" s="106">
        <f>データ!BM6</f>
        <v>131.38</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143.07</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146.33000000000001</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146.54</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12.19</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11.88</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10.9</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10.66</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10.65</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83.72</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84.28</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85.21</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80.75</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83.13</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92.35</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92.21</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92.21</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92.16</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92.12</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0"/>
      <c r="SN55" s="81"/>
      <c r="SO55" s="81"/>
      <c r="SP55" s="81"/>
      <c r="SQ55" s="81"/>
      <c r="SR55" s="81"/>
      <c r="SS55" s="81"/>
      <c r="ST55" s="81"/>
      <c r="SU55" s="81"/>
      <c r="SV55" s="81"/>
      <c r="SW55" s="81"/>
      <c r="SX55" s="81"/>
      <c r="SY55" s="81"/>
      <c r="SZ55" s="81"/>
      <c r="TA55" s="82"/>
    </row>
    <row r="56" spans="1:521" ht="13.5" customHeight="1">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118.2</v>
      </c>
      <c r="Y56" s="107"/>
      <c r="Z56" s="107"/>
      <c r="AA56" s="107"/>
      <c r="AB56" s="107"/>
      <c r="AC56" s="107"/>
      <c r="AD56" s="107"/>
      <c r="AE56" s="107"/>
      <c r="AF56" s="107"/>
      <c r="AG56" s="107"/>
      <c r="AH56" s="107"/>
      <c r="AI56" s="107"/>
      <c r="AJ56" s="107"/>
      <c r="AK56" s="107"/>
      <c r="AL56" s="107"/>
      <c r="AM56" s="107"/>
      <c r="AN56" s="107"/>
      <c r="AO56" s="107"/>
      <c r="AP56" s="107"/>
      <c r="AQ56" s="108"/>
      <c r="AR56" s="106">
        <f>データ!BR6</f>
        <v>119.5</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118.99</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119.17</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117.72</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17.100000000000001</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16.91</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16.850000000000001</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16.8</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17.03</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57.65</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57.52</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57.55</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57.69</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58.56</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79.72</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79.7</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79.42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79.2</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80.5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0"/>
      <c r="SN56" s="81"/>
      <c r="SO56" s="81"/>
      <c r="SP56" s="81"/>
      <c r="SQ56" s="81"/>
      <c r="SR56" s="81"/>
      <c r="SS56" s="81"/>
      <c r="ST56" s="81"/>
      <c r="SU56" s="81"/>
      <c r="SV56" s="81"/>
      <c r="SW56" s="81"/>
      <c r="SX56" s="81"/>
      <c r="SY56" s="81"/>
      <c r="SZ56" s="81"/>
      <c r="TA56" s="82"/>
    </row>
    <row r="57" spans="1:521" ht="13.5" customHeight="1">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0"/>
      <c r="SN57" s="81"/>
      <c r="SO57" s="81"/>
      <c r="SP57" s="81"/>
      <c r="SQ57" s="81"/>
      <c r="SR57" s="81"/>
      <c r="SS57" s="81"/>
      <c r="ST57" s="81"/>
      <c r="SU57" s="81"/>
      <c r="SV57" s="81"/>
      <c r="SW57" s="81"/>
      <c r="SX57" s="81"/>
      <c r="SY57" s="81"/>
      <c r="SZ57" s="81"/>
      <c r="TA57" s="82"/>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0"/>
      <c r="SN58" s="81"/>
      <c r="SO58" s="81"/>
      <c r="SP58" s="81"/>
      <c r="SQ58" s="81"/>
      <c r="SR58" s="81"/>
      <c r="SS58" s="81"/>
      <c r="ST58" s="81"/>
      <c r="SU58" s="81"/>
      <c r="SV58" s="81"/>
      <c r="SW58" s="81"/>
      <c r="SX58" s="81"/>
      <c r="SY58" s="81"/>
      <c r="SZ58" s="81"/>
      <c r="TA58" s="82"/>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0"/>
      <c r="SN59" s="81"/>
      <c r="SO59" s="81"/>
      <c r="SP59" s="81"/>
      <c r="SQ59" s="81"/>
      <c r="SR59" s="81"/>
      <c r="SS59" s="81"/>
      <c r="ST59" s="81"/>
      <c r="SU59" s="81"/>
      <c r="SV59" s="81"/>
      <c r="SW59" s="81"/>
      <c r="SX59" s="81"/>
      <c r="SY59" s="81"/>
      <c r="SZ59" s="81"/>
      <c r="TA59" s="82"/>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0"/>
      <c r="SN60" s="81"/>
      <c r="SO60" s="81"/>
      <c r="SP60" s="81"/>
      <c r="SQ60" s="81"/>
      <c r="SR60" s="81"/>
      <c r="SS60" s="81"/>
      <c r="ST60" s="81"/>
      <c r="SU60" s="81"/>
      <c r="SV60" s="81"/>
      <c r="SW60" s="81"/>
      <c r="SX60" s="81"/>
      <c r="SY60" s="81"/>
      <c r="SZ60" s="81"/>
      <c r="TA60" s="82"/>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0"/>
      <c r="SN61" s="81"/>
      <c r="SO61" s="81"/>
      <c r="SP61" s="81"/>
      <c r="SQ61" s="81"/>
      <c r="SR61" s="81"/>
      <c r="SS61" s="81"/>
      <c r="ST61" s="81"/>
      <c r="SU61" s="81"/>
      <c r="SV61" s="81"/>
      <c r="SW61" s="81"/>
      <c r="SX61" s="81"/>
      <c r="SY61" s="81"/>
      <c r="SZ61" s="81"/>
      <c r="TA61" s="82"/>
    </row>
    <row r="62" spans="1:521" ht="13.5" customHeight="1">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0"/>
      <c r="SN62" s="81"/>
      <c r="SO62" s="81"/>
      <c r="SP62" s="81"/>
      <c r="SQ62" s="81"/>
      <c r="SR62" s="81"/>
      <c r="SS62" s="81"/>
      <c r="ST62" s="81"/>
      <c r="SU62" s="81"/>
      <c r="SV62" s="81"/>
      <c r="SW62" s="81"/>
      <c r="SX62" s="81"/>
      <c r="SY62" s="81"/>
      <c r="SZ62" s="81"/>
      <c r="TA62" s="82"/>
    </row>
    <row r="63" spans="1:521" ht="13.5" customHeight="1">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0"/>
      <c r="SN63" s="81"/>
      <c r="SO63" s="81"/>
      <c r="SP63" s="81"/>
      <c r="SQ63" s="81"/>
      <c r="SR63" s="81"/>
      <c r="SS63" s="81"/>
      <c r="ST63" s="81"/>
      <c r="SU63" s="81"/>
      <c r="SV63" s="81"/>
      <c r="SW63" s="81"/>
      <c r="SX63" s="81"/>
      <c r="SY63" s="81"/>
      <c r="SZ63" s="81"/>
      <c r="TA63" s="82"/>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0"/>
      <c r="SN64" s="81"/>
      <c r="SO64" s="81"/>
      <c r="SP64" s="81"/>
      <c r="SQ64" s="81"/>
      <c r="SR64" s="81"/>
      <c r="SS64" s="81"/>
      <c r="ST64" s="81"/>
      <c r="SU64" s="81"/>
      <c r="SV64" s="81"/>
      <c r="SW64" s="81"/>
      <c r="SX64" s="81"/>
      <c r="SY64" s="81"/>
      <c r="SZ64" s="81"/>
      <c r="TA64" s="82"/>
    </row>
    <row r="65" spans="1:521" ht="13.5" customHeight="1">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3"/>
      <c r="SN65" s="84"/>
      <c r="SO65" s="84"/>
      <c r="SP65" s="84"/>
      <c r="SQ65" s="84"/>
      <c r="SR65" s="84"/>
      <c r="SS65" s="84"/>
      <c r="ST65" s="84"/>
      <c r="SU65" s="84"/>
      <c r="SV65" s="84"/>
      <c r="SW65" s="84"/>
      <c r="SX65" s="84"/>
      <c r="SY65" s="84"/>
      <c r="SZ65" s="84"/>
      <c r="TA65" s="85"/>
    </row>
    <row r="66" spans="1:521" ht="13.5" customHeight="1">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104</v>
      </c>
      <c r="SN68" s="81"/>
      <c r="SO68" s="81"/>
      <c r="SP68" s="81"/>
      <c r="SQ68" s="81"/>
      <c r="SR68" s="81"/>
      <c r="SS68" s="81"/>
      <c r="ST68" s="81"/>
      <c r="SU68" s="81"/>
      <c r="SV68" s="81"/>
      <c r="SW68" s="81"/>
      <c r="SX68" s="81"/>
      <c r="SY68" s="81"/>
      <c r="SZ68" s="81"/>
      <c r="TA68" s="82"/>
    </row>
    <row r="69" spans="1:521" ht="13.5" customHeight="1">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c r="A79" s="2"/>
      <c r="B79" s="26"/>
      <c r="C79" s="2"/>
      <c r="D79" s="2"/>
      <c r="E79" s="2"/>
      <c r="F79" s="2"/>
      <c r="G79" s="2"/>
      <c r="H79" s="2"/>
      <c r="I79" s="2"/>
      <c r="J79" s="28"/>
      <c r="K79" s="29"/>
      <c r="L79" s="89"/>
      <c r="M79" s="89"/>
      <c r="N79" s="89"/>
      <c r="O79" s="89"/>
      <c r="P79" s="89"/>
      <c r="Q79" s="89"/>
      <c r="R79" s="89"/>
      <c r="S79" s="89"/>
      <c r="T79" s="89"/>
      <c r="U79" s="89"/>
      <c r="V79" s="89"/>
      <c r="W79" s="89"/>
      <c r="X79" s="90"/>
      <c r="Y79" s="86">
        <f>データ!$B$10</f>
        <v>41640</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f>データ!$C$10</f>
        <v>42005</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f>データ!$D$10</f>
        <v>42370</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f>データ!$E$10</f>
        <v>42736</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f>データ!$F$10</f>
        <v>43101</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f>データ!$B$10</f>
        <v>41640</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f>データ!$C$10</f>
        <v>42005</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f>データ!$D$10</f>
        <v>42370</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f>データ!$E$10</f>
        <v>42736</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f>データ!$F$10</f>
        <v>43101</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f>データ!$B$10</f>
        <v>41640</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f>データ!$C$10</f>
        <v>42005</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f>データ!$D$10</f>
        <v>42370</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f>データ!$E$10</f>
        <v>42736</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f>データ!$F$10</f>
        <v>43101</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53.3</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54.78</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56.23</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57.36</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58.48</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12.92</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23.22</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25.68</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25.68</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26.67</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56.41</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57.35</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57.93</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58.88</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59.48</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40.61</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37.619999999999997</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41.79</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43.44</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48.09</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0.12</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0.11</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0.32</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0.21</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0.13</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7" t="str">
        <f>データ!AD6</f>
        <v>【118.92】</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【26.31】</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【450.05】</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【246.04】</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【114.16】</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【18.71】</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【55.52】</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【77.10】</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【58.53】</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【45.47】</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【0.16】</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fVqy2XZ7WrW9Xi1pBVcsdQ+mVIOqtS9zd0INz5ZjW9s8K5vz6d1vgxihZwyTZYVUrvN4mKUb6vnLOvEkIL2uvw==" saltValue="y1KP0Dj1dmz3hTeOMNCNE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39</v>
      </c>
      <c r="B3" s="46" t="s">
        <v>40</v>
      </c>
      <c r="C3" s="46" t="s">
        <v>41</v>
      </c>
      <c r="D3" s="46" t="s">
        <v>42</v>
      </c>
      <c r="E3" s="46" t="s">
        <v>43</v>
      </c>
      <c r="F3" s="46" t="s">
        <v>44</v>
      </c>
      <c r="G3" s="46" t="s">
        <v>45</v>
      </c>
      <c r="H3" s="160" t="s">
        <v>46</v>
      </c>
      <c r="I3" s="161"/>
      <c r="J3" s="161"/>
      <c r="K3" s="161"/>
      <c r="L3" s="161"/>
      <c r="M3" s="161"/>
      <c r="N3" s="161"/>
      <c r="O3" s="161"/>
      <c r="P3" s="161"/>
      <c r="Q3" s="161"/>
      <c r="R3" s="161"/>
      <c r="S3" s="161"/>
      <c r="T3" s="164" t="s">
        <v>47</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48</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c r="A4" s="45" t="s">
        <v>49</v>
      </c>
      <c r="B4" s="47"/>
      <c r="C4" s="47"/>
      <c r="D4" s="47"/>
      <c r="E4" s="47"/>
      <c r="F4" s="47"/>
      <c r="G4" s="47"/>
      <c r="H4" s="162"/>
      <c r="I4" s="163"/>
      <c r="J4" s="163"/>
      <c r="K4" s="163"/>
      <c r="L4" s="163"/>
      <c r="M4" s="163"/>
      <c r="N4" s="163"/>
      <c r="O4" s="163"/>
      <c r="P4" s="163"/>
      <c r="Q4" s="163"/>
      <c r="R4" s="163"/>
      <c r="S4" s="163"/>
      <c r="T4" s="159" t="s">
        <v>50</v>
      </c>
      <c r="U4" s="159"/>
      <c r="V4" s="159"/>
      <c r="W4" s="159"/>
      <c r="X4" s="159"/>
      <c r="Y4" s="159"/>
      <c r="Z4" s="159"/>
      <c r="AA4" s="159"/>
      <c r="AB4" s="159"/>
      <c r="AC4" s="159"/>
      <c r="AD4" s="159"/>
      <c r="AE4" s="159" t="s">
        <v>51</v>
      </c>
      <c r="AF4" s="159"/>
      <c r="AG4" s="159"/>
      <c r="AH4" s="159"/>
      <c r="AI4" s="159"/>
      <c r="AJ4" s="159"/>
      <c r="AK4" s="159"/>
      <c r="AL4" s="159"/>
      <c r="AM4" s="159"/>
      <c r="AN4" s="159"/>
      <c r="AO4" s="159"/>
      <c r="AP4" s="159" t="s">
        <v>52</v>
      </c>
      <c r="AQ4" s="159"/>
      <c r="AR4" s="159"/>
      <c r="AS4" s="159"/>
      <c r="AT4" s="159"/>
      <c r="AU4" s="159"/>
      <c r="AV4" s="159"/>
      <c r="AW4" s="159"/>
      <c r="AX4" s="159"/>
      <c r="AY4" s="159"/>
      <c r="AZ4" s="159"/>
      <c r="BA4" s="159" t="s">
        <v>53</v>
      </c>
      <c r="BB4" s="159"/>
      <c r="BC4" s="159"/>
      <c r="BD4" s="159"/>
      <c r="BE4" s="159"/>
      <c r="BF4" s="159"/>
      <c r="BG4" s="159"/>
      <c r="BH4" s="159"/>
      <c r="BI4" s="159"/>
      <c r="BJ4" s="159"/>
      <c r="BK4" s="159"/>
      <c r="BL4" s="159" t="s">
        <v>54</v>
      </c>
      <c r="BM4" s="159"/>
      <c r="BN4" s="159"/>
      <c r="BO4" s="159"/>
      <c r="BP4" s="159"/>
      <c r="BQ4" s="159"/>
      <c r="BR4" s="159"/>
      <c r="BS4" s="159"/>
      <c r="BT4" s="159"/>
      <c r="BU4" s="159"/>
      <c r="BV4" s="159"/>
      <c r="BW4" s="159" t="s">
        <v>55</v>
      </c>
      <c r="BX4" s="159"/>
      <c r="BY4" s="159"/>
      <c r="BZ4" s="159"/>
      <c r="CA4" s="159"/>
      <c r="CB4" s="159"/>
      <c r="CC4" s="159"/>
      <c r="CD4" s="159"/>
      <c r="CE4" s="159"/>
      <c r="CF4" s="159"/>
      <c r="CG4" s="159"/>
      <c r="CH4" s="159" t="s">
        <v>56</v>
      </c>
      <c r="CI4" s="159"/>
      <c r="CJ4" s="159"/>
      <c r="CK4" s="159"/>
      <c r="CL4" s="159"/>
      <c r="CM4" s="159"/>
      <c r="CN4" s="159"/>
      <c r="CO4" s="159"/>
      <c r="CP4" s="159"/>
      <c r="CQ4" s="159"/>
      <c r="CR4" s="159"/>
      <c r="CS4" s="159" t="s">
        <v>57</v>
      </c>
      <c r="CT4" s="159"/>
      <c r="CU4" s="159"/>
      <c r="CV4" s="159"/>
      <c r="CW4" s="159"/>
      <c r="CX4" s="159"/>
      <c r="CY4" s="159"/>
      <c r="CZ4" s="159"/>
      <c r="DA4" s="159"/>
      <c r="DB4" s="159"/>
      <c r="DC4" s="159"/>
      <c r="DD4" s="159" t="s">
        <v>58</v>
      </c>
      <c r="DE4" s="159"/>
      <c r="DF4" s="159"/>
      <c r="DG4" s="159"/>
      <c r="DH4" s="159"/>
      <c r="DI4" s="159"/>
      <c r="DJ4" s="159"/>
      <c r="DK4" s="159"/>
      <c r="DL4" s="159"/>
      <c r="DM4" s="159"/>
      <c r="DN4" s="159"/>
      <c r="DO4" s="159" t="s">
        <v>59</v>
      </c>
      <c r="DP4" s="159"/>
      <c r="DQ4" s="159"/>
      <c r="DR4" s="159"/>
      <c r="DS4" s="159"/>
      <c r="DT4" s="159"/>
      <c r="DU4" s="159"/>
      <c r="DV4" s="159"/>
      <c r="DW4" s="159"/>
      <c r="DX4" s="159"/>
      <c r="DY4" s="159"/>
      <c r="DZ4" s="159" t="s">
        <v>60</v>
      </c>
      <c r="EA4" s="159"/>
      <c r="EB4" s="159"/>
      <c r="EC4" s="159"/>
      <c r="ED4" s="159"/>
      <c r="EE4" s="159"/>
      <c r="EF4" s="159"/>
      <c r="EG4" s="159"/>
      <c r="EH4" s="159"/>
      <c r="EI4" s="159"/>
      <c r="EJ4" s="159"/>
    </row>
    <row r="5" spans="1:140">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c r="A6" s="45" t="s">
        <v>86</v>
      </c>
      <c r="B6" s="50"/>
      <c r="C6" s="50"/>
      <c r="D6" s="50"/>
      <c r="E6" s="50"/>
      <c r="F6" s="50"/>
      <c r="G6" s="50"/>
      <c r="H6" s="50"/>
      <c r="I6" s="50"/>
      <c r="J6" s="50"/>
      <c r="K6" s="50"/>
      <c r="L6" s="50"/>
      <c r="M6" s="50"/>
      <c r="N6" s="50"/>
      <c r="O6" s="50"/>
      <c r="P6" s="50"/>
      <c r="Q6" s="51"/>
      <c r="R6" s="50"/>
      <c r="S6" s="50"/>
      <c r="T6" s="52">
        <f t="shared" ref="T6:CE6" si="3">T7</f>
        <v>134.96</v>
      </c>
      <c r="U6" s="52">
        <f>U7</f>
        <v>137.94999999999999</v>
      </c>
      <c r="V6" s="52">
        <f>V7</f>
        <v>149.51</v>
      </c>
      <c r="W6" s="52">
        <f>W7</f>
        <v>144.57</v>
      </c>
      <c r="X6" s="52">
        <f t="shared" si="3"/>
        <v>144.66999999999999</v>
      </c>
      <c r="Y6" s="52">
        <f t="shared" si="3"/>
        <v>122.19</v>
      </c>
      <c r="Z6" s="52">
        <f t="shared" si="3"/>
        <v>123.35</v>
      </c>
      <c r="AA6" s="52">
        <f t="shared" si="3"/>
        <v>121.58</v>
      </c>
      <c r="AB6" s="52">
        <f t="shared" si="3"/>
        <v>121.19</v>
      </c>
      <c r="AC6" s="52">
        <f t="shared" si="3"/>
        <v>120.32</v>
      </c>
      <c r="AD6" s="50" t="str">
        <f>IF(AD7="-","【-】","【"&amp;SUBSTITUTE(TEXT(AD7,"#,##0.00"),"-","△")&amp;"】")</f>
        <v>【118.92】</v>
      </c>
      <c r="AE6" s="52">
        <f t="shared" si="3"/>
        <v>0</v>
      </c>
      <c r="AF6" s="52">
        <f>AF7</f>
        <v>0</v>
      </c>
      <c r="AG6" s="52">
        <f>AG7</f>
        <v>0</v>
      </c>
      <c r="AH6" s="52">
        <f>AH7</f>
        <v>0</v>
      </c>
      <c r="AI6" s="52">
        <f t="shared" si="3"/>
        <v>0</v>
      </c>
      <c r="AJ6" s="52">
        <f t="shared" si="3"/>
        <v>50.49</v>
      </c>
      <c r="AK6" s="52">
        <f t="shared" si="3"/>
        <v>23.81</v>
      </c>
      <c r="AL6" s="52">
        <f t="shared" si="3"/>
        <v>22.44</v>
      </c>
      <c r="AM6" s="52">
        <f t="shared" si="3"/>
        <v>18.82</v>
      </c>
      <c r="AN6" s="52">
        <f t="shared" si="3"/>
        <v>17.88</v>
      </c>
      <c r="AO6" s="50" t="str">
        <f>IF(AO7="-","【-】","【"&amp;SUBSTITUTE(TEXT(AO7,"#,##0.00"),"-","△")&amp;"】")</f>
        <v>【26.31】</v>
      </c>
      <c r="AP6" s="52">
        <f t="shared" si="3"/>
        <v>4.53</v>
      </c>
      <c r="AQ6" s="52">
        <f>AQ7</f>
        <v>43.23</v>
      </c>
      <c r="AR6" s="52">
        <f>AR7</f>
        <v>62.86</v>
      </c>
      <c r="AS6" s="52">
        <f>AS7</f>
        <v>153.62</v>
      </c>
      <c r="AT6" s="52">
        <f t="shared" si="3"/>
        <v>277.44</v>
      </c>
      <c r="AU6" s="52">
        <f t="shared" si="3"/>
        <v>221.79</v>
      </c>
      <c r="AV6" s="52">
        <f t="shared" si="3"/>
        <v>312.67</v>
      </c>
      <c r="AW6" s="52">
        <f t="shared" si="3"/>
        <v>345.05</v>
      </c>
      <c r="AX6" s="52">
        <f t="shared" si="3"/>
        <v>379.14</v>
      </c>
      <c r="AY6" s="52">
        <f t="shared" si="3"/>
        <v>394.58</v>
      </c>
      <c r="AZ6" s="50" t="str">
        <f>IF(AZ7="-","【-】","【"&amp;SUBSTITUTE(TEXT(AZ7,"#,##0.00"),"-","△")&amp;"】")</f>
        <v>【450.05】</v>
      </c>
      <c r="BA6" s="52">
        <f t="shared" si="3"/>
        <v>791.37</v>
      </c>
      <c r="BB6" s="52">
        <f>BB7</f>
        <v>730.22</v>
      </c>
      <c r="BC6" s="52">
        <f>BC7</f>
        <v>666.9</v>
      </c>
      <c r="BD6" s="52">
        <f>BD7</f>
        <v>629.82000000000005</v>
      </c>
      <c r="BE6" s="52">
        <f t="shared" si="3"/>
        <v>600.54</v>
      </c>
      <c r="BF6" s="52">
        <f t="shared" si="3"/>
        <v>297.23</v>
      </c>
      <c r="BG6" s="52">
        <f t="shared" si="3"/>
        <v>272.8</v>
      </c>
      <c r="BH6" s="52">
        <f t="shared" si="3"/>
        <v>255.89</v>
      </c>
      <c r="BI6" s="52">
        <f t="shared" si="3"/>
        <v>242.57</v>
      </c>
      <c r="BJ6" s="52">
        <f t="shared" si="3"/>
        <v>235.79</v>
      </c>
      <c r="BK6" s="50" t="str">
        <f>IF(BK7="-","【-】","【"&amp;SUBSTITUTE(TEXT(BK7,"#,##0.00"),"-","△")&amp;"】")</f>
        <v>【246.04】</v>
      </c>
      <c r="BL6" s="52">
        <f t="shared" si="3"/>
        <v>128.31</v>
      </c>
      <c r="BM6" s="52">
        <f>BM7</f>
        <v>131.38</v>
      </c>
      <c r="BN6" s="52">
        <f>BN7</f>
        <v>143.07</v>
      </c>
      <c r="BO6" s="52">
        <f>BO7</f>
        <v>146.33000000000001</v>
      </c>
      <c r="BP6" s="52">
        <f t="shared" si="3"/>
        <v>146.54</v>
      </c>
      <c r="BQ6" s="52">
        <f t="shared" si="3"/>
        <v>118.2</v>
      </c>
      <c r="BR6" s="52">
        <f t="shared" si="3"/>
        <v>119.5</v>
      </c>
      <c r="BS6" s="52">
        <f t="shared" si="3"/>
        <v>118.99</v>
      </c>
      <c r="BT6" s="52">
        <f t="shared" si="3"/>
        <v>119.17</v>
      </c>
      <c r="BU6" s="52">
        <f t="shared" si="3"/>
        <v>117.72</v>
      </c>
      <c r="BV6" s="50" t="str">
        <f>IF(BV7="-","【-】","【"&amp;SUBSTITUTE(TEXT(BV7,"#,##0.00"),"-","△")&amp;"】")</f>
        <v>【114.16】</v>
      </c>
      <c r="BW6" s="52">
        <f t="shared" si="3"/>
        <v>12.19</v>
      </c>
      <c r="BX6" s="52">
        <f>BX7</f>
        <v>11.88</v>
      </c>
      <c r="BY6" s="52">
        <f>BY7</f>
        <v>10.9</v>
      </c>
      <c r="BZ6" s="52">
        <f>BZ7</f>
        <v>10.66</v>
      </c>
      <c r="CA6" s="52">
        <f t="shared" si="3"/>
        <v>10.65</v>
      </c>
      <c r="CB6" s="52">
        <f t="shared" si="3"/>
        <v>17.100000000000001</v>
      </c>
      <c r="CC6" s="52">
        <f t="shared" si="3"/>
        <v>16.91</v>
      </c>
      <c r="CD6" s="52">
        <f t="shared" si="3"/>
        <v>16.850000000000001</v>
      </c>
      <c r="CE6" s="52">
        <f t="shared" si="3"/>
        <v>16.8</v>
      </c>
      <c r="CF6" s="52">
        <f t="shared" ref="CF6" si="4">CF7</f>
        <v>17.03</v>
      </c>
      <c r="CG6" s="50" t="str">
        <f>IF(CG7="-","【-】","【"&amp;SUBSTITUTE(TEXT(CG7,"#,##0.00"),"-","△")&amp;"】")</f>
        <v>【18.71】</v>
      </c>
      <c r="CH6" s="52">
        <f t="shared" ref="CH6:CQ6" si="5">CH7</f>
        <v>83.72</v>
      </c>
      <c r="CI6" s="52">
        <f>CI7</f>
        <v>84.28</v>
      </c>
      <c r="CJ6" s="52">
        <f>CJ7</f>
        <v>85.21</v>
      </c>
      <c r="CK6" s="52">
        <f>CK7</f>
        <v>80.75</v>
      </c>
      <c r="CL6" s="52">
        <f t="shared" si="5"/>
        <v>83.13</v>
      </c>
      <c r="CM6" s="52">
        <f t="shared" si="5"/>
        <v>57.65</v>
      </c>
      <c r="CN6" s="52">
        <f t="shared" si="5"/>
        <v>57.52</v>
      </c>
      <c r="CO6" s="52">
        <f t="shared" si="5"/>
        <v>57.55</v>
      </c>
      <c r="CP6" s="52">
        <f t="shared" si="5"/>
        <v>57.69</v>
      </c>
      <c r="CQ6" s="52">
        <f t="shared" si="5"/>
        <v>58.56</v>
      </c>
      <c r="CR6" s="50" t="str">
        <f>IF(CR7="-","【-】","【"&amp;SUBSTITUTE(TEXT(CR7,"#,##0.00"),"-","△")&amp;"】")</f>
        <v>【55.52】</v>
      </c>
      <c r="CS6" s="52">
        <f t="shared" ref="CS6:DB6" si="6">CS7</f>
        <v>92.35</v>
      </c>
      <c r="CT6" s="52">
        <f>CT7</f>
        <v>92.21</v>
      </c>
      <c r="CU6" s="52">
        <f>CU7</f>
        <v>92.21</v>
      </c>
      <c r="CV6" s="52">
        <f>CV7</f>
        <v>92.16</v>
      </c>
      <c r="CW6" s="52">
        <f t="shared" si="6"/>
        <v>92.12</v>
      </c>
      <c r="CX6" s="52">
        <f t="shared" si="6"/>
        <v>79.72</v>
      </c>
      <c r="CY6" s="52">
        <f t="shared" si="6"/>
        <v>79.7</v>
      </c>
      <c r="CZ6" s="52">
        <f t="shared" si="6"/>
        <v>79.42</v>
      </c>
      <c r="DA6" s="52">
        <f t="shared" si="6"/>
        <v>79.2</v>
      </c>
      <c r="DB6" s="52">
        <f t="shared" si="6"/>
        <v>80.5</v>
      </c>
      <c r="DC6" s="50" t="str">
        <f>IF(DC7="-","【-】","【"&amp;SUBSTITUTE(TEXT(DC7,"#,##0.00"),"-","△")&amp;"】")</f>
        <v>【77.10】</v>
      </c>
      <c r="DD6" s="52">
        <f t="shared" ref="DD6:DM6" si="7">DD7</f>
        <v>53.3</v>
      </c>
      <c r="DE6" s="52">
        <f>DE7</f>
        <v>54.78</v>
      </c>
      <c r="DF6" s="52">
        <f>DF7</f>
        <v>56.23</v>
      </c>
      <c r="DG6" s="52">
        <f>DG7</f>
        <v>57.36</v>
      </c>
      <c r="DH6" s="52">
        <f t="shared" si="7"/>
        <v>58.48</v>
      </c>
      <c r="DI6" s="52">
        <f t="shared" si="7"/>
        <v>56.41</v>
      </c>
      <c r="DJ6" s="52">
        <f t="shared" si="7"/>
        <v>57.35</v>
      </c>
      <c r="DK6" s="52">
        <f t="shared" si="7"/>
        <v>57.93</v>
      </c>
      <c r="DL6" s="52">
        <f t="shared" si="7"/>
        <v>58.88</v>
      </c>
      <c r="DM6" s="52">
        <f t="shared" si="7"/>
        <v>59.48</v>
      </c>
      <c r="DN6" s="50" t="str">
        <f>IF(DN7="-","【-】","【"&amp;SUBSTITUTE(TEXT(DN7,"#,##0.00"),"-","△")&amp;"】")</f>
        <v>【58.53】</v>
      </c>
      <c r="DO6" s="52">
        <f t="shared" ref="DO6:DX6" si="8">DO7</f>
        <v>12.92</v>
      </c>
      <c r="DP6" s="52">
        <f>DP7</f>
        <v>23.22</v>
      </c>
      <c r="DQ6" s="52">
        <f>DQ7</f>
        <v>25.68</v>
      </c>
      <c r="DR6" s="52">
        <f>DR7</f>
        <v>25.68</v>
      </c>
      <c r="DS6" s="52">
        <f t="shared" si="8"/>
        <v>26.67</v>
      </c>
      <c r="DT6" s="52">
        <f t="shared" si="8"/>
        <v>40.61</v>
      </c>
      <c r="DU6" s="52">
        <f t="shared" si="8"/>
        <v>37.619999999999997</v>
      </c>
      <c r="DV6" s="52">
        <f t="shared" si="8"/>
        <v>41.79</v>
      </c>
      <c r="DW6" s="52">
        <f t="shared" si="8"/>
        <v>43.44</v>
      </c>
      <c r="DX6" s="52">
        <f t="shared" si="8"/>
        <v>48.09</v>
      </c>
      <c r="DY6" s="50" t="str">
        <f>IF(DY7="-","【-】","【"&amp;SUBSTITUTE(TEXT(DY7,"#,##0.00"),"-","△")&amp;"】")</f>
        <v>【45.47】</v>
      </c>
      <c r="DZ6" s="52">
        <f t="shared" ref="DZ6:EI6" si="9">DZ7</f>
        <v>0</v>
      </c>
      <c r="EA6" s="52">
        <f>EA7</f>
        <v>0</v>
      </c>
      <c r="EB6" s="52">
        <f>EB7</f>
        <v>0</v>
      </c>
      <c r="EC6" s="52">
        <f>EC7</f>
        <v>0</v>
      </c>
      <c r="ED6" s="52">
        <f t="shared" si="9"/>
        <v>0</v>
      </c>
      <c r="EE6" s="52">
        <f t="shared" si="9"/>
        <v>0.12</v>
      </c>
      <c r="EF6" s="52">
        <f t="shared" si="9"/>
        <v>0.11</v>
      </c>
      <c r="EG6" s="52">
        <f t="shared" si="9"/>
        <v>0.32</v>
      </c>
      <c r="EH6" s="52">
        <f t="shared" si="9"/>
        <v>0.21</v>
      </c>
      <c r="EI6" s="52">
        <f t="shared" si="9"/>
        <v>0.13</v>
      </c>
      <c r="EJ6" s="50" t="str">
        <f>IF(EJ7="-","【-】","【"&amp;SUBSTITUTE(TEXT(EJ7,"#,##0.00"),"-","△")&amp;"】")</f>
        <v>【0.16】</v>
      </c>
    </row>
    <row r="7" spans="1:140" s="53" customFormat="1">
      <c r="A7"/>
      <c r="B7" s="54" t="s">
        <v>87</v>
      </c>
      <c r="C7" s="54" t="s">
        <v>88</v>
      </c>
      <c r="D7" s="54" t="s">
        <v>89</v>
      </c>
      <c r="E7" s="54" t="s">
        <v>90</v>
      </c>
      <c r="F7" s="54" t="s">
        <v>91</v>
      </c>
      <c r="G7" s="54" t="s">
        <v>92</v>
      </c>
      <c r="H7" s="54" t="s">
        <v>93</v>
      </c>
      <c r="I7" s="54" t="s">
        <v>94</v>
      </c>
      <c r="J7" s="54" t="s">
        <v>95</v>
      </c>
      <c r="K7" s="55">
        <v>622300</v>
      </c>
      <c r="L7" s="54" t="s">
        <v>96</v>
      </c>
      <c r="M7" s="55">
        <v>2</v>
      </c>
      <c r="N7" s="55">
        <v>517340</v>
      </c>
      <c r="O7" s="56" t="s">
        <v>97</v>
      </c>
      <c r="P7" s="56">
        <v>50.4</v>
      </c>
      <c r="Q7" s="55">
        <v>63</v>
      </c>
      <c r="R7" s="55">
        <v>573270</v>
      </c>
      <c r="S7" s="54" t="s">
        <v>98</v>
      </c>
      <c r="T7" s="57">
        <v>134.96</v>
      </c>
      <c r="U7" s="57">
        <v>137.94999999999999</v>
      </c>
      <c r="V7" s="57">
        <v>149.51</v>
      </c>
      <c r="W7" s="57">
        <v>144.57</v>
      </c>
      <c r="X7" s="57">
        <v>144.66999999999999</v>
      </c>
      <c r="Y7" s="57">
        <v>122.19</v>
      </c>
      <c r="Z7" s="57">
        <v>123.35</v>
      </c>
      <c r="AA7" s="57">
        <v>121.58</v>
      </c>
      <c r="AB7" s="57">
        <v>121.19</v>
      </c>
      <c r="AC7" s="58">
        <v>120.32</v>
      </c>
      <c r="AD7" s="57">
        <v>118.92</v>
      </c>
      <c r="AE7" s="57">
        <v>0</v>
      </c>
      <c r="AF7" s="57">
        <v>0</v>
      </c>
      <c r="AG7" s="57">
        <v>0</v>
      </c>
      <c r="AH7" s="57">
        <v>0</v>
      </c>
      <c r="AI7" s="57">
        <v>0</v>
      </c>
      <c r="AJ7" s="57">
        <v>50.49</v>
      </c>
      <c r="AK7" s="57">
        <v>23.81</v>
      </c>
      <c r="AL7" s="57">
        <v>22.44</v>
      </c>
      <c r="AM7" s="57">
        <v>18.82</v>
      </c>
      <c r="AN7" s="57">
        <v>17.88</v>
      </c>
      <c r="AO7" s="57">
        <v>26.31</v>
      </c>
      <c r="AP7" s="57">
        <v>4.53</v>
      </c>
      <c r="AQ7" s="57">
        <v>43.23</v>
      </c>
      <c r="AR7" s="57">
        <v>62.86</v>
      </c>
      <c r="AS7" s="57">
        <v>153.62</v>
      </c>
      <c r="AT7" s="57">
        <v>277.44</v>
      </c>
      <c r="AU7" s="57">
        <v>221.79</v>
      </c>
      <c r="AV7" s="57">
        <v>312.67</v>
      </c>
      <c r="AW7" s="57">
        <v>345.05</v>
      </c>
      <c r="AX7" s="57">
        <v>379.14</v>
      </c>
      <c r="AY7" s="57">
        <v>394.58</v>
      </c>
      <c r="AZ7" s="57">
        <v>450.05</v>
      </c>
      <c r="BA7" s="57">
        <v>791.37</v>
      </c>
      <c r="BB7" s="57">
        <v>730.22</v>
      </c>
      <c r="BC7" s="57">
        <v>666.9</v>
      </c>
      <c r="BD7" s="57">
        <v>629.82000000000005</v>
      </c>
      <c r="BE7" s="57">
        <v>600.54</v>
      </c>
      <c r="BF7" s="57">
        <v>297.23</v>
      </c>
      <c r="BG7" s="57">
        <v>272.8</v>
      </c>
      <c r="BH7" s="57">
        <v>255.89</v>
      </c>
      <c r="BI7" s="57">
        <v>242.57</v>
      </c>
      <c r="BJ7" s="57">
        <v>235.79</v>
      </c>
      <c r="BK7" s="57">
        <v>246.04</v>
      </c>
      <c r="BL7" s="57">
        <v>128.31</v>
      </c>
      <c r="BM7" s="57">
        <v>131.38</v>
      </c>
      <c r="BN7" s="57">
        <v>143.07</v>
      </c>
      <c r="BO7" s="57">
        <v>146.33000000000001</v>
      </c>
      <c r="BP7" s="57">
        <v>146.54</v>
      </c>
      <c r="BQ7" s="57">
        <v>118.2</v>
      </c>
      <c r="BR7" s="57">
        <v>119.5</v>
      </c>
      <c r="BS7" s="57">
        <v>118.99</v>
      </c>
      <c r="BT7" s="57">
        <v>119.17</v>
      </c>
      <c r="BU7" s="57">
        <v>117.72</v>
      </c>
      <c r="BV7" s="57">
        <v>114.16</v>
      </c>
      <c r="BW7" s="57">
        <v>12.19</v>
      </c>
      <c r="BX7" s="57">
        <v>11.88</v>
      </c>
      <c r="BY7" s="57">
        <v>10.9</v>
      </c>
      <c r="BZ7" s="57">
        <v>10.66</v>
      </c>
      <c r="CA7" s="57">
        <v>10.65</v>
      </c>
      <c r="CB7" s="57">
        <v>17.100000000000001</v>
      </c>
      <c r="CC7" s="57">
        <v>16.91</v>
      </c>
      <c r="CD7" s="57">
        <v>16.850000000000001</v>
      </c>
      <c r="CE7" s="57">
        <v>16.8</v>
      </c>
      <c r="CF7" s="57">
        <v>17.03</v>
      </c>
      <c r="CG7" s="57">
        <v>18.71</v>
      </c>
      <c r="CH7" s="57">
        <v>83.72</v>
      </c>
      <c r="CI7" s="57">
        <v>84.28</v>
      </c>
      <c r="CJ7" s="57">
        <v>85.21</v>
      </c>
      <c r="CK7" s="57">
        <v>80.75</v>
      </c>
      <c r="CL7" s="57">
        <v>83.13</v>
      </c>
      <c r="CM7" s="57">
        <v>57.65</v>
      </c>
      <c r="CN7" s="57">
        <v>57.52</v>
      </c>
      <c r="CO7" s="57">
        <v>57.55</v>
      </c>
      <c r="CP7" s="57">
        <v>57.69</v>
      </c>
      <c r="CQ7" s="57">
        <v>58.56</v>
      </c>
      <c r="CR7" s="57">
        <v>55.52</v>
      </c>
      <c r="CS7" s="57">
        <v>92.35</v>
      </c>
      <c r="CT7" s="57">
        <v>92.21</v>
      </c>
      <c r="CU7" s="57">
        <v>92.21</v>
      </c>
      <c r="CV7" s="57">
        <v>92.16</v>
      </c>
      <c r="CW7" s="57">
        <v>92.12</v>
      </c>
      <c r="CX7" s="57">
        <v>79.72</v>
      </c>
      <c r="CY7" s="57">
        <v>79.7</v>
      </c>
      <c r="CZ7" s="57">
        <v>79.42</v>
      </c>
      <c r="DA7" s="57">
        <v>79.2</v>
      </c>
      <c r="DB7" s="57">
        <v>80.5</v>
      </c>
      <c r="DC7" s="57">
        <v>77.099999999999994</v>
      </c>
      <c r="DD7" s="57">
        <v>53.3</v>
      </c>
      <c r="DE7" s="57">
        <v>54.78</v>
      </c>
      <c r="DF7" s="57">
        <v>56.23</v>
      </c>
      <c r="DG7" s="57">
        <v>57.36</v>
      </c>
      <c r="DH7" s="57">
        <v>58.48</v>
      </c>
      <c r="DI7" s="57">
        <v>56.41</v>
      </c>
      <c r="DJ7" s="57">
        <v>57.35</v>
      </c>
      <c r="DK7" s="57">
        <v>57.93</v>
      </c>
      <c r="DL7" s="57">
        <v>58.88</v>
      </c>
      <c r="DM7" s="57">
        <v>59.48</v>
      </c>
      <c r="DN7" s="57">
        <v>58.53</v>
      </c>
      <c r="DO7" s="57">
        <v>12.92</v>
      </c>
      <c r="DP7" s="57">
        <v>23.22</v>
      </c>
      <c r="DQ7" s="57">
        <v>25.68</v>
      </c>
      <c r="DR7" s="57">
        <v>25.68</v>
      </c>
      <c r="DS7" s="57">
        <v>26.67</v>
      </c>
      <c r="DT7" s="57">
        <v>40.61</v>
      </c>
      <c r="DU7" s="57">
        <v>37.619999999999997</v>
      </c>
      <c r="DV7" s="57">
        <v>41.79</v>
      </c>
      <c r="DW7" s="57">
        <v>43.44</v>
      </c>
      <c r="DX7" s="57">
        <v>48.09</v>
      </c>
      <c r="DY7" s="57">
        <v>45.47</v>
      </c>
      <c r="DZ7" s="57">
        <v>0</v>
      </c>
      <c r="EA7" s="57">
        <v>0</v>
      </c>
      <c r="EB7" s="57">
        <v>0</v>
      </c>
      <c r="EC7" s="57">
        <v>0</v>
      </c>
      <c r="ED7" s="57">
        <v>0</v>
      </c>
      <c r="EE7" s="57">
        <v>0.12</v>
      </c>
      <c r="EF7" s="57">
        <v>0.11</v>
      </c>
      <c r="EG7" s="57">
        <v>0.32</v>
      </c>
      <c r="EH7" s="57">
        <v>0.21</v>
      </c>
      <c r="EI7" s="57">
        <v>0.13</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134.96</v>
      </c>
      <c r="V11" s="64">
        <f>IF(U6="-",NA(),U6)</f>
        <v>137.94999999999999</v>
      </c>
      <c r="W11" s="64">
        <f>IF(V6="-",NA(),V6)</f>
        <v>149.51</v>
      </c>
      <c r="X11" s="64">
        <f>IF(W6="-",NA(),W6)</f>
        <v>144.57</v>
      </c>
      <c r="Y11" s="64">
        <f>IF(X6="-",NA(),X6)</f>
        <v>144.66999999999999</v>
      </c>
      <c r="AE11" s="63" t="s">
        <v>23</v>
      </c>
      <c r="AF11" s="64">
        <f>IF(AE6="-",NA(),AE6)</f>
        <v>0</v>
      </c>
      <c r="AG11" s="64">
        <f>IF(AF6="-",NA(),AF6)</f>
        <v>0</v>
      </c>
      <c r="AH11" s="64">
        <f>IF(AG6="-",NA(),AG6)</f>
        <v>0</v>
      </c>
      <c r="AI11" s="64">
        <f>IF(AH6="-",NA(),AH6)</f>
        <v>0</v>
      </c>
      <c r="AJ11" s="64">
        <f>IF(AI6="-",NA(),AI6)</f>
        <v>0</v>
      </c>
      <c r="AP11" s="63" t="s">
        <v>23</v>
      </c>
      <c r="AQ11" s="64">
        <f>IF(AP6="-",NA(),AP6)</f>
        <v>4.53</v>
      </c>
      <c r="AR11" s="64">
        <f>IF(AQ6="-",NA(),AQ6)</f>
        <v>43.23</v>
      </c>
      <c r="AS11" s="64">
        <f>IF(AR6="-",NA(),AR6)</f>
        <v>62.86</v>
      </c>
      <c r="AT11" s="64">
        <f>IF(AS6="-",NA(),AS6)</f>
        <v>153.62</v>
      </c>
      <c r="AU11" s="64">
        <f>IF(AT6="-",NA(),AT6)</f>
        <v>277.44</v>
      </c>
      <c r="BA11" s="63" t="s">
        <v>23</v>
      </c>
      <c r="BB11" s="64">
        <f>IF(BA6="-",NA(),BA6)</f>
        <v>791.37</v>
      </c>
      <c r="BC11" s="64">
        <f>IF(BB6="-",NA(),BB6)</f>
        <v>730.22</v>
      </c>
      <c r="BD11" s="64">
        <f>IF(BC6="-",NA(),BC6)</f>
        <v>666.9</v>
      </c>
      <c r="BE11" s="64">
        <f>IF(BD6="-",NA(),BD6)</f>
        <v>629.82000000000005</v>
      </c>
      <c r="BF11" s="64">
        <f>IF(BE6="-",NA(),BE6)</f>
        <v>600.54</v>
      </c>
      <c r="BL11" s="63" t="s">
        <v>23</v>
      </c>
      <c r="BM11" s="64">
        <f>IF(BL6="-",NA(),BL6)</f>
        <v>128.31</v>
      </c>
      <c r="BN11" s="64">
        <f>IF(BM6="-",NA(),BM6)</f>
        <v>131.38</v>
      </c>
      <c r="BO11" s="64">
        <f>IF(BN6="-",NA(),BN6)</f>
        <v>143.07</v>
      </c>
      <c r="BP11" s="64">
        <f>IF(BO6="-",NA(),BO6)</f>
        <v>146.33000000000001</v>
      </c>
      <c r="BQ11" s="64">
        <f>IF(BP6="-",NA(),BP6)</f>
        <v>146.54</v>
      </c>
      <c r="BW11" s="63" t="s">
        <v>23</v>
      </c>
      <c r="BX11" s="64">
        <f>IF(BW6="-",NA(),BW6)</f>
        <v>12.19</v>
      </c>
      <c r="BY11" s="64">
        <f>IF(BX6="-",NA(),BX6)</f>
        <v>11.88</v>
      </c>
      <c r="BZ11" s="64">
        <f>IF(BY6="-",NA(),BY6)</f>
        <v>10.9</v>
      </c>
      <c r="CA11" s="64">
        <f>IF(BZ6="-",NA(),BZ6)</f>
        <v>10.66</v>
      </c>
      <c r="CB11" s="64">
        <f>IF(CA6="-",NA(),CA6)</f>
        <v>10.65</v>
      </c>
      <c r="CH11" s="63" t="s">
        <v>23</v>
      </c>
      <c r="CI11" s="64">
        <f>IF(CH6="-",NA(),CH6)</f>
        <v>83.72</v>
      </c>
      <c r="CJ11" s="64">
        <f>IF(CI6="-",NA(),CI6)</f>
        <v>84.28</v>
      </c>
      <c r="CK11" s="64">
        <f>IF(CJ6="-",NA(),CJ6)</f>
        <v>85.21</v>
      </c>
      <c r="CL11" s="64">
        <f>IF(CK6="-",NA(),CK6)</f>
        <v>80.75</v>
      </c>
      <c r="CM11" s="64">
        <f>IF(CL6="-",NA(),CL6)</f>
        <v>83.13</v>
      </c>
      <c r="CS11" s="63" t="s">
        <v>23</v>
      </c>
      <c r="CT11" s="64">
        <f>IF(CS6="-",NA(),CS6)</f>
        <v>92.35</v>
      </c>
      <c r="CU11" s="64">
        <f>IF(CT6="-",NA(),CT6)</f>
        <v>92.21</v>
      </c>
      <c r="CV11" s="64">
        <f>IF(CU6="-",NA(),CU6)</f>
        <v>92.21</v>
      </c>
      <c r="CW11" s="64">
        <f>IF(CV6="-",NA(),CV6)</f>
        <v>92.16</v>
      </c>
      <c r="CX11" s="64">
        <f>IF(CW6="-",NA(),CW6)</f>
        <v>92.12</v>
      </c>
      <c r="DD11" s="63" t="s">
        <v>23</v>
      </c>
      <c r="DE11" s="64">
        <f>IF(DD6="-",NA(),DD6)</f>
        <v>53.3</v>
      </c>
      <c r="DF11" s="64">
        <f>IF(DE6="-",NA(),DE6)</f>
        <v>54.78</v>
      </c>
      <c r="DG11" s="64">
        <f>IF(DF6="-",NA(),DF6)</f>
        <v>56.23</v>
      </c>
      <c r="DH11" s="64">
        <f>IF(DG6="-",NA(),DG6)</f>
        <v>57.36</v>
      </c>
      <c r="DI11" s="64">
        <f>IF(DH6="-",NA(),DH6)</f>
        <v>58.48</v>
      </c>
      <c r="DO11" s="63" t="s">
        <v>23</v>
      </c>
      <c r="DP11" s="64">
        <f>IF(DO6="-",NA(),DO6)</f>
        <v>12.92</v>
      </c>
      <c r="DQ11" s="64">
        <f>IF(DP6="-",NA(),DP6)</f>
        <v>23.22</v>
      </c>
      <c r="DR11" s="64">
        <f>IF(DQ6="-",NA(),DQ6)</f>
        <v>25.68</v>
      </c>
      <c r="DS11" s="64">
        <f>IF(DR6="-",NA(),DR6)</f>
        <v>25.68</v>
      </c>
      <c r="DT11" s="64">
        <f>IF(DS6="-",NA(),DS6)</f>
        <v>26.67</v>
      </c>
      <c r="DZ11" s="63" t="s">
        <v>23</v>
      </c>
      <c r="EA11" s="64">
        <f>IF(DZ6="-",NA(),DZ6)</f>
        <v>0</v>
      </c>
      <c r="EB11" s="64">
        <f>IF(EA6="-",NA(),EA6)</f>
        <v>0</v>
      </c>
      <c r="EC11" s="64">
        <f>IF(EB6="-",NA(),EB6)</f>
        <v>0</v>
      </c>
      <c r="ED11" s="64">
        <f>IF(EC6="-",NA(),EC6)</f>
        <v>0</v>
      </c>
      <c r="EE11" s="64">
        <f>IF(ED6="-",NA(),ED6)</f>
        <v>0</v>
      </c>
    </row>
    <row r="12" spans="1:140">
      <c r="T12" s="63" t="s">
        <v>24</v>
      </c>
      <c r="U12" s="64">
        <f>IF(Y6="-",NA(),Y6)</f>
        <v>122.19</v>
      </c>
      <c r="V12" s="64">
        <f>IF(Z6="-",NA(),Z6)</f>
        <v>123.35</v>
      </c>
      <c r="W12" s="64">
        <f>IF(AA6="-",NA(),AA6)</f>
        <v>121.58</v>
      </c>
      <c r="X12" s="64">
        <f>IF(AB6="-",NA(),AB6)</f>
        <v>121.19</v>
      </c>
      <c r="Y12" s="64">
        <f>IF(AC6="-",NA(),AC6)</f>
        <v>120.32</v>
      </c>
      <c r="AE12" s="63" t="s">
        <v>24</v>
      </c>
      <c r="AF12" s="64">
        <f>IF(AJ6="-",NA(),AJ6)</f>
        <v>50.49</v>
      </c>
      <c r="AG12" s="64">
        <f t="shared" ref="AG12:AJ12" si="10">IF(AK6="-",NA(),AK6)</f>
        <v>23.81</v>
      </c>
      <c r="AH12" s="64">
        <f t="shared" si="10"/>
        <v>22.44</v>
      </c>
      <c r="AI12" s="64">
        <f t="shared" si="10"/>
        <v>18.82</v>
      </c>
      <c r="AJ12" s="64">
        <f t="shared" si="10"/>
        <v>17.88</v>
      </c>
      <c r="AP12" s="63" t="s">
        <v>24</v>
      </c>
      <c r="AQ12" s="64">
        <f>IF(AU6="-",NA(),AU6)</f>
        <v>221.79</v>
      </c>
      <c r="AR12" s="64">
        <f t="shared" ref="AR12:AU12" si="11">IF(AV6="-",NA(),AV6)</f>
        <v>312.67</v>
      </c>
      <c r="AS12" s="64">
        <f t="shared" si="11"/>
        <v>345.05</v>
      </c>
      <c r="AT12" s="64">
        <f t="shared" si="11"/>
        <v>379.14</v>
      </c>
      <c r="AU12" s="64">
        <f t="shared" si="11"/>
        <v>394.58</v>
      </c>
      <c r="BA12" s="63" t="s">
        <v>24</v>
      </c>
      <c r="BB12" s="64">
        <f>IF(BF6="-",NA(),BF6)</f>
        <v>297.23</v>
      </c>
      <c r="BC12" s="64">
        <f t="shared" ref="BC12:BF12" si="12">IF(BG6="-",NA(),BG6)</f>
        <v>272.8</v>
      </c>
      <c r="BD12" s="64">
        <f t="shared" si="12"/>
        <v>255.89</v>
      </c>
      <c r="BE12" s="64">
        <f t="shared" si="12"/>
        <v>242.57</v>
      </c>
      <c r="BF12" s="64">
        <f t="shared" si="12"/>
        <v>235.79</v>
      </c>
      <c r="BL12" s="63" t="s">
        <v>24</v>
      </c>
      <c r="BM12" s="64">
        <f>IF(BQ6="-",NA(),BQ6)</f>
        <v>118.2</v>
      </c>
      <c r="BN12" s="64">
        <f t="shared" ref="BN12:BQ12" si="13">IF(BR6="-",NA(),BR6)</f>
        <v>119.5</v>
      </c>
      <c r="BO12" s="64">
        <f t="shared" si="13"/>
        <v>118.99</v>
      </c>
      <c r="BP12" s="64">
        <f t="shared" si="13"/>
        <v>119.17</v>
      </c>
      <c r="BQ12" s="64">
        <f t="shared" si="13"/>
        <v>117.72</v>
      </c>
      <c r="BW12" s="63" t="s">
        <v>24</v>
      </c>
      <c r="BX12" s="64">
        <f>IF(CB6="-",NA(),CB6)</f>
        <v>17.100000000000001</v>
      </c>
      <c r="BY12" s="64">
        <f t="shared" ref="BY12:CB12" si="14">IF(CC6="-",NA(),CC6)</f>
        <v>16.91</v>
      </c>
      <c r="BZ12" s="64">
        <f t="shared" si="14"/>
        <v>16.850000000000001</v>
      </c>
      <c r="CA12" s="64">
        <f t="shared" si="14"/>
        <v>16.8</v>
      </c>
      <c r="CB12" s="64">
        <f t="shared" si="14"/>
        <v>17.03</v>
      </c>
      <c r="CH12" s="63" t="s">
        <v>24</v>
      </c>
      <c r="CI12" s="64">
        <f>IF(CM6="-",NA(),CM6)</f>
        <v>57.65</v>
      </c>
      <c r="CJ12" s="64">
        <f t="shared" ref="CJ12:CM12" si="15">IF(CN6="-",NA(),CN6)</f>
        <v>57.52</v>
      </c>
      <c r="CK12" s="64">
        <f t="shared" si="15"/>
        <v>57.55</v>
      </c>
      <c r="CL12" s="64">
        <f t="shared" si="15"/>
        <v>57.69</v>
      </c>
      <c r="CM12" s="64">
        <f t="shared" si="15"/>
        <v>58.56</v>
      </c>
      <c r="CS12" s="63" t="s">
        <v>24</v>
      </c>
      <c r="CT12" s="64">
        <f>IF(CX6="-",NA(),CX6)</f>
        <v>79.72</v>
      </c>
      <c r="CU12" s="64">
        <f t="shared" ref="CU12:CX12" si="16">IF(CY6="-",NA(),CY6)</f>
        <v>79.7</v>
      </c>
      <c r="CV12" s="64">
        <f t="shared" si="16"/>
        <v>79.42</v>
      </c>
      <c r="CW12" s="64">
        <f t="shared" si="16"/>
        <v>79.2</v>
      </c>
      <c r="CX12" s="64">
        <f t="shared" si="16"/>
        <v>80.5</v>
      </c>
      <c r="DD12" s="63" t="s">
        <v>24</v>
      </c>
      <c r="DE12" s="64">
        <f>IF(DI6="-",NA(),DI6)</f>
        <v>56.41</v>
      </c>
      <c r="DF12" s="64">
        <f t="shared" ref="DF12:DI12" si="17">IF(DJ6="-",NA(),DJ6)</f>
        <v>57.35</v>
      </c>
      <c r="DG12" s="64">
        <f t="shared" si="17"/>
        <v>57.93</v>
      </c>
      <c r="DH12" s="64">
        <f t="shared" si="17"/>
        <v>58.88</v>
      </c>
      <c r="DI12" s="64">
        <f t="shared" si="17"/>
        <v>59.48</v>
      </c>
      <c r="DO12" s="63" t="s">
        <v>24</v>
      </c>
      <c r="DP12" s="64">
        <f>IF(DT6="-",NA(),DT6)</f>
        <v>40.61</v>
      </c>
      <c r="DQ12" s="64">
        <f t="shared" ref="DQ12:DT12" si="18">IF(DU6="-",NA(),DU6)</f>
        <v>37.619999999999997</v>
      </c>
      <c r="DR12" s="64">
        <f t="shared" si="18"/>
        <v>41.79</v>
      </c>
      <c r="DS12" s="64">
        <f t="shared" si="18"/>
        <v>43.44</v>
      </c>
      <c r="DT12" s="64">
        <f t="shared" si="18"/>
        <v>48.09</v>
      </c>
      <c r="DZ12" s="63" t="s">
        <v>24</v>
      </c>
      <c r="EA12" s="64">
        <f>IF(EE6="-",NA(),EE6)</f>
        <v>0.12</v>
      </c>
      <c r="EB12" s="64">
        <f t="shared" ref="EB12:EE12" si="19">IF(EF6="-",NA(),EF6)</f>
        <v>0.11</v>
      </c>
      <c r="EC12" s="64">
        <f t="shared" si="19"/>
        <v>0.32</v>
      </c>
      <c r="ED12" s="64">
        <f t="shared" si="19"/>
        <v>0.21</v>
      </c>
      <c r="EE12" s="64">
        <f t="shared" si="19"/>
        <v>0.13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2020-01-29T02:06:55Z</cp:lastPrinted>
  <dcterms:created xsi:type="dcterms:W3CDTF">2019-12-05T07:47:10Z</dcterms:created>
  <dcterms:modified xsi:type="dcterms:W3CDTF">2020-02-14T04:47:19Z</dcterms:modified>
  <cp:category/>
</cp:coreProperties>
</file>