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371" windowWidth="7935" windowHeight="9090" activeTab="0"/>
  </bookViews>
  <sheets>
    <sheet name="流入・流出人口" sheetId="1" r:id="rId1"/>
  </sheets>
  <definedNames/>
  <calcPr fullCalcOnLoad="1"/>
</workbook>
</file>

<file path=xl/sharedStrings.xml><?xml version="1.0" encoding="utf-8"?>
<sst xmlns="http://schemas.openxmlformats.org/spreadsheetml/2006/main" count="74" uniqueCount="49">
  <si>
    <t>総数</t>
  </si>
  <si>
    <t>通学</t>
  </si>
  <si>
    <t>県計</t>
  </si>
  <si>
    <t>市計</t>
  </si>
  <si>
    <t>流入</t>
  </si>
  <si>
    <t>通勤</t>
  </si>
  <si>
    <t>計</t>
  </si>
  <si>
    <t>流出</t>
  </si>
  <si>
    <t>流入・流出差</t>
  </si>
  <si>
    <t>県　　　　　　　　　　　　　　　　　　　　　　　　　　　　　内</t>
  </si>
  <si>
    <t>県　　　　　　　　　　　　　　　　　　　　　　　　　　　　　外</t>
  </si>
  <si>
    <t>県　　　　　内　　　　　・　　　　　県　　　　　外　　　　　計</t>
  </si>
  <si>
    <t>別表2 　15歳以上流入・流出人口</t>
  </si>
  <si>
    <t>流入　（他県から通勤・通学）</t>
  </si>
  <si>
    <t>流出　（他県へ通勤・通学）</t>
  </si>
  <si>
    <t>市町名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</si>
  <si>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</si>
  <si>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</si>
  <si>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</si>
  <si>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</si>
  <si>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</si>
  <si>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</si>
  <si>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</si>
  <si>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</si>
  <si>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</si>
  <si>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</si>
  <si>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</si>
  <si>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</si>
  <si>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</si>
  <si>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</si>
  <si>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</si>
  <si>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</si>
  <si>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</si>
  <si>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</si>
  <si>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</si>
  <si>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</si>
  <si>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流出（県内他市町へ通勤・通学）</t>
  </si>
  <si>
    <t>流入（県内他市町から通勤・通学）</t>
  </si>
  <si>
    <t>越智郡</t>
  </si>
  <si>
    <t>上浮穴郡</t>
  </si>
  <si>
    <t>伊予郡</t>
  </si>
  <si>
    <t>喜多郡</t>
  </si>
  <si>
    <t>西宇和郡</t>
  </si>
  <si>
    <t>北宇和郡</t>
  </si>
  <si>
    <t>南宇和郡</t>
  </si>
  <si>
    <t>郡計</t>
  </si>
  <si>
    <t>別掲</t>
  </si>
  <si>
    <t>流出先不詳</t>
  </si>
  <si>
    <t>※　県内･県外計の流出には、流出先「不詳」を含んでいないため、別表１の流入･流出の差の総数とは一致しない。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</si>
</sst>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,###,##0;&quot;-&quot;#,###,##0"/>
    <numFmt numFmtId="178" formatCode="\ ###,###,##0;&quot;-&quot;###,###,##0"/>
    <numFmt numFmtId="179" formatCode="#,##0_);[Red]\(#,##0\)"/>
    <numFmt numFmtId="180" formatCode="0.0_ "/>
    <numFmt numFmtId="181" formatCode="#,###,##0;&quot; -&quot;###,##0"/>
    <numFmt numFmtId="182" formatCode="#,##0;&quot;△ &quot;#,##0"/>
    <numFmt numFmtId="183" formatCode="0;&quot;△ &quot;0"/>
    <numFmt numFmtId="184" formatCode="0.0;&quot;△ &quot;0.0"/>
    <numFmt numFmtId="185" formatCode="#,##0.0_);[Red]\(#,##0.0\)"/>
    <numFmt numFmtId="186" formatCode="0_ "/>
    <numFmt numFmtId="187" formatCode="0_);[Red]\(0\)"/>
    <numFmt numFmtId="188" formatCode="0_);\(0\)"/>
    <numFmt numFmtId="189" formatCode="#,##0_)&quot;△&quot;;[Red]\(\$#,###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182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distributed"/>
    </xf>
    <xf numFmtId="0" fontId="0" fillId="0" borderId="4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0" fillId="0" borderId="4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Fill="1" applyAlignment="1">
      <alignment/>
    </xf>
    <xf numFmtId="0" fontId="0" fillId="0" borderId="6" xfId="0" applyBorder="1" applyAlignment="1">
      <alignment/>
    </xf>
    <xf numFmtId="0" fontId="0" fillId="0" borderId="1" xfId="0" applyFont="1" applyFill="1" applyBorder="1" applyAlignment="1">
      <alignment horizontal="distributed"/>
    </xf>
    <xf numFmtId="0" fontId="0" fillId="0" borderId="1" xfId="0" applyFont="1" applyBorder="1" applyAlignment="1">
      <alignment horizontal="distributed"/>
    </xf>
    <xf numFmtId="41" fontId="0" fillId="0" borderId="0" xfId="0" applyNumberFormat="1" applyFont="1" applyBorder="1" applyAlignment="1">
      <alignment/>
    </xf>
    <xf numFmtId="182" fontId="0" fillId="0" borderId="4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Fill="1" applyBorder="1" applyAlignment="1">
      <alignment horizontal="center"/>
    </xf>
    <xf numFmtId="182" fontId="0" fillId="0" borderId="9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/>
    </xf>
    <xf numFmtId="182" fontId="0" fillId="0" borderId="9" xfId="0" applyNumberFormat="1" applyFont="1" applyBorder="1" applyAlignment="1">
      <alignment horizontal="center"/>
    </xf>
    <xf numFmtId="41" fontId="0" fillId="0" borderId="8" xfId="0" applyNumberFormat="1" applyFont="1" applyFill="1" applyBorder="1" applyAlignment="1">
      <alignment/>
    </xf>
    <xf numFmtId="41" fontId="0" fillId="0" borderId="4" xfId="0" applyNumberFormat="1" applyFont="1" applyFill="1" applyBorder="1" applyAlignment="1">
      <alignment/>
    </xf>
    <xf numFmtId="41" fontId="0" fillId="0" borderId="5" xfId="0" applyNumberFormat="1" applyFont="1" applyFill="1" applyBorder="1" applyAlignment="1">
      <alignment/>
    </xf>
    <xf numFmtId="182" fontId="0" fillId="0" borderId="5" xfId="0" applyNumberFormat="1" applyFont="1" applyFill="1" applyBorder="1" applyAlignment="1">
      <alignment/>
    </xf>
    <xf numFmtId="41" fontId="0" fillId="0" borderId="3" xfId="0" applyNumberFormat="1" applyFont="1" applyFill="1" applyBorder="1" applyAlignment="1">
      <alignment/>
    </xf>
    <xf numFmtId="41" fontId="0" fillId="0" borderId="3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182" fontId="0" fillId="0" borderId="2" xfId="0" applyNumberFormat="1" applyFont="1" applyBorder="1" applyAlignment="1">
      <alignment/>
    </xf>
    <xf numFmtId="182" fontId="0" fillId="0" borderId="3" xfId="0" applyNumberFormat="1" applyFont="1" applyBorder="1" applyAlignment="1">
      <alignment/>
    </xf>
    <xf numFmtId="41" fontId="0" fillId="0" borderId="3" xfId="21" applyNumberFormat="1" applyFont="1" applyFill="1" applyBorder="1" applyAlignment="1">
      <alignment vertical="top"/>
      <protection/>
    </xf>
    <xf numFmtId="41" fontId="0" fillId="0" borderId="0" xfId="0" applyNumberFormat="1" applyFont="1" applyFill="1" applyBorder="1" applyAlignment="1">
      <alignment/>
    </xf>
    <xf numFmtId="41" fontId="0" fillId="0" borderId="3" xfId="21" applyNumberFormat="1" applyFont="1" applyFill="1" applyBorder="1" applyAlignment="1">
      <alignment horizontal="right" vertical="top"/>
      <protection/>
    </xf>
    <xf numFmtId="41" fontId="0" fillId="0" borderId="0" xfId="21" applyNumberFormat="1" applyFont="1" applyFill="1" applyBorder="1" applyAlignment="1">
      <alignment horizontal="right" vertical="top"/>
      <protection/>
    </xf>
    <xf numFmtId="41" fontId="0" fillId="0" borderId="2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41" fontId="0" fillId="0" borderId="0" xfId="21" applyNumberFormat="1" applyFont="1" applyFill="1" applyBorder="1" applyAlignment="1">
      <alignment vertical="top"/>
      <protection/>
    </xf>
    <xf numFmtId="182" fontId="0" fillId="0" borderId="2" xfId="0" applyNumberFormat="1" applyFont="1" applyFill="1" applyBorder="1" applyAlignment="1">
      <alignment/>
    </xf>
    <xf numFmtId="41" fontId="0" fillId="0" borderId="2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41" fontId="0" fillId="0" borderId="3" xfId="0" applyNumberFormat="1" applyFont="1" applyFill="1" applyBorder="1" applyAlignment="1">
      <alignment horizontal="right"/>
    </xf>
    <xf numFmtId="41" fontId="0" fillId="0" borderId="2" xfId="0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 horizontal="right"/>
    </xf>
    <xf numFmtId="182" fontId="0" fillId="0" borderId="0" xfId="21" applyNumberFormat="1" applyFont="1" applyFill="1" applyBorder="1" applyAlignment="1">
      <alignment horizontal="right" vertical="top"/>
      <protection/>
    </xf>
    <xf numFmtId="41" fontId="0" fillId="0" borderId="6" xfId="21" applyNumberFormat="1" applyFont="1" applyFill="1" applyBorder="1" applyAlignment="1">
      <alignment vertical="top"/>
      <protection/>
    </xf>
    <xf numFmtId="41" fontId="0" fillId="0" borderId="1" xfId="0" applyNumberFormat="1" applyFont="1" applyFill="1" applyBorder="1" applyAlignment="1">
      <alignment horizontal="right"/>
    </xf>
    <xf numFmtId="41" fontId="0" fillId="0" borderId="1" xfId="0" applyNumberFormat="1" applyFont="1" applyFill="1" applyBorder="1" applyAlignment="1">
      <alignment/>
    </xf>
    <xf numFmtId="41" fontId="0" fillId="0" borderId="6" xfId="21" applyNumberFormat="1" applyFont="1" applyFill="1" applyBorder="1" applyAlignment="1">
      <alignment horizontal="right" vertical="top"/>
      <protection/>
    </xf>
    <xf numFmtId="41" fontId="0" fillId="0" borderId="1" xfId="21" applyNumberFormat="1" applyFont="1" applyFill="1" applyBorder="1" applyAlignment="1">
      <alignment horizontal="right" vertical="top"/>
      <protection/>
    </xf>
    <xf numFmtId="41" fontId="0" fillId="0" borderId="10" xfId="0" applyNumberFormat="1" applyFont="1" applyFill="1" applyBorder="1" applyAlignment="1">
      <alignment/>
    </xf>
    <xf numFmtId="182" fontId="0" fillId="0" borderId="1" xfId="0" applyNumberFormat="1" applyFont="1" applyBorder="1" applyAlignment="1">
      <alignment/>
    </xf>
    <xf numFmtId="182" fontId="0" fillId="0" borderId="1" xfId="0" applyNumberFormat="1" applyFont="1" applyFill="1" applyBorder="1" applyAlignment="1">
      <alignment/>
    </xf>
    <xf numFmtId="41" fontId="0" fillId="0" borderId="1" xfId="21" applyNumberFormat="1" applyFont="1" applyFill="1" applyBorder="1" applyAlignment="1">
      <alignment vertical="top"/>
      <protection/>
    </xf>
    <xf numFmtId="182" fontId="0" fillId="0" borderId="6" xfId="0" applyNumberFormat="1" applyFont="1" applyBorder="1" applyAlignment="1">
      <alignment/>
    </xf>
    <xf numFmtId="182" fontId="0" fillId="0" borderId="10" xfId="0" applyNumberFormat="1" applyFont="1" applyFill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182" fontId="0" fillId="0" borderId="1" xfId="0" applyNumberFormat="1" applyFont="1" applyBorder="1" applyAlignment="1">
      <alignment/>
    </xf>
    <xf numFmtId="182" fontId="0" fillId="0" borderId="10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9" xfId="0" applyFont="1" applyFill="1" applyBorder="1" applyAlignment="1">
      <alignment horizontal="center"/>
    </xf>
    <xf numFmtId="182" fontId="0" fillId="0" borderId="9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4" xfId="0" applyFont="1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workbookViewId="0" topLeftCell="A1">
      <pane xSplit="4" ySplit="4" topLeftCell="X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37" sqref="C37:M37"/>
    </sheetView>
  </sheetViews>
  <sheetFormatPr defaultColWidth="9.00390625" defaultRowHeight="13.5"/>
  <cols>
    <col min="1" max="1" width="4.375" style="0" customWidth="1"/>
    <col min="2" max="2" width="1.00390625" style="0" customWidth="1"/>
    <col min="3" max="3" width="11.875" style="10" customWidth="1"/>
    <col min="4" max="4" width="1.00390625" style="0" customWidth="1"/>
    <col min="5" max="6" width="8.625" style="0" customWidth="1"/>
    <col min="7" max="7" width="8.625" style="10" customWidth="1"/>
    <col min="8" max="9" width="8.625" style="0" customWidth="1"/>
    <col min="10" max="10" width="8.625" style="10" customWidth="1"/>
    <col min="11" max="12" width="8.625" style="22" customWidth="1"/>
    <col min="13" max="13" width="8.625" style="23" customWidth="1"/>
    <col min="14" max="15" width="9.875" style="0" customWidth="1"/>
    <col min="16" max="16" width="9.875" style="10" customWidth="1"/>
    <col min="17" max="18" width="9.875" style="0" customWidth="1"/>
    <col min="19" max="19" width="9.875" style="10" customWidth="1"/>
    <col min="20" max="20" width="9.50390625" style="0" bestFit="1" customWidth="1"/>
    <col min="21" max="21" width="9.25390625" style="0" bestFit="1" customWidth="1"/>
    <col min="22" max="22" width="9.50390625" style="10" bestFit="1" customWidth="1"/>
    <col min="23" max="24" width="9.25390625" style="0" bestFit="1" customWidth="1"/>
    <col min="25" max="25" width="10.375" style="10" bestFit="1" customWidth="1"/>
    <col min="26" max="27" width="9.25390625" style="0" bestFit="1" customWidth="1"/>
    <col min="28" max="28" width="10.375" style="10" bestFit="1" customWidth="1"/>
    <col min="29" max="30" width="9.625" style="0" bestFit="1" customWidth="1"/>
    <col min="31" max="31" width="9.75390625" style="10" bestFit="1" customWidth="1"/>
    <col min="32" max="32" width="9.625" style="10" customWidth="1"/>
    <col min="33" max="33" width="4.75390625" style="0" customWidth="1"/>
  </cols>
  <sheetData>
    <row r="1" ht="17.25">
      <c r="A1" s="9" t="s">
        <v>12</v>
      </c>
    </row>
    <row r="2" spans="1:33" ht="18" customHeight="1">
      <c r="A2" s="7"/>
      <c r="B2" s="7"/>
      <c r="C2" s="15"/>
      <c r="D2" s="7"/>
      <c r="E2" s="85" t="s">
        <v>10</v>
      </c>
      <c r="F2" s="86"/>
      <c r="G2" s="86"/>
      <c r="H2" s="86"/>
      <c r="I2" s="86"/>
      <c r="J2" s="86"/>
      <c r="K2" s="86"/>
      <c r="L2" s="86"/>
      <c r="M2" s="87"/>
      <c r="N2" s="85" t="s">
        <v>9</v>
      </c>
      <c r="O2" s="86"/>
      <c r="P2" s="86"/>
      <c r="Q2" s="86"/>
      <c r="R2" s="86"/>
      <c r="S2" s="86"/>
      <c r="T2" s="86"/>
      <c r="U2" s="86"/>
      <c r="V2" s="86"/>
      <c r="W2" s="85" t="s">
        <v>11</v>
      </c>
      <c r="X2" s="86"/>
      <c r="Y2" s="86"/>
      <c r="Z2" s="86"/>
      <c r="AA2" s="86"/>
      <c r="AB2" s="86"/>
      <c r="AC2" s="86"/>
      <c r="AD2" s="86"/>
      <c r="AE2" s="86"/>
      <c r="AF2" s="80" t="s">
        <v>46</v>
      </c>
      <c r="AG2" s="30"/>
    </row>
    <row r="3" spans="3:33" ht="18" customHeight="1">
      <c r="C3" s="16" t="s">
        <v>15</v>
      </c>
      <c r="D3" s="1"/>
      <c r="E3" s="83" t="s">
        <v>13</v>
      </c>
      <c r="F3" s="83"/>
      <c r="G3" s="83"/>
      <c r="H3" s="83" t="s">
        <v>14</v>
      </c>
      <c r="I3" s="83"/>
      <c r="J3" s="83"/>
      <c r="K3" s="84" t="s">
        <v>8</v>
      </c>
      <c r="L3" s="84"/>
      <c r="M3" s="84"/>
      <c r="N3" s="85" t="s">
        <v>37</v>
      </c>
      <c r="O3" s="86"/>
      <c r="P3" s="87"/>
      <c r="Q3" s="85" t="s">
        <v>36</v>
      </c>
      <c r="R3" s="86"/>
      <c r="S3" s="87"/>
      <c r="T3" s="85" t="s">
        <v>8</v>
      </c>
      <c r="U3" s="86"/>
      <c r="V3" s="87"/>
      <c r="W3" s="83" t="s">
        <v>4</v>
      </c>
      <c r="X3" s="83"/>
      <c r="Y3" s="83"/>
      <c r="Z3" s="83" t="s">
        <v>7</v>
      </c>
      <c r="AA3" s="83"/>
      <c r="AB3" s="83"/>
      <c r="AC3" s="83" t="s">
        <v>8</v>
      </c>
      <c r="AD3" s="83"/>
      <c r="AE3" s="85"/>
      <c r="AF3" s="79" t="s">
        <v>47</v>
      </c>
      <c r="AG3" s="34"/>
    </row>
    <row r="4" spans="1:33" ht="18" customHeight="1">
      <c r="A4" s="2"/>
      <c r="B4" s="2"/>
      <c r="C4" s="17"/>
      <c r="D4" s="2"/>
      <c r="E4" s="35" t="s">
        <v>5</v>
      </c>
      <c r="F4" s="31" t="s">
        <v>1</v>
      </c>
      <c r="G4" s="31" t="s">
        <v>6</v>
      </c>
      <c r="H4" s="35" t="s">
        <v>5</v>
      </c>
      <c r="I4" s="31" t="s">
        <v>1</v>
      </c>
      <c r="J4" s="31" t="s">
        <v>6</v>
      </c>
      <c r="K4" s="36" t="s">
        <v>5</v>
      </c>
      <c r="L4" s="32" t="s">
        <v>1</v>
      </c>
      <c r="M4" s="32" t="s">
        <v>6</v>
      </c>
      <c r="N4" s="35" t="s">
        <v>5</v>
      </c>
      <c r="O4" s="31" t="s">
        <v>1</v>
      </c>
      <c r="P4" s="31" t="s">
        <v>6</v>
      </c>
      <c r="Q4" s="35" t="s">
        <v>5</v>
      </c>
      <c r="R4" s="31" t="s">
        <v>1</v>
      </c>
      <c r="S4" s="31" t="s">
        <v>6</v>
      </c>
      <c r="T4" s="35" t="s">
        <v>5</v>
      </c>
      <c r="U4" s="31" t="s">
        <v>1</v>
      </c>
      <c r="V4" s="31" t="s">
        <v>0</v>
      </c>
      <c r="W4" s="35" t="s">
        <v>5</v>
      </c>
      <c r="X4" s="31" t="s">
        <v>1</v>
      </c>
      <c r="Y4" s="31" t="s">
        <v>6</v>
      </c>
      <c r="Z4" s="35" t="s">
        <v>5</v>
      </c>
      <c r="AA4" s="31" t="s">
        <v>1</v>
      </c>
      <c r="AB4" s="31" t="s">
        <v>6</v>
      </c>
      <c r="AC4" s="35" t="s">
        <v>5</v>
      </c>
      <c r="AD4" s="31" t="s">
        <v>1</v>
      </c>
      <c r="AE4" s="29" t="s">
        <v>6</v>
      </c>
      <c r="AF4" s="33"/>
      <c r="AG4" s="34"/>
    </row>
    <row r="5" spans="1:33" ht="18" customHeight="1">
      <c r="A5" s="8">
        <v>1</v>
      </c>
      <c r="B5" s="7"/>
      <c r="C5" s="18" t="s">
        <v>2</v>
      </c>
      <c r="D5" s="11"/>
      <c r="E5" s="37">
        <f>E7+E8</f>
        <v>6733</v>
      </c>
      <c r="F5" s="38">
        <f aca="true" t="shared" si="0" ref="F5:AF5">F7+F8</f>
        <v>521</v>
      </c>
      <c r="G5" s="38">
        <f t="shared" si="0"/>
        <v>7254</v>
      </c>
      <c r="H5" s="37">
        <f t="shared" si="0"/>
        <v>5092</v>
      </c>
      <c r="I5" s="38">
        <f t="shared" si="0"/>
        <v>420</v>
      </c>
      <c r="J5" s="39">
        <f t="shared" si="0"/>
        <v>5512</v>
      </c>
      <c r="K5" s="28">
        <f t="shared" si="0"/>
        <v>1641</v>
      </c>
      <c r="L5" s="28">
        <f>L7+L8</f>
        <v>101</v>
      </c>
      <c r="M5" s="28">
        <f>M7+M8</f>
        <v>1742</v>
      </c>
      <c r="N5" s="37">
        <f t="shared" si="0"/>
        <v>87608</v>
      </c>
      <c r="O5" s="38">
        <f t="shared" si="0"/>
        <v>10975</v>
      </c>
      <c r="P5" s="39">
        <f t="shared" si="0"/>
        <v>98583</v>
      </c>
      <c r="Q5" s="38">
        <f t="shared" si="0"/>
        <v>87608</v>
      </c>
      <c r="R5" s="38">
        <f t="shared" si="0"/>
        <v>10975</v>
      </c>
      <c r="S5" s="38">
        <f t="shared" si="0"/>
        <v>98583</v>
      </c>
      <c r="T5" s="37">
        <f>T7+T8</f>
        <v>0</v>
      </c>
      <c r="U5" s="38">
        <f t="shared" si="0"/>
        <v>0</v>
      </c>
      <c r="V5" s="39">
        <f t="shared" si="0"/>
        <v>0</v>
      </c>
      <c r="W5" s="38">
        <f t="shared" si="0"/>
        <v>94341</v>
      </c>
      <c r="X5" s="38">
        <f t="shared" si="0"/>
        <v>11496</v>
      </c>
      <c r="Y5" s="38">
        <f t="shared" si="0"/>
        <v>105837</v>
      </c>
      <c r="Z5" s="37">
        <f t="shared" si="0"/>
        <v>92700</v>
      </c>
      <c r="AA5" s="38">
        <f t="shared" si="0"/>
        <v>11395</v>
      </c>
      <c r="AB5" s="39">
        <f t="shared" si="0"/>
        <v>104095</v>
      </c>
      <c r="AC5" s="28">
        <f t="shared" si="0"/>
        <v>1641</v>
      </c>
      <c r="AD5" s="28">
        <f t="shared" si="0"/>
        <v>101</v>
      </c>
      <c r="AE5" s="40">
        <f t="shared" si="0"/>
        <v>1742</v>
      </c>
      <c r="AF5" s="40">
        <f t="shared" si="0"/>
        <v>5589</v>
      </c>
      <c r="AG5" s="30">
        <v>1</v>
      </c>
    </row>
    <row r="6" spans="1:33" ht="6" customHeight="1">
      <c r="A6" s="4"/>
      <c r="B6" s="3"/>
      <c r="C6" s="19"/>
      <c r="D6" s="12"/>
      <c r="E6" s="41"/>
      <c r="F6" s="27"/>
      <c r="G6" s="27"/>
      <c r="H6" s="42"/>
      <c r="I6" s="27"/>
      <c r="J6" s="43"/>
      <c r="K6" s="13"/>
      <c r="L6" s="13"/>
      <c r="M6" s="13"/>
      <c r="N6" s="42"/>
      <c r="O6" s="27"/>
      <c r="P6" s="43"/>
      <c r="Q6" s="27"/>
      <c r="R6" s="27"/>
      <c r="S6" s="27"/>
      <c r="T6" s="42"/>
      <c r="U6" s="27"/>
      <c r="V6" s="43"/>
      <c r="W6" s="27"/>
      <c r="X6" s="27"/>
      <c r="Y6" s="27"/>
      <c r="Z6" s="42"/>
      <c r="AA6" s="27"/>
      <c r="AB6" s="43"/>
      <c r="AC6" s="14"/>
      <c r="AD6" s="13"/>
      <c r="AE6" s="44"/>
      <c r="AF6" s="13"/>
      <c r="AG6" s="34"/>
    </row>
    <row r="7" spans="1:33" ht="18" customHeight="1">
      <c r="A7" s="4">
        <v>2</v>
      </c>
      <c r="B7" s="3"/>
      <c r="C7" s="19" t="s">
        <v>3</v>
      </c>
      <c r="D7" s="12"/>
      <c r="E7" s="41">
        <f aca="true" t="shared" si="1" ref="E7:AE7">SUM(E10:E20)</f>
        <v>5873</v>
      </c>
      <c r="F7" s="27">
        <f t="shared" si="1"/>
        <v>378</v>
      </c>
      <c r="G7" s="27">
        <f t="shared" si="1"/>
        <v>6251</v>
      </c>
      <c r="H7" s="42">
        <f t="shared" si="1"/>
        <v>3622</v>
      </c>
      <c r="I7" s="27">
        <f t="shared" si="1"/>
        <v>388</v>
      </c>
      <c r="J7" s="43">
        <f t="shared" si="1"/>
        <v>4010</v>
      </c>
      <c r="K7" s="13">
        <f t="shared" si="1"/>
        <v>2251</v>
      </c>
      <c r="L7" s="13">
        <f>SUM(L10:L20)</f>
        <v>-10</v>
      </c>
      <c r="M7" s="13">
        <f t="shared" si="1"/>
        <v>2241</v>
      </c>
      <c r="N7" s="42">
        <f t="shared" si="1"/>
        <v>72354</v>
      </c>
      <c r="O7" s="27">
        <f t="shared" si="1"/>
        <v>9689</v>
      </c>
      <c r="P7" s="43">
        <f t="shared" si="1"/>
        <v>82043</v>
      </c>
      <c r="Q7" s="27">
        <f t="shared" si="1"/>
        <v>68157</v>
      </c>
      <c r="R7" s="27">
        <f t="shared" si="1"/>
        <v>8160</v>
      </c>
      <c r="S7" s="27">
        <f t="shared" si="1"/>
        <v>76317</v>
      </c>
      <c r="T7" s="42">
        <f t="shared" si="1"/>
        <v>4197</v>
      </c>
      <c r="U7" s="27">
        <f t="shared" si="1"/>
        <v>1529</v>
      </c>
      <c r="V7" s="43">
        <f t="shared" si="1"/>
        <v>5726</v>
      </c>
      <c r="W7" s="27">
        <f t="shared" si="1"/>
        <v>78227</v>
      </c>
      <c r="X7" s="27">
        <f t="shared" si="1"/>
        <v>10067</v>
      </c>
      <c r="Y7" s="27">
        <f t="shared" si="1"/>
        <v>88294</v>
      </c>
      <c r="Z7" s="42">
        <f t="shared" si="1"/>
        <v>71779</v>
      </c>
      <c r="AA7" s="27">
        <f t="shared" si="1"/>
        <v>8548</v>
      </c>
      <c r="AB7" s="43">
        <f t="shared" si="1"/>
        <v>80327</v>
      </c>
      <c r="AC7" s="13">
        <f t="shared" si="1"/>
        <v>6448</v>
      </c>
      <c r="AD7" s="13">
        <f t="shared" si="1"/>
        <v>1519</v>
      </c>
      <c r="AE7" s="44">
        <f t="shared" si="1"/>
        <v>7967</v>
      </c>
      <c r="AF7" s="44">
        <f>SUM(AF10:AF20)</f>
        <v>5166</v>
      </c>
      <c r="AG7" s="34">
        <v>2</v>
      </c>
    </row>
    <row r="8" spans="1:33" ht="18" customHeight="1">
      <c r="A8" s="4">
        <v>3</v>
      </c>
      <c r="B8" s="3"/>
      <c r="C8" s="19" t="s">
        <v>45</v>
      </c>
      <c r="D8" s="12"/>
      <c r="E8" s="41">
        <f>E21+E23+E25+E28+E30+E32+E35</f>
        <v>860</v>
      </c>
      <c r="F8" s="27">
        <f aca="true" t="shared" si="2" ref="F8:AE8">F21+F23+F25+F28+F30+F32+F35</f>
        <v>143</v>
      </c>
      <c r="G8" s="27">
        <f t="shared" si="2"/>
        <v>1003</v>
      </c>
      <c r="H8" s="42">
        <f t="shared" si="2"/>
        <v>1470</v>
      </c>
      <c r="I8" s="27">
        <f t="shared" si="2"/>
        <v>32</v>
      </c>
      <c r="J8" s="43">
        <f t="shared" si="2"/>
        <v>1502</v>
      </c>
      <c r="K8" s="13">
        <f t="shared" si="2"/>
        <v>-610</v>
      </c>
      <c r="L8" s="13">
        <f>L21+L23+L25+L28+L30+L32+L35</f>
        <v>111</v>
      </c>
      <c r="M8" s="13">
        <f t="shared" si="2"/>
        <v>-499</v>
      </c>
      <c r="N8" s="42">
        <f t="shared" si="2"/>
        <v>15254</v>
      </c>
      <c r="O8" s="27">
        <f t="shared" si="2"/>
        <v>1286</v>
      </c>
      <c r="P8" s="43">
        <f t="shared" si="2"/>
        <v>16540</v>
      </c>
      <c r="Q8" s="27">
        <f t="shared" si="2"/>
        <v>19451</v>
      </c>
      <c r="R8" s="27">
        <f t="shared" si="2"/>
        <v>2815</v>
      </c>
      <c r="S8" s="27">
        <f t="shared" si="2"/>
        <v>22266</v>
      </c>
      <c r="T8" s="45">
        <f t="shared" si="2"/>
        <v>-4197</v>
      </c>
      <c r="U8" s="13">
        <f t="shared" si="2"/>
        <v>-1529</v>
      </c>
      <c r="V8" s="44">
        <f t="shared" si="2"/>
        <v>-5726</v>
      </c>
      <c r="W8" s="27">
        <f t="shared" si="2"/>
        <v>16114</v>
      </c>
      <c r="X8" s="27">
        <f t="shared" si="2"/>
        <v>1429</v>
      </c>
      <c r="Y8" s="27">
        <f t="shared" si="2"/>
        <v>17543</v>
      </c>
      <c r="Z8" s="42">
        <f t="shared" si="2"/>
        <v>20921</v>
      </c>
      <c r="AA8" s="27">
        <f t="shared" si="2"/>
        <v>2847</v>
      </c>
      <c r="AB8" s="43">
        <f t="shared" si="2"/>
        <v>23768</v>
      </c>
      <c r="AC8" s="13">
        <f t="shared" si="2"/>
        <v>-4807</v>
      </c>
      <c r="AD8" s="13">
        <f t="shared" si="2"/>
        <v>-1418</v>
      </c>
      <c r="AE8" s="44">
        <f t="shared" si="2"/>
        <v>-6225</v>
      </c>
      <c r="AF8" s="44">
        <f>AF21+AF23+AF25+AF28+AF30+AF32+AF35</f>
        <v>423</v>
      </c>
      <c r="AG8" s="34">
        <v>3</v>
      </c>
    </row>
    <row r="9" spans="1:33" ht="6" customHeight="1">
      <c r="A9" s="4"/>
      <c r="B9" s="3"/>
      <c r="C9" s="19"/>
      <c r="D9" s="12"/>
      <c r="E9" s="42"/>
      <c r="F9" s="27"/>
      <c r="G9" s="27"/>
      <c r="H9" s="42"/>
      <c r="I9" s="27"/>
      <c r="J9" s="43"/>
      <c r="K9" s="13"/>
      <c r="L9" s="13"/>
      <c r="M9" s="13"/>
      <c r="N9" s="42"/>
      <c r="O9" s="27"/>
      <c r="P9" s="43"/>
      <c r="Q9" s="27"/>
      <c r="R9" s="27"/>
      <c r="S9" s="27"/>
      <c r="T9" s="45"/>
      <c r="U9" s="13"/>
      <c r="V9" s="44"/>
      <c r="W9" s="27"/>
      <c r="X9" s="27"/>
      <c r="Y9" s="27"/>
      <c r="Z9" s="42"/>
      <c r="AA9" s="27"/>
      <c r="AB9" s="43"/>
      <c r="AC9" s="14"/>
      <c r="AD9" s="13"/>
      <c r="AE9" s="44"/>
      <c r="AF9" s="13"/>
      <c r="AG9" s="34"/>
    </row>
    <row r="10" spans="1:33" ht="18" customHeight="1">
      <c r="A10" s="3">
        <v>4</v>
      </c>
      <c r="B10" s="6"/>
      <c r="C10" s="20" t="s">
        <v>16</v>
      </c>
      <c r="D10" s="5"/>
      <c r="E10" s="46">
        <v>975</v>
      </c>
      <c r="F10" s="47">
        <v>246</v>
      </c>
      <c r="G10" s="47">
        <v>1221</v>
      </c>
      <c r="H10" s="48">
        <v>925</v>
      </c>
      <c r="I10" s="49">
        <v>132</v>
      </c>
      <c r="J10" s="50">
        <v>1057</v>
      </c>
      <c r="K10" s="13">
        <v>50</v>
      </c>
      <c r="L10" s="13">
        <v>114</v>
      </c>
      <c r="M10" s="51">
        <v>164</v>
      </c>
      <c r="N10" s="46">
        <v>24254</v>
      </c>
      <c r="O10" s="52">
        <v>5022</v>
      </c>
      <c r="P10" s="50">
        <v>29276</v>
      </c>
      <c r="Q10" s="49">
        <v>20801</v>
      </c>
      <c r="R10" s="49">
        <v>1816</v>
      </c>
      <c r="S10" s="47">
        <v>22617</v>
      </c>
      <c r="T10" s="45">
        <v>3453</v>
      </c>
      <c r="U10" s="13">
        <v>3206</v>
      </c>
      <c r="V10" s="53">
        <v>6659</v>
      </c>
      <c r="W10" s="27">
        <v>25229</v>
      </c>
      <c r="X10" s="27">
        <v>5268</v>
      </c>
      <c r="Y10" s="27">
        <v>30497</v>
      </c>
      <c r="Z10" s="42">
        <v>21726</v>
      </c>
      <c r="AA10" s="27">
        <v>1948</v>
      </c>
      <c r="AB10" s="54">
        <v>23674</v>
      </c>
      <c r="AC10" s="55">
        <v>3503</v>
      </c>
      <c r="AD10" s="13">
        <v>3320</v>
      </c>
      <c r="AE10" s="44">
        <v>6823</v>
      </c>
      <c r="AF10" s="13">
        <v>2366</v>
      </c>
      <c r="AG10" s="34">
        <v>4</v>
      </c>
    </row>
    <row r="11" spans="1:33" ht="18" customHeight="1">
      <c r="A11" s="3">
        <v>5</v>
      </c>
      <c r="B11" s="6"/>
      <c r="C11" s="20" t="s">
        <v>17</v>
      </c>
      <c r="D11" s="5"/>
      <c r="E11" s="46">
        <v>1226</v>
      </c>
      <c r="F11" s="47">
        <v>25</v>
      </c>
      <c r="G11" s="47">
        <v>1251</v>
      </c>
      <c r="H11" s="48">
        <v>368</v>
      </c>
      <c r="I11" s="49">
        <v>27</v>
      </c>
      <c r="J11" s="50">
        <v>395</v>
      </c>
      <c r="K11" s="13">
        <v>858</v>
      </c>
      <c r="L11" s="13">
        <v>-2</v>
      </c>
      <c r="M11" s="51">
        <v>856</v>
      </c>
      <c r="N11" s="46">
        <v>5095</v>
      </c>
      <c r="O11" s="52">
        <v>702</v>
      </c>
      <c r="P11" s="50">
        <v>5797</v>
      </c>
      <c r="Q11" s="49">
        <v>4068</v>
      </c>
      <c r="R11" s="49">
        <v>715</v>
      </c>
      <c r="S11" s="47">
        <v>4783</v>
      </c>
      <c r="T11" s="45">
        <v>1027</v>
      </c>
      <c r="U11" s="13">
        <v>-13</v>
      </c>
      <c r="V11" s="53">
        <v>1014</v>
      </c>
      <c r="W11" s="27">
        <v>6321</v>
      </c>
      <c r="X11" s="27">
        <v>727</v>
      </c>
      <c r="Y11" s="27">
        <v>7048</v>
      </c>
      <c r="Z11" s="42">
        <v>4436</v>
      </c>
      <c r="AA11" s="27">
        <v>742</v>
      </c>
      <c r="AB11" s="54">
        <v>5178</v>
      </c>
      <c r="AC11" s="55">
        <v>1885</v>
      </c>
      <c r="AD11" s="13">
        <v>-15</v>
      </c>
      <c r="AE11" s="44">
        <v>1870</v>
      </c>
      <c r="AF11" s="13">
        <v>358</v>
      </c>
      <c r="AG11" s="34">
        <v>5</v>
      </c>
    </row>
    <row r="12" spans="1:33" ht="18" customHeight="1">
      <c r="A12" s="3">
        <v>6</v>
      </c>
      <c r="B12" s="6"/>
      <c r="C12" s="20" t="s">
        <v>18</v>
      </c>
      <c r="D12" s="5"/>
      <c r="E12" s="46">
        <v>153</v>
      </c>
      <c r="F12" s="47">
        <v>18</v>
      </c>
      <c r="G12" s="47">
        <v>171</v>
      </c>
      <c r="H12" s="48">
        <v>103</v>
      </c>
      <c r="I12" s="49">
        <v>2</v>
      </c>
      <c r="J12" s="50">
        <v>105</v>
      </c>
      <c r="K12" s="13">
        <v>50</v>
      </c>
      <c r="L12" s="13">
        <v>16</v>
      </c>
      <c r="M12" s="51">
        <v>66</v>
      </c>
      <c r="N12" s="46">
        <v>3083</v>
      </c>
      <c r="O12" s="52">
        <v>439</v>
      </c>
      <c r="P12" s="50">
        <v>3522</v>
      </c>
      <c r="Q12" s="49">
        <v>2127</v>
      </c>
      <c r="R12" s="49">
        <v>271</v>
      </c>
      <c r="S12" s="47">
        <v>2398</v>
      </c>
      <c r="T12" s="45">
        <v>956</v>
      </c>
      <c r="U12" s="13">
        <v>168</v>
      </c>
      <c r="V12" s="53">
        <v>1124</v>
      </c>
      <c r="W12" s="27">
        <v>3236</v>
      </c>
      <c r="X12" s="27">
        <v>457</v>
      </c>
      <c r="Y12" s="27">
        <v>3693</v>
      </c>
      <c r="Z12" s="42">
        <v>2230</v>
      </c>
      <c r="AA12" s="27">
        <v>273</v>
      </c>
      <c r="AB12" s="54">
        <v>2503</v>
      </c>
      <c r="AC12" s="55">
        <v>1006</v>
      </c>
      <c r="AD12" s="13">
        <v>184</v>
      </c>
      <c r="AE12" s="44">
        <v>1190</v>
      </c>
      <c r="AF12" s="13">
        <v>175</v>
      </c>
      <c r="AG12" s="34">
        <v>6</v>
      </c>
    </row>
    <row r="13" spans="1:33" ht="18" customHeight="1">
      <c r="A13" s="3">
        <v>7</v>
      </c>
      <c r="B13" s="6"/>
      <c r="C13" s="20" t="s">
        <v>19</v>
      </c>
      <c r="D13" s="5"/>
      <c r="E13" s="46">
        <v>79</v>
      </c>
      <c r="F13" s="47">
        <v>0</v>
      </c>
      <c r="G13" s="47">
        <v>79</v>
      </c>
      <c r="H13" s="48">
        <v>48</v>
      </c>
      <c r="I13" s="49">
        <v>1</v>
      </c>
      <c r="J13" s="50">
        <v>49</v>
      </c>
      <c r="K13" s="13">
        <v>31</v>
      </c>
      <c r="L13" s="13">
        <v>-1</v>
      </c>
      <c r="M13" s="51">
        <v>30</v>
      </c>
      <c r="N13" s="46">
        <v>3294</v>
      </c>
      <c r="O13" s="52">
        <v>452</v>
      </c>
      <c r="P13" s="50">
        <v>3746</v>
      </c>
      <c r="Q13" s="49">
        <v>2868</v>
      </c>
      <c r="R13" s="49">
        <v>198</v>
      </c>
      <c r="S13" s="47">
        <v>3066</v>
      </c>
      <c r="T13" s="45">
        <v>426</v>
      </c>
      <c r="U13" s="13">
        <v>254</v>
      </c>
      <c r="V13" s="53">
        <v>680</v>
      </c>
      <c r="W13" s="27">
        <v>3373</v>
      </c>
      <c r="X13" s="27">
        <v>452</v>
      </c>
      <c r="Y13" s="27">
        <v>3825</v>
      </c>
      <c r="Z13" s="42">
        <v>2916</v>
      </c>
      <c r="AA13" s="27">
        <v>199</v>
      </c>
      <c r="AB13" s="54">
        <v>3115</v>
      </c>
      <c r="AC13" s="55">
        <v>457</v>
      </c>
      <c r="AD13" s="13">
        <v>253</v>
      </c>
      <c r="AE13" s="44">
        <v>710</v>
      </c>
      <c r="AF13" s="13">
        <v>148</v>
      </c>
      <c r="AG13" s="34">
        <v>7</v>
      </c>
    </row>
    <row r="14" spans="1:33" ht="18" customHeight="1">
      <c r="A14" s="3">
        <v>8</v>
      </c>
      <c r="B14" s="6"/>
      <c r="C14" s="20" t="s">
        <v>20</v>
      </c>
      <c r="D14" s="5"/>
      <c r="E14" s="46">
        <v>370</v>
      </c>
      <c r="F14" s="47">
        <v>13</v>
      </c>
      <c r="G14" s="47">
        <v>383</v>
      </c>
      <c r="H14" s="48">
        <v>263</v>
      </c>
      <c r="I14" s="49">
        <v>55</v>
      </c>
      <c r="J14" s="50">
        <v>318</v>
      </c>
      <c r="K14" s="13">
        <v>107</v>
      </c>
      <c r="L14" s="13">
        <v>-42</v>
      </c>
      <c r="M14" s="51">
        <v>65</v>
      </c>
      <c r="N14" s="46">
        <v>8112</v>
      </c>
      <c r="O14" s="52">
        <v>898</v>
      </c>
      <c r="P14" s="50">
        <v>9010</v>
      </c>
      <c r="Q14" s="49">
        <v>6284</v>
      </c>
      <c r="R14" s="49">
        <v>342</v>
      </c>
      <c r="S14" s="47">
        <v>6626</v>
      </c>
      <c r="T14" s="45">
        <v>1828</v>
      </c>
      <c r="U14" s="13">
        <v>556</v>
      </c>
      <c r="V14" s="53">
        <v>2384</v>
      </c>
      <c r="W14" s="27">
        <v>8482</v>
      </c>
      <c r="X14" s="27">
        <v>911</v>
      </c>
      <c r="Y14" s="27">
        <v>9393</v>
      </c>
      <c r="Z14" s="42">
        <v>6547</v>
      </c>
      <c r="AA14" s="27">
        <v>397</v>
      </c>
      <c r="AB14" s="54">
        <v>6944</v>
      </c>
      <c r="AC14" s="55">
        <v>1935</v>
      </c>
      <c r="AD14" s="13">
        <v>514</v>
      </c>
      <c r="AE14" s="44">
        <v>2449</v>
      </c>
      <c r="AF14" s="13">
        <v>647</v>
      </c>
      <c r="AG14" s="34">
        <v>8</v>
      </c>
    </row>
    <row r="15" spans="1:33" ht="18" customHeight="1">
      <c r="A15" s="3">
        <v>9</v>
      </c>
      <c r="B15" s="6"/>
      <c r="C15" s="20" t="s">
        <v>21</v>
      </c>
      <c r="D15" s="5"/>
      <c r="E15" s="46">
        <v>325</v>
      </c>
      <c r="F15" s="47">
        <v>3</v>
      </c>
      <c r="G15" s="47">
        <v>328</v>
      </c>
      <c r="H15" s="48">
        <v>128</v>
      </c>
      <c r="I15" s="49">
        <v>20</v>
      </c>
      <c r="J15" s="50">
        <v>148</v>
      </c>
      <c r="K15" s="13">
        <v>197</v>
      </c>
      <c r="L15" s="13">
        <v>-17</v>
      </c>
      <c r="M15" s="51">
        <v>180</v>
      </c>
      <c r="N15" s="46">
        <v>7150</v>
      </c>
      <c r="O15" s="52">
        <v>114</v>
      </c>
      <c r="P15" s="50">
        <v>7264</v>
      </c>
      <c r="Q15" s="49">
        <v>9025</v>
      </c>
      <c r="R15" s="49">
        <v>1148</v>
      </c>
      <c r="S15" s="47">
        <v>10173</v>
      </c>
      <c r="T15" s="45">
        <v>-1875</v>
      </c>
      <c r="U15" s="13">
        <v>-1034</v>
      </c>
      <c r="V15" s="53">
        <v>-2909</v>
      </c>
      <c r="W15" s="27">
        <v>7475</v>
      </c>
      <c r="X15" s="27">
        <v>117</v>
      </c>
      <c r="Y15" s="27">
        <v>7592</v>
      </c>
      <c r="Z15" s="42">
        <v>9153</v>
      </c>
      <c r="AA15" s="27">
        <v>1168</v>
      </c>
      <c r="AB15" s="54">
        <v>10321</v>
      </c>
      <c r="AC15" s="55">
        <v>-1678</v>
      </c>
      <c r="AD15" s="13">
        <v>-1051</v>
      </c>
      <c r="AE15" s="44">
        <v>-2729</v>
      </c>
      <c r="AF15" s="13">
        <v>278</v>
      </c>
      <c r="AG15" s="34">
        <v>9</v>
      </c>
    </row>
    <row r="16" spans="1:33" ht="18" customHeight="1">
      <c r="A16" s="3">
        <v>10</v>
      </c>
      <c r="B16" s="6"/>
      <c r="C16" s="20" t="s">
        <v>22</v>
      </c>
      <c r="D16" s="5"/>
      <c r="E16" s="46">
        <v>69</v>
      </c>
      <c r="F16" s="56">
        <v>11</v>
      </c>
      <c r="G16" s="47">
        <v>80</v>
      </c>
      <c r="H16" s="48">
        <v>32</v>
      </c>
      <c r="I16" s="49">
        <v>11</v>
      </c>
      <c r="J16" s="50">
        <v>43</v>
      </c>
      <c r="K16" s="13">
        <v>37</v>
      </c>
      <c r="L16" s="49">
        <v>0</v>
      </c>
      <c r="M16" s="13">
        <v>37</v>
      </c>
      <c r="N16" s="46">
        <v>3890</v>
      </c>
      <c r="O16" s="52">
        <v>390</v>
      </c>
      <c r="P16" s="50">
        <v>4280</v>
      </c>
      <c r="Q16" s="49">
        <v>3301</v>
      </c>
      <c r="R16" s="49">
        <v>591</v>
      </c>
      <c r="S16" s="47">
        <v>3892</v>
      </c>
      <c r="T16" s="45">
        <v>589</v>
      </c>
      <c r="U16" s="13">
        <v>-201</v>
      </c>
      <c r="V16" s="53">
        <v>388</v>
      </c>
      <c r="W16" s="27">
        <v>3959</v>
      </c>
      <c r="X16" s="27">
        <v>401</v>
      </c>
      <c r="Y16" s="27">
        <v>4360</v>
      </c>
      <c r="Z16" s="42">
        <v>3333</v>
      </c>
      <c r="AA16" s="27">
        <v>602</v>
      </c>
      <c r="AB16" s="54">
        <v>3935</v>
      </c>
      <c r="AC16" s="55">
        <v>626</v>
      </c>
      <c r="AD16" s="13">
        <v>-201</v>
      </c>
      <c r="AE16" s="44">
        <v>425</v>
      </c>
      <c r="AF16" s="13">
        <v>310</v>
      </c>
      <c r="AG16" s="34">
        <v>10</v>
      </c>
    </row>
    <row r="17" spans="1:33" ht="18" customHeight="1">
      <c r="A17" s="3">
        <v>11</v>
      </c>
      <c r="B17" s="6"/>
      <c r="C17" s="20" t="s">
        <v>23</v>
      </c>
      <c r="D17" s="5"/>
      <c r="E17" s="46">
        <v>26</v>
      </c>
      <c r="F17" s="47">
        <v>1</v>
      </c>
      <c r="G17" s="47">
        <v>27</v>
      </c>
      <c r="H17" s="48">
        <v>38</v>
      </c>
      <c r="I17" s="49">
        <v>1</v>
      </c>
      <c r="J17" s="50">
        <v>39</v>
      </c>
      <c r="K17" s="13">
        <v>-12</v>
      </c>
      <c r="L17" s="49">
        <v>0</v>
      </c>
      <c r="M17" s="13">
        <v>-12</v>
      </c>
      <c r="N17" s="46">
        <v>4984</v>
      </c>
      <c r="O17" s="52">
        <v>429</v>
      </c>
      <c r="P17" s="50">
        <v>5413</v>
      </c>
      <c r="Q17" s="49">
        <v>7775</v>
      </c>
      <c r="R17" s="49">
        <v>1306</v>
      </c>
      <c r="S17" s="47">
        <v>9081</v>
      </c>
      <c r="T17" s="45">
        <v>-2791</v>
      </c>
      <c r="U17" s="13">
        <v>-877</v>
      </c>
      <c r="V17" s="53">
        <v>-3668</v>
      </c>
      <c r="W17" s="27">
        <v>5010</v>
      </c>
      <c r="X17" s="27">
        <v>430</v>
      </c>
      <c r="Y17" s="27">
        <v>5440</v>
      </c>
      <c r="Z17" s="42">
        <v>7813</v>
      </c>
      <c r="AA17" s="27">
        <v>1307</v>
      </c>
      <c r="AB17" s="54">
        <v>9120</v>
      </c>
      <c r="AC17" s="55">
        <v>-2803</v>
      </c>
      <c r="AD17" s="13">
        <v>-877</v>
      </c>
      <c r="AE17" s="44">
        <v>-3680</v>
      </c>
      <c r="AF17" s="13">
        <v>112</v>
      </c>
      <c r="AG17" s="34">
        <v>11</v>
      </c>
    </row>
    <row r="18" spans="1:33" ht="18" customHeight="1">
      <c r="A18" s="3">
        <v>12</v>
      </c>
      <c r="B18" s="6"/>
      <c r="C18" s="20" t="s">
        <v>24</v>
      </c>
      <c r="D18" s="5"/>
      <c r="E18" s="46">
        <v>2544</v>
      </c>
      <c r="F18" s="47">
        <v>54</v>
      </c>
      <c r="G18" s="47">
        <v>2598</v>
      </c>
      <c r="H18" s="48">
        <v>1567</v>
      </c>
      <c r="I18" s="49">
        <v>127</v>
      </c>
      <c r="J18" s="50">
        <v>1694</v>
      </c>
      <c r="K18" s="13">
        <v>977</v>
      </c>
      <c r="L18" s="13">
        <v>-73</v>
      </c>
      <c r="M18" s="51">
        <v>904</v>
      </c>
      <c r="N18" s="46">
        <v>2614</v>
      </c>
      <c r="O18" s="52">
        <v>89</v>
      </c>
      <c r="P18" s="50">
        <v>2703</v>
      </c>
      <c r="Q18" s="49">
        <v>2247</v>
      </c>
      <c r="R18" s="49">
        <v>413</v>
      </c>
      <c r="S18" s="47">
        <v>2660</v>
      </c>
      <c r="T18" s="45">
        <v>367</v>
      </c>
      <c r="U18" s="13">
        <v>-324</v>
      </c>
      <c r="V18" s="53">
        <v>43</v>
      </c>
      <c r="W18" s="27">
        <v>5158</v>
      </c>
      <c r="X18" s="27">
        <v>143</v>
      </c>
      <c r="Y18" s="27">
        <v>5301</v>
      </c>
      <c r="Z18" s="42">
        <v>3814</v>
      </c>
      <c r="AA18" s="27">
        <v>540</v>
      </c>
      <c r="AB18" s="54">
        <v>4354</v>
      </c>
      <c r="AC18" s="55">
        <v>1344</v>
      </c>
      <c r="AD18" s="13">
        <v>-397</v>
      </c>
      <c r="AE18" s="44">
        <v>947</v>
      </c>
      <c r="AF18" s="13">
        <v>517</v>
      </c>
      <c r="AG18" s="34">
        <v>12</v>
      </c>
    </row>
    <row r="19" spans="1:33" ht="18" customHeight="1">
      <c r="A19" s="3">
        <v>13</v>
      </c>
      <c r="B19" s="6"/>
      <c r="C19" s="20" t="s">
        <v>25</v>
      </c>
      <c r="D19" s="5"/>
      <c r="E19" s="46">
        <v>53</v>
      </c>
      <c r="F19" s="47">
        <v>0</v>
      </c>
      <c r="G19" s="47">
        <v>53</v>
      </c>
      <c r="H19" s="48">
        <v>90</v>
      </c>
      <c r="I19" s="49">
        <v>1</v>
      </c>
      <c r="J19" s="50">
        <v>91</v>
      </c>
      <c r="K19" s="13">
        <v>-37</v>
      </c>
      <c r="L19" s="13">
        <v>-1</v>
      </c>
      <c r="M19" s="51">
        <v>-38</v>
      </c>
      <c r="N19" s="46">
        <v>1942</v>
      </c>
      <c r="O19" s="52">
        <v>142</v>
      </c>
      <c r="P19" s="50">
        <v>2084</v>
      </c>
      <c r="Q19" s="49">
        <v>2997</v>
      </c>
      <c r="R19" s="49">
        <v>397</v>
      </c>
      <c r="S19" s="47">
        <v>3394</v>
      </c>
      <c r="T19" s="45">
        <v>-1055</v>
      </c>
      <c r="U19" s="13">
        <v>-255</v>
      </c>
      <c r="V19" s="53">
        <v>-1310</v>
      </c>
      <c r="W19" s="27">
        <v>1995</v>
      </c>
      <c r="X19" s="27">
        <v>142</v>
      </c>
      <c r="Y19" s="27">
        <v>2137</v>
      </c>
      <c r="Z19" s="42">
        <v>3087</v>
      </c>
      <c r="AA19" s="27">
        <v>398</v>
      </c>
      <c r="AB19" s="54">
        <v>3485</v>
      </c>
      <c r="AC19" s="55">
        <v>-1092</v>
      </c>
      <c r="AD19" s="13">
        <v>-256</v>
      </c>
      <c r="AE19" s="44">
        <v>-1348</v>
      </c>
      <c r="AF19" s="13">
        <v>74</v>
      </c>
      <c r="AG19" s="34">
        <v>13</v>
      </c>
    </row>
    <row r="20" spans="1:33" ht="18" customHeight="1">
      <c r="A20" s="3">
        <v>14</v>
      </c>
      <c r="B20" s="6"/>
      <c r="C20" s="20" t="s">
        <v>26</v>
      </c>
      <c r="D20" s="5"/>
      <c r="E20" s="46">
        <v>53</v>
      </c>
      <c r="F20" s="47">
        <v>7</v>
      </c>
      <c r="G20" s="47">
        <v>60</v>
      </c>
      <c r="H20" s="48">
        <v>60</v>
      </c>
      <c r="I20" s="49">
        <v>11</v>
      </c>
      <c r="J20" s="50">
        <v>71</v>
      </c>
      <c r="K20" s="13">
        <v>-7</v>
      </c>
      <c r="L20" s="13">
        <v>-4</v>
      </c>
      <c r="M20" s="13">
        <v>-11</v>
      </c>
      <c r="N20" s="46">
        <v>7936</v>
      </c>
      <c r="O20" s="52">
        <v>1012</v>
      </c>
      <c r="P20" s="50">
        <v>8948</v>
      </c>
      <c r="Q20" s="49">
        <v>6664</v>
      </c>
      <c r="R20" s="49">
        <v>963</v>
      </c>
      <c r="S20" s="47">
        <v>7627</v>
      </c>
      <c r="T20" s="45">
        <v>1272</v>
      </c>
      <c r="U20" s="13">
        <v>49</v>
      </c>
      <c r="V20" s="53">
        <v>1321</v>
      </c>
      <c r="W20" s="27">
        <v>7989</v>
      </c>
      <c r="X20" s="27">
        <v>1019</v>
      </c>
      <c r="Y20" s="27">
        <v>9008</v>
      </c>
      <c r="Z20" s="42">
        <v>6724</v>
      </c>
      <c r="AA20" s="27">
        <v>974</v>
      </c>
      <c r="AB20" s="54">
        <v>7698</v>
      </c>
      <c r="AC20" s="55">
        <v>1265</v>
      </c>
      <c r="AD20" s="55">
        <v>45</v>
      </c>
      <c r="AE20" s="44">
        <v>1310</v>
      </c>
      <c r="AF20" s="13">
        <v>181</v>
      </c>
      <c r="AG20" s="34">
        <v>14</v>
      </c>
    </row>
    <row r="21" spans="1:33" ht="18" customHeight="1">
      <c r="A21" s="21">
        <v>15</v>
      </c>
      <c r="B21" s="81" t="s">
        <v>38</v>
      </c>
      <c r="C21" s="82"/>
      <c r="D21" s="5"/>
      <c r="E21" s="46">
        <f>E22</f>
        <v>402</v>
      </c>
      <c r="F21" s="47">
        <f aca="true" t="shared" si="3" ref="F21:AF21">F22</f>
        <v>120</v>
      </c>
      <c r="G21" s="47">
        <f t="shared" si="3"/>
        <v>522</v>
      </c>
      <c r="H21" s="48">
        <f t="shared" si="3"/>
        <v>709</v>
      </c>
      <c r="I21" s="49">
        <f t="shared" si="3"/>
        <v>12</v>
      </c>
      <c r="J21" s="50">
        <f t="shared" si="3"/>
        <v>721</v>
      </c>
      <c r="K21" s="13">
        <f t="shared" si="3"/>
        <v>-307</v>
      </c>
      <c r="L21" s="13">
        <f t="shared" si="3"/>
        <v>108</v>
      </c>
      <c r="M21" s="51">
        <f t="shared" si="3"/>
        <v>-199</v>
      </c>
      <c r="N21" s="46">
        <f t="shared" si="3"/>
        <v>131</v>
      </c>
      <c r="O21" s="52">
        <f t="shared" si="3"/>
        <v>41</v>
      </c>
      <c r="P21" s="50">
        <f t="shared" si="3"/>
        <v>172</v>
      </c>
      <c r="Q21" s="49">
        <f t="shared" si="3"/>
        <v>56</v>
      </c>
      <c r="R21" s="49">
        <f t="shared" si="3"/>
        <v>41</v>
      </c>
      <c r="S21" s="47">
        <f t="shared" si="3"/>
        <v>97</v>
      </c>
      <c r="T21" s="45">
        <f t="shared" si="3"/>
        <v>75</v>
      </c>
      <c r="U21" s="27">
        <f t="shared" si="3"/>
        <v>0</v>
      </c>
      <c r="V21" s="53">
        <f t="shared" si="3"/>
        <v>75</v>
      </c>
      <c r="W21" s="27">
        <f t="shared" si="3"/>
        <v>533</v>
      </c>
      <c r="X21" s="27">
        <f t="shared" si="3"/>
        <v>161</v>
      </c>
      <c r="Y21" s="27">
        <f t="shared" si="3"/>
        <v>694</v>
      </c>
      <c r="Z21" s="42">
        <f t="shared" si="3"/>
        <v>765</v>
      </c>
      <c r="AA21" s="27">
        <f t="shared" si="3"/>
        <v>53</v>
      </c>
      <c r="AB21" s="54">
        <f t="shared" si="3"/>
        <v>818</v>
      </c>
      <c r="AC21" s="55">
        <f t="shared" si="3"/>
        <v>-232</v>
      </c>
      <c r="AD21" s="13">
        <f t="shared" si="3"/>
        <v>108</v>
      </c>
      <c r="AE21" s="44">
        <f t="shared" si="3"/>
        <v>-124</v>
      </c>
      <c r="AF21" s="44">
        <f t="shared" si="3"/>
        <v>12</v>
      </c>
      <c r="AG21" s="57">
        <v>15</v>
      </c>
    </row>
    <row r="22" spans="1:33" ht="18" customHeight="1">
      <c r="A22" s="3">
        <v>16</v>
      </c>
      <c r="B22" s="6"/>
      <c r="C22" s="20" t="s">
        <v>27</v>
      </c>
      <c r="D22" s="5"/>
      <c r="E22" s="46">
        <v>402</v>
      </c>
      <c r="F22" s="56">
        <v>120</v>
      </c>
      <c r="G22" s="47">
        <v>522</v>
      </c>
      <c r="H22" s="48">
        <v>709</v>
      </c>
      <c r="I22" s="49">
        <v>12</v>
      </c>
      <c r="J22" s="50">
        <v>721</v>
      </c>
      <c r="K22" s="13">
        <v>-307</v>
      </c>
      <c r="L22" s="13">
        <v>108</v>
      </c>
      <c r="M22" s="51">
        <v>-199</v>
      </c>
      <c r="N22" s="46">
        <v>131</v>
      </c>
      <c r="O22" s="52">
        <v>41</v>
      </c>
      <c r="P22" s="50">
        <v>172</v>
      </c>
      <c r="Q22" s="49">
        <v>56</v>
      </c>
      <c r="R22" s="49">
        <v>41</v>
      </c>
      <c r="S22" s="47">
        <v>97</v>
      </c>
      <c r="T22" s="45">
        <v>75</v>
      </c>
      <c r="U22" s="27">
        <v>0</v>
      </c>
      <c r="V22" s="53">
        <v>75</v>
      </c>
      <c r="W22" s="27">
        <v>533</v>
      </c>
      <c r="X22" s="27">
        <v>161</v>
      </c>
      <c r="Y22" s="27">
        <v>694</v>
      </c>
      <c r="Z22" s="42">
        <v>765</v>
      </c>
      <c r="AA22" s="27">
        <v>53</v>
      </c>
      <c r="AB22" s="54">
        <v>818</v>
      </c>
      <c r="AC22" s="55">
        <v>-232</v>
      </c>
      <c r="AD22" s="13">
        <v>108</v>
      </c>
      <c r="AE22" s="44">
        <v>-124</v>
      </c>
      <c r="AF22" s="13">
        <v>12</v>
      </c>
      <c r="AG22" s="34">
        <v>16</v>
      </c>
    </row>
    <row r="23" spans="1:33" ht="18" customHeight="1">
      <c r="A23" s="21">
        <v>17</v>
      </c>
      <c r="B23" s="81" t="s">
        <v>39</v>
      </c>
      <c r="C23" s="82"/>
      <c r="D23" s="5"/>
      <c r="E23" s="46">
        <f>E24</f>
        <v>11</v>
      </c>
      <c r="F23" s="47">
        <v>0</v>
      </c>
      <c r="G23" s="47">
        <f aca="true" t="shared" si="4" ref="G23:AF23">G24</f>
        <v>11</v>
      </c>
      <c r="H23" s="48">
        <f t="shared" si="4"/>
        <v>14</v>
      </c>
      <c r="I23" s="49">
        <f t="shared" si="4"/>
        <v>0</v>
      </c>
      <c r="J23" s="50">
        <f t="shared" si="4"/>
        <v>14</v>
      </c>
      <c r="K23" s="13">
        <f t="shared" si="4"/>
        <v>-3</v>
      </c>
      <c r="L23" s="49">
        <f t="shared" si="4"/>
        <v>0</v>
      </c>
      <c r="M23" s="13">
        <f t="shared" si="4"/>
        <v>-3</v>
      </c>
      <c r="N23" s="46">
        <f t="shared" si="4"/>
        <v>571</v>
      </c>
      <c r="O23" s="52">
        <f t="shared" si="4"/>
        <v>11</v>
      </c>
      <c r="P23" s="50">
        <f t="shared" si="4"/>
        <v>582</v>
      </c>
      <c r="Q23" s="49">
        <f t="shared" si="4"/>
        <v>273</v>
      </c>
      <c r="R23" s="49">
        <f t="shared" si="4"/>
        <v>69</v>
      </c>
      <c r="S23" s="47">
        <f t="shared" si="4"/>
        <v>342</v>
      </c>
      <c r="T23" s="45">
        <f t="shared" si="4"/>
        <v>298</v>
      </c>
      <c r="U23" s="13">
        <f t="shared" si="4"/>
        <v>-58</v>
      </c>
      <c r="V23" s="53">
        <f t="shared" si="4"/>
        <v>240</v>
      </c>
      <c r="W23" s="27">
        <f t="shared" si="4"/>
        <v>582</v>
      </c>
      <c r="X23" s="27">
        <f t="shared" si="4"/>
        <v>11</v>
      </c>
      <c r="Y23" s="27">
        <f t="shared" si="4"/>
        <v>593</v>
      </c>
      <c r="Z23" s="42">
        <f t="shared" si="4"/>
        <v>287</v>
      </c>
      <c r="AA23" s="27">
        <f t="shared" si="4"/>
        <v>69</v>
      </c>
      <c r="AB23" s="54">
        <f t="shared" si="4"/>
        <v>356</v>
      </c>
      <c r="AC23" s="55">
        <f t="shared" si="4"/>
        <v>295</v>
      </c>
      <c r="AD23" s="13">
        <f t="shared" si="4"/>
        <v>-58</v>
      </c>
      <c r="AE23" s="44">
        <f t="shared" si="4"/>
        <v>237</v>
      </c>
      <c r="AF23" s="44">
        <f t="shared" si="4"/>
        <v>36</v>
      </c>
      <c r="AG23" s="57">
        <v>17</v>
      </c>
    </row>
    <row r="24" spans="1:33" ht="18" customHeight="1">
      <c r="A24" s="3">
        <v>18</v>
      </c>
      <c r="B24" s="6"/>
      <c r="C24" s="20" t="s">
        <v>28</v>
      </c>
      <c r="D24" s="5"/>
      <c r="E24" s="46">
        <v>11</v>
      </c>
      <c r="F24" s="47">
        <v>0</v>
      </c>
      <c r="G24" s="47">
        <v>11</v>
      </c>
      <c r="H24" s="48">
        <v>14</v>
      </c>
      <c r="I24" s="49">
        <v>0</v>
      </c>
      <c r="J24" s="50">
        <v>14</v>
      </c>
      <c r="K24" s="13">
        <v>-3</v>
      </c>
      <c r="L24" s="49">
        <v>0</v>
      </c>
      <c r="M24" s="13">
        <v>-3</v>
      </c>
      <c r="N24" s="46">
        <v>571</v>
      </c>
      <c r="O24" s="52">
        <v>11</v>
      </c>
      <c r="P24" s="50">
        <v>582</v>
      </c>
      <c r="Q24" s="49">
        <v>273</v>
      </c>
      <c r="R24" s="49">
        <v>69</v>
      </c>
      <c r="S24" s="47">
        <v>342</v>
      </c>
      <c r="T24" s="45">
        <v>298</v>
      </c>
      <c r="U24" s="13">
        <v>-58</v>
      </c>
      <c r="V24" s="53">
        <v>240</v>
      </c>
      <c r="W24" s="27">
        <v>582</v>
      </c>
      <c r="X24" s="27">
        <v>11</v>
      </c>
      <c r="Y24" s="27">
        <v>593</v>
      </c>
      <c r="Z24" s="42">
        <v>287</v>
      </c>
      <c r="AA24" s="27">
        <v>69</v>
      </c>
      <c r="AB24" s="54">
        <v>356</v>
      </c>
      <c r="AC24" s="55">
        <v>295</v>
      </c>
      <c r="AD24" s="13">
        <v>-58</v>
      </c>
      <c r="AE24" s="44">
        <v>237</v>
      </c>
      <c r="AF24" s="13">
        <v>36</v>
      </c>
      <c r="AG24" s="34">
        <v>18</v>
      </c>
    </row>
    <row r="25" spans="1:33" ht="18" customHeight="1">
      <c r="A25" s="21">
        <v>19</v>
      </c>
      <c r="B25" s="81" t="s">
        <v>40</v>
      </c>
      <c r="C25" s="82"/>
      <c r="D25" s="5"/>
      <c r="E25" s="46">
        <f>E26+E27</f>
        <v>32</v>
      </c>
      <c r="F25" s="56">
        <f aca="true" t="shared" si="5" ref="F25:AF25">F26+F27</f>
        <v>2</v>
      </c>
      <c r="G25" s="47">
        <f t="shared" si="5"/>
        <v>34</v>
      </c>
      <c r="H25" s="48">
        <f t="shared" si="5"/>
        <v>71</v>
      </c>
      <c r="I25" s="49">
        <f t="shared" si="5"/>
        <v>6</v>
      </c>
      <c r="J25" s="50">
        <f t="shared" si="5"/>
        <v>77</v>
      </c>
      <c r="K25" s="13">
        <f t="shared" si="5"/>
        <v>-39</v>
      </c>
      <c r="L25" s="13">
        <f t="shared" si="5"/>
        <v>-4</v>
      </c>
      <c r="M25" s="51">
        <f t="shared" si="5"/>
        <v>-43</v>
      </c>
      <c r="N25" s="46">
        <f t="shared" si="5"/>
        <v>10266</v>
      </c>
      <c r="O25" s="52">
        <f t="shared" si="5"/>
        <v>886</v>
      </c>
      <c r="P25" s="50">
        <f t="shared" si="5"/>
        <v>11152</v>
      </c>
      <c r="Q25" s="49">
        <f t="shared" si="5"/>
        <v>13427</v>
      </c>
      <c r="R25" s="49">
        <f t="shared" si="5"/>
        <v>1789</v>
      </c>
      <c r="S25" s="47">
        <f t="shared" si="5"/>
        <v>15216</v>
      </c>
      <c r="T25" s="45">
        <f t="shared" si="5"/>
        <v>-3161</v>
      </c>
      <c r="U25" s="13">
        <f t="shared" si="5"/>
        <v>-903</v>
      </c>
      <c r="V25" s="53">
        <f t="shared" si="5"/>
        <v>-4064</v>
      </c>
      <c r="W25" s="27">
        <f t="shared" si="5"/>
        <v>10298</v>
      </c>
      <c r="X25" s="27">
        <f t="shared" si="5"/>
        <v>888</v>
      </c>
      <c r="Y25" s="27">
        <f t="shared" si="5"/>
        <v>11186</v>
      </c>
      <c r="Z25" s="42">
        <f t="shared" si="5"/>
        <v>13498</v>
      </c>
      <c r="AA25" s="27">
        <f t="shared" si="5"/>
        <v>1795</v>
      </c>
      <c r="AB25" s="54">
        <f t="shared" si="5"/>
        <v>15293</v>
      </c>
      <c r="AC25" s="55">
        <f t="shared" si="5"/>
        <v>-3200</v>
      </c>
      <c r="AD25" s="13">
        <f t="shared" si="5"/>
        <v>-907</v>
      </c>
      <c r="AE25" s="44">
        <f t="shared" si="5"/>
        <v>-4107</v>
      </c>
      <c r="AF25" s="44">
        <f t="shared" si="5"/>
        <v>270</v>
      </c>
      <c r="AG25" s="57">
        <v>19</v>
      </c>
    </row>
    <row r="26" spans="1:33" ht="18" customHeight="1">
      <c r="A26" s="3">
        <v>20</v>
      </c>
      <c r="B26" s="6"/>
      <c r="C26" s="20" t="s">
        <v>29</v>
      </c>
      <c r="D26" s="5"/>
      <c r="E26" s="58">
        <v>11</v>
      </c>
      <c r="F26" s="47">
        <v>0</v>
      </c>
      <c r="G26" s="56">
        <v>11</v>
      </c>
      <c r="H26" s="58">
        <v>50</v>
      </c>
      <c r="I26" s="56">
        <v>3</v>
      </c>
      <c r="J26" s="59">
        <v>53</v>
      </c>
      <c r="K26" s="60">
        <v>-39</v>
      </c>
      <c r="L26" s="13">
        <v>-3</v>
      </c>
      <c r="M26" s="60">
        <v>-42</v>
      </c>
      <c r="N26" s="48">
        <v>6528</v>
      </c>
      <c r="O26" s="49">
        <v>680</v>
      </c>
      <c r="P26" s="50">
        <v>7208</v>
      </c>
      <c r="Q26" s="49">
        <v>7645</v>
      </c>
      <c r="R26" s="49">
        <v>1018</v>
      </c>
      <c r="S26" s="47">
        <v>8663</v>
      </c>
      <c r="T26" s="45">
        <v>-1117</v>
      </c>
      <c r="U26" s="13">
        <v>-338</v>
      </c>
      <c r="V26" s="53">
        <v>-1455</v>
      </c>
      <c r="W26" s="27">
        <v>6539</v>
      </c>
      <c r="X26" s="49">
        <v>680</v>
      </c>
      <c r="Y26" s="27">
        <v>7219</v>
      </c>
      <c r="Z26" s="42">
        <v>7695</v>
      </c>
      <c r="AA26" s="27">
        <v>1021</v>
      </c>
      <c r="AB26" s="54">
        <v>8716</v>
      </c>
      <c r="AC26" s="55">
        <v>-1156</v>
      </c>
      <c r="AD26" s="13">
        <v>-341</v>
      </c>
      <c r="AE26" s="44">
        <v>-1497</v>
      </c>
      <c r="AF26" s="13">
        <v>83</v>
      </c>
      <c r="AG26" s="34">
        <v>20</v>
      </c>
    </row>
    <row r="27" spans="1:33" ht="18" customHeight="1">
      <c r="A27" s="3">
        <v>21</v>
      </c>
      <c r="B27" s="6"/>
      <c r="C27" s="20" t="s">
        <v>30</v>
      </c>
      <c r="D27" s="5"/>
      <c r="E27" s="46">
        <v>21</v>
      </c>
      <c r="F27" s="56">
        <v>2</v>
      </c>
      <c r="G27" s="47">
        <v>23</v>
      </c>
      <c r="H27" s="48">
        <v>21</v>
      </c>
      <c r="I27" s="49">
        <v>3</v>
      </c>
      <c r="J27" s="50">
        <v>24</v>
      </c>
      <c r="K27" s="56">
        <v>0</v>
      </c>
      <c r="L27" s="13">
        <v>-1</v>
      </c>
      <c r="M27" s="51">
        <v>-1</v>
      </c>
      <c r="N27" s="46">
        <v>3738</v>
      </c>
      <c r="O27" s="52">
        <v>206</v>
      </c>
      <c r="P27" s="50">
        <v>3944</v>
      </c>
      <c r="Q27" s="49">
        <v>5782</v>
      </c>
      <c r="R27" s="49">
        <v>771</v>
      </c>
      <c r="S27" s="47">
        <v>6553</v>
      </c>
      <c r="T27" s="45">
        <v>-2044</v>
      </c>
      <c r="U27" s="13">
        <v>-565</v>
      </c>
      <c r="V27" s="53">
        <v>-2609</v>
      </c>
      <c r="W27" s="27">
        <v>3759</v>
      </c>
      <c r="X27" s="27">
        <v>208</v>
      </c>
      <c r="Y27" s="27">
        <v>3967</v>
      </c>
      <c r="Z27" s="42">
        <v>5803</v>
      </c>
      <c r="AA27" s="27">
        <v>774</v>
      </c>
      <c r="AB27" s="54">
        <v>6577</v>
      </c>
      <c r="AC27" s="55">
        <v>-2044</v>
      </c>
      <c r="AD27" s="13">
        <v>-566</v>
      </c>
      <c r="AE27" s="44">
        <v>-2610</v>
      </c>
      <c r="AF27" s="13">
        <v>187</v>
      </c>
      <c r="AG27" s="34">
        <v>21</v>
      </c>
    </row>
    <row r="28" spans="1:33" ht="18" customHeight="1">
      <c r="A28" s="21">
        <v>22</v>
      </c>
      <c r="B28" s="81" t="s">
        <v>41</v>
      </c>
      <c r="C28" s="82"/>
      <c r="D28" s="5"/>
      <c r="E28" s="46">
        <f>E29</f>
        <v>4</v>
      </c>
      <c r="F28" s="47">
        <v>0</v>
      </c>
      <c r="G28" s="47">
        <f aca="true" t="shared" si="6" ref="G28:AF28">G29</f>
        <v>4</v>
      </c>
      <c r="H28" s="48">
        <f t="shared" si="6"/>
        <v>10</v>
      </c>
      <c r="I28" s="49">
        <f t="shared" si="6"/>
        <v>2</v>
      </c>
      <c r="J28" s="50">
        <f t="shared" si="6"/>
        <v>12</v>
      </c>
      <c r="K28" s="13">
        <f>K29</f>
        <v>-6</v>
      </c>
      <c r="L28" s="13">
        <f>L29</f>
        <v>-2</v>
      </c>
      <c r="M28" s="51">
        <f>M29</f>
        <v>-8</v>
      </c>
      <c r="N28" s="46">
        <f t="shared" si="6"/>
        <v>1182</v>
      </c>
      <c r="O28" s="52">
        <f t="shared" si="6"/>
        <v>163</v>
      </c>
      <c r="P28" s="50">
        <f t="shared" si="6"/>
        <v>1345</v>
      </c>
      <c r="Q28" s="49">
        <f t="shared" si="6"/>
        <v>2211</v>
      </c>
      <c r="R28" s="49">
        <f t="shared" si="6"/>
        <v>376</v>
      </c>
      <c r="S28" s="47">
        <f t="shared" si="6"/>
        <v>2587</v>
      </c>
      <c r="T28" s="45">
        <f t="shared" si="6"/>
        <v>-1029</v>
      </c>
      <c r="U28" s="13">
        <f t="shared" si="6"/>
        <v>-213</v>
      </c>
      <c r="V28" s="53">
        <f t="shared" si="6"/>
        <v>-1242</v>
      </c>
      <c r="W28" s="27">
        <f t="shared" si="6"/>
        <v>1186</v>
      </c>
      <c r="X28" s="27">
        <f t="shared" si="6"/>
        <v>163</v>
      </c>
      <c r="Y28" s="27">
        <f t="shared" si="6"/>
        <v>1349</v>
      </c>
      <c r="Z28" s="42">
        <f t="shared" si="6"/>
        <v>2221</v>
      </c>
      <c r="AA28" s="27">
        <f t="shared" si="6"/>
        <v>378</v>
      </c>
      <c r="AB28" s="54">
        <f t="shared" si="6"/>
        <v>2599</v>
      </c>
      <c r="AC28" s="55">
        <f t="shared" si="6"/>
        <v>-1035</v>
      </c>
      <c r="AD28" s="13">
        <f t="shared" si="6"/>
        <v>-215</v>
      </c>
      <c r="AE28" s="44">
        <f t="shared" si="6"/>
        <v>-1250</v>
      </c>
      <c r="AF28" s="44">
        <f t="shared" si="6"/>
        <v>28</v>
      </c>
      <c r="AG28" s="57">
        <v>22</v>
      </c>
    </row>
    <row r="29" spans="1:33" ht="18" customHeight="1">
      <c r="A29" s="3">
        <v>23</v>
      </c>
      <c r="B29" s="6"/>
      <c r="C29" s="20" t="s">
        <v>31</v>
      </c>
      <c r="D29" s="5"/>
      <c r="E29" s="46">
        <v>4</v>
      </c>
      <c r="F29" s="47">
        <v>0</v>
      </c>
      <c r="G29" s="47">
        <v>4</v>
      </c>
      <c r="H29" s="48">
        <v>10</v>
      </c>
      <c r="I29" s="49">
        <v>2</v>
      </c>
      <c r="J29" s="50">
        <v>12</v>
      </c>
      <c r="K29" s="13">
        <v>-6</v>
      </c>
      <c r="L29" s="13">
        <v>-2</v>
      </c>
      <c r="M29" s="51">
        <v>-8</v>
      </c>
      <c r="N29" s="46">
        <v>1182</v>
      </c>
      <c r="O29" s="52">
        <v>163</v>
      </c>
      <c r="P29" s="50">
        <v>1345</v>
      </c>
      <c r="Q29" s="49">
        <v>2211</v>
      </c>
      <c r="R29" s="49">
        <v>376</v>
      </c>
      <c r="S29" s="47">
        <v>2587</v>
      </c>
      <c r="T29" s="45">
        <v>-1029</v>
      </c>
      <c r="U29" s="13">
        <v>-213</v>
      </c>
      <c r="V29" s="53">
        <v>-1242</v>
      </c>
      <c r="W29" s="27">
        <v>1186</v>
      </c>
      <c r="X29" s="27">
        <v>163</v>
      </c>
      <c r="Y29" s="27">
        <v>1349</v>
      </c>
      <c r="Z29" s="42">
        <v>2221</v>
      </c>
      <c r="AA29" s="27">
        <v>378</v>
      </c>
      <c r="AB29" s="54">
        <v>2599</v>
      </c>
      <c r="AC29" s="55">
        <v>-1035</v>
      </c>
      <c r="AD29" s="13">
        <v>-215</v>
      </c>
      <c r="AE29" s="44">
        <v>-1250</v>
      </c>
      <c r="AF29" s="13">
        <v>28</v>
      </c>
      <c r="AG29" s="34">
        <v>23</v>
      </c>
    </row>
    <row r="30" spans="1:33" ht="18" customHeight="1">
      <c r="A30" s="21">
        <v>24</v>
      </c>
      <c r="B30" s="81" t="s">
        <v>42</v>
      </c>
      <c r="C30" s="82"/>
      <c r="D30" s="5"/>
      <c r="E30" s="46">
        <f>E31</f>
        <v>49</v>
      </c>
      <c r="F30" s="47">
        <v>0</v>
      </c>
      <c r="G30" s="47">
        <f aca="true" t="shared" si="7" ref="G30:AF30">G31</f>
        <v>49</v>
      </c>
      <c r="H30" s="48">
        <f t="shared" si="7"/>
        <v>9</v>
      </c>
      <c r="I30" s="49">
        <f t="shared" si="7"/>
        <v>0</v>
      </c>
      <c r="J30" s="50">
        <f t="shared" si="7"/>
        <v>9</v>
      </c>
      <c r="K30" s="13">
        <f t="shared" si="7"/>
        <v>40</v>
      </c>
      <c r="L30" s="56">
        <f t="shared" si="7"/>
        <v>0</v>
      </c>
      <c r="M30" s="51">
        <f t="shared" si="7"/>
        <v>40</v>
      </c>
      <c r="N30" s="46">
        <f t="shared" si="7"/>
        <v>1552</v>
      </c>
      <c r="O30" s="52">
        <f t="shared" si="7"/>
        <v>7</v>
      </c>
      <c r="P30" s="50">
        <f t="shared" si="7"/>
        <v>1559</v>
      </c>
      <c r="Q30" s="49">
        <f t="shared" si="7"/>
        <v>738</v>
      </c>
      <c r="R30" s="49">
        <f t="shared" si="7"/>
        <v>163</v>
      </c>
      <c r="S30" s="47">
        <f t="shared" si="7"/>
        <v>901</v>
      </c>
      <c r="T30" s="45">
        <f t="shared" si="7"/>
        <v>814</v>
      </c>
      <c r="U30" s="13">
        <f t="shared" si="7"/>
        <v>-156</v>
      </c>
      <c r="V30" s="53">
        <f t="shared" si="7"/>
        <v>658</v>
      </c>
      <c r="W30" s="27">
        <f t="shared" si="7"/>
        <v>1601</v>
      </c>
      <c r="X30" s="27">
        <f t="shared" si="7"/>
        <v>7</v>
      </c>
      <c r="Y30" s="27">
        <f t="shared" si="7"/>
        <v>1608</v>
      </c>
      <c r="Z30" s="42">
        <f t="shared" si="7"/>
        <v>747</v>
      </c>
      <c r="AA30" s="27">
        <f t="shared" si="7"/>
        <v>163</v>
      </c>
      <c r="AB30" s="54">
        <f t="shared" si="7"/>
        <v>910</v>
      </c>
      <c r="AC30" s="55">
        <f t="shared" si="7"/>
        <v>854</v>
      </c>
      <c r="AD30" s="13">
        <f t="shared" si="7"/>
        <v>-156</v>
      </c>
      <c r="AE30" s="44">
        <f t="shared" si="7"/>
        <v>698</v>
      </c>
      <c r="AF30" s="44">
        <f t="shared" si="7"/>
        <v>14</v>
      </c>
      <c r="AG30" s="57">
        <v>24</v>
      </c>
    </row>
    <row r="31" spans="1:33" ht="18" customHeight="1">
      <c r="A31" s="3">
        <v>25</v>
      </c>
      <c r="B31" s="6"/>
      <c r="C31" s="20" t="s">
        <v>32</v>
      </c>
      <c r="D31" s="5"/>
      <c r="E31" s="46">
        <v>49</v>
      </c>
      <c r="F31" s="47">
        <v>0</v>
      </c>
      <c r="G31" s="47">
        <v>49</v>
      </c>
      <c r="H31" s="48">
        <v>9</v>
      </c>
      <c r="I31" s="49">
        <v>0</v>
      </c>
      <c r="J31" s="50">
        <v>9</v>
      </c>
      <c r="K31" s="13">
        <v>40</v>
      </c>
      <c r="L31" s="56">
        <v>0</v>
      </c>
      <c r="M31" s="51">
        <v>40</v>
      </c>
      <c r="N31" s="46">
        <v>1552</v>
      </c>
      <c r="O31" s="52">
        <v>7</v>
      </c>
      <c r="P31" s="50">
        <v>1559</v>
      </c>
      <c r="Q31" s="49">
        <v>738</v>
      </c>
      <c r="R31" s="49">
        <v>163</v>
      </c>
      <c r="S31" s="47">
        <v>901</v>
      </c>
      <c r="T31" s="45">
        <v>814</v>
      </c>
      <c r="U31" s="13">
        <v>-156</v>
      </c>
      <c r="V31" s="53">
        <v>658</v>
      </c>
      <c r="W31" s="27">
        <v>1601</v>
      </c>
      <c r="X31" s="27">
        <v>7</v>
      </c>
      <c r="Y31" s="27">
        <v>1608</v>
      </c>
      <c r="Z31" s="42">
        <v>747</v>
      </c>
      <c r="AA31" s="27">
        <v>163</v>
      </c>
      <c r="AB31" s="54">
        <v>910</v>
      </c>
      <c r="AC31" s="55">
        <v>854</v>
      </c>
      <c r="AD31" s="13">
        <v>-156</v>
      </c>
      <c r="AE31" s="44">
        <v>698</v>
      </c>
      <c r="AF31" s="13">
        <v>14</v>
      </c>
      <c r="AG31" s="34">
        <v>25</v>
      </c>
    </row>
    <row r="32" spans="1:33" ht="18" customHeight="1">
      <c r="A32" s="21">
        <v>26</v>
      </c>
      <c r="B32" s="81" t="s">
        <v>43</v>
      </c>
      <c r="C32" s="82"/>
      <c r="D32" s="5"/>
      <c r="E32" s="46">
        <f>E33+E34</f>
        <v>117</v>
      </c>
      <c r="F32" s="56">
        <f aca="true" t="shared" si="8" ref="F32:AF32">F33+F34</f>
        <v>6</v>
      </c>
      <c r="G32" s="47">
        <f t="shared" si="8"/>
        <v>123</v>
      </c>
      <c r="H32" s="48">
        <f t="shared" si="8"/>
        <v>63</v>
      </c>
      <c r="I32" s="49">
        <f t="shared" si="8"/>
        <v>0</v>
      </c>
      <c r="J32" s="50">
        <f t="shared" si="8"/>
        <v>63</v>
      </c>
      <c r="K32" s="13">
        <f t="shared" si="8"/>
        <v>54</v>
      </c>
      <c r="L32" s="13">
        <f t="shared" si="8"/>
        <v>6</v>
      </c>
      <c r="M32" s="51">
        <f t="shared" si="8"/>
        <v>60</v>
      </c>
      <c r="N32" s="46">
        <f t="shared" si="8"/>
        <v>1267</v>
      </c>
      <c r="O32" s="52">
        <f t="shared" si="8"/>
        <v>146</v>
      </c>
      <c r="P32" s="50">
        <f t="shared" si="8"/>
        <v>1413</v>
      </c>
      <c r="Q32" s="49">
        <f t="shared" si="8"/>
        <v>2089</v>
      </c>
      <c r="R32" s="49">
        <f t="shared" si="8"/>
        <v>297</v>
      </c>
      <c r="S32" s="47">
        <f t="shared" si="8"/>
        <v>2386</v>
      </c>
      <c r="T32" s="45">
        <f t="shared" si="8"/>
        <v>-822</v>
      </c>
      <c r="U32" s="13">
        <f t="shared" si="8"/>
        <v>-151</v>
      </c>
      <c r="V32" s="53">
        <f t="shared" si="8"/>
        <v>-973</v>
      </c>
      <c r="W32" s="27">
        <f t="shared" si="8"/>
        <v>1384</v>
      </c>
      <c r="X32" s="27">
        <f t="shared" si="8"/>
        <v>152</v>
      </c>
      <c r="Y32" s="27">
        <f t="shared" si="8"/>
        <v>1536</v>
      </c>
      <c r="Z32" s="42">
        <f t="shared" si="8"/>
        <v>2152</v>
      </c>
      <c r="AA32" s="27">
        <f t="shared" si="8"/>
        <v>297</v>
      </c>
      <c r="AB32" s="54">
        <f t="shared" si="8"/>
        <v>2449</v>
      </c>
      <c r="AC32" s="55">
        <f>AC33+AC34</f>
        <v>-768</v>
      </c>
      <c r="AD32" s="13">
        <f t="shared" si="8"/>
        <v>-145</v>
      </c>
      <c r="AE32" s="44">
        <f t="shared" si="8"/>
        <v>-913</v>
      </c>
      <c r="AF32" s="44">
        <f t="shared" si="8"/>
        <v>42</v>
      </c>
      <c r="AG32" s="57">
        <v>26</v>
      </c>
    </row>
    <row r="33" spans="1:33" ht="18" customHeight="1">
      <c r="A33" s="3">
        <v>27</v>
      </c>
      <c r="B33" s="6"/>
      <c r="C33" s="20" t="s">
        <v>33</v>
      </c>
      <c r="D33" s="5"/>
      <c r="E33" s="46">
        <v>38</v>
      </c>
      <c r="F33" s="47">
        <v>0</v>
      </c>
      <c r="G33" s="47">
        <v>38</v>
      </c>
      <c r="H33" s="48">
        <v>29</v>
      </c>
      <c r="I33" s="49">
        <v>0</v>
      </c>
      <c r="J33" s="50">
        <v>29</v>
      </c>
      <c r="K33" s="13">
        <v>9</v>
      </c>
      <c r="L33" s="56">
        <v>0</v>
      </c>
      <c r="M33" s="51">
        <v>9</v>
      </c>
      <c r="N33" s="46">
        <v>257</v>
      </c>
      <c r="O33" s="49">
        <v>0</v>
      </c>
      <c r="P33" s="50">
        <v>257</v>
      </c>
      <c r="Q33" s="49">
        <v>718</v>
      </c>
      <c r="R33" s="49">
        <v>119</v>
      </c>
      <c r="S33" s="47">
        <v>837</v>
      </c>
      <c r="T33" s="45">
        <v>-461</v>
      </c>
      <c r="U33" s="13">
        <v>-119</v>
      </c>
      <c r="V33" s="53">
        <v>-580</v>
      </c>
      <c r="W33" s="27">
        <v>295</v>
      </c>
      <c r="X33" s="49">
        <v>0</v>
      </c>
      <c r="Y33" s="27">
        <v>295</v>
      </c>
      <c r="Z33" s="42">
        <v>747</v>
      </c>
      <c r="AA33" s="27">
        <v>119</v>
      </c>
      <c r="AB33" s="54">
        <v>866</v>
      </c>
      <c r="AC33" s="55">
        <v>-452</v>
      </c>
      <c r="AD33" s="13">
        <v>-119</v>
      </c>
      <c r="AE33" s="44">
        <v>-571</v>
      </c>
      <c r="AF33" s="13">
        <v>12</v>
      </c>
      <c r="AG33" s="34">
        <v>27</v>
      </c>
    </row>
    <row r="34" spans="1:33" ht="18" customHeight="1">
      <c r="A34" s="3">
        <v>28</v>
      </c>
      <c r="B34" s="6"/>
      <c r="C34" s="20" t="s">
        <v>34</v>
      </c>
      <c r="D34" s="5"/>
      <c r="E34" s="46">
        <v>79</v>
      </c>
      <c r="F34" s="47">
        <v>6</v>
      </c>
      <c r="G34" s="47">
        <v>85</v>
      </c>
      <c r="H34" s="48">
        <v>34</v>
      </c>
      <c r="I34" s="49">
        <v>0</v>
      </c>
      <c r="J34" s="50">
        <v>34</v>
      </c>
      <c r="K34" s="13">
        <v>45</v>
      </c>
      <c r="L34" s="61">
        <v>6</v>
      </c>
      <c r="M34" s="51">
        <v>51</v>
      </c>
      <c r="N34" s="46">
        <v>1010</v>
      </c>
      <c r="O34" s="52">
        <v>146</v>
      </c>
      <c r="P34" s="50">
        <v>1156</v>
      </c>
      <c r="Q34" s="49">
        <v>1371</v>
      </c>
      <c r="R34" s="49">
        <v>178</v>
      </c>
      <c r="S34" s="47">
        <v>1549</v>
      </c>
      <c r="T34" s="45">
        <v>-361</v>
      </c>
      <c r="U34" s="13">
        <v>-32</v>
      </c>
      <c r="V34" s="53">
        <v>-393</v>
      </c>
      <c r="W34" s="27">
        <v>1089</v>
      </c>
      <c r="X34" s="27">
        <v>152</v>
      </c>
      <c r="Y34" s="27">
        <v>1241</v>
      </c>
      <c r="Z34" s="42">
        <v>1405</v>
      </c>
      <c r="AA34" s="27">
        <v>178</v>
      </c>
      <c r="AB34" s="54">
        <v>1583</v>
      </c>
      <c r="AC34" s="55">
        <v>-316</v>
      </c>
      <c r="AD34" s="55">
        <v>-26</v>
      </c>
      <c r="AE34" s="44">
        <v>-342</v>
      </c>
      <c r="AF34" s="13">
        <v>30</v>
      </c>
      <c r="AG34" s="34">
        <v>28</v>
      </c>
    </row>
    <row r="35" spans="1:33" ht="18" customHeight="1">
      <c r="A35" s="21">
        <v>29</v>
      </c>
      <c r="B35" s="81" t="s">
        <v>44</v>
      </c>
      <c r="C35" s="82"/>
      <c r="D35" s="5"/>
      <c r="E35" s="46">
        <f>E36</f>
        <v>245</v>
      </c>
      <c r="F35" s="47">
        <f aca="true" t="shared" si="9" ref="F35:AF35">F36</f>
        <v>15</v>
      </c>
      <c r="G35" s="47">
        <f t="shared" si="9"/>
        <v>260</v>
      </c>
      <c r="H35" s="48">
        <f t="shared" si="9"/>
        <v>594</v>
      </c>
      <c r="I35" s="49">
        <f t="shared" si="9"/>
        <v>12</v>
      </c>
      <c r="J35" s="50">
        <f t="shared" si="9"/>
        <v>606</v>
      </c>
      <c r="K35" s="13">
        <f t="shared" si="9"/>
        <v>-349</v>
      </c>
      <c r="L35" s="13">
        <f t="shared" si="9"/>
        <v>3</v>
      </c>
      <c r="M35" s="51">
        <f t="shared" si="9"/>
        <v>-346</v>
      </c>
      <c r="N35" s="46">
        <f t="shared" si="9"/>
        <v>285</v>
      </c>
      <c r="O35" s="52">
        <f t="shared" si="9"/>
        <v>32</v>
      </c>
      <c r="P35" s="50">
        <f t="shared" si="9"/>
        <v>317</v>
      </c>
      <c r="Q35" s="49">
        <f t="shared" si="9"/>
        <v>657</v>
      </c>
      <c r="R35" s="49">
        <f t="shared" si="9"/>
        <v>80</v>
      </c>
      <c r="S35" s="47">
        <f t="shared" si="9"/>
        <v>737</v>
      </c>
      <c r="T35" s="45">
        <f t="shared" si="9"/>
        <v>-372</v>
      </c>
      <c r="U35" s="13">
        <f t="shared" si="9"/>
        <v>-48</v>
      </c>
      <c r="V35" s="53">
        <f t="shared" si="9"/>
        <v>-420</v>
      </c>
      <c r="W35" s="27">
        <f t="shared" si="9"/>
        <v>530</v>
      </c>
      <c r="X35" s="27">
        <f t="shared" si="9"/>
        <v>47</v>
      </c>
      <c r="Y35" s="27">
        <f t="shared" si="9"/>
        <v>577</v>
      </c>
      <c r="Z35" s="42">
        <f t="shared" si="9"/>
        <v>1251</v>
      </c>
      <c r="AA35" s="27">
        <f t="shared" si="9"/>
        <v>92</v>
      </c>
      <c r="AB35" s="54">
        <f t="shared" si="9"/>
        <v>1343</v>
      </c>
      <c r="AC35" s="55">
        <f t="shared" si="9"/>
        <v>-721</v>
      </c>
      <c r="AD35" s="13">
        <f t="shared" si="9"/>
        <v>-45</v>
      </c>
      <c r="AE35" s="44">
        <f t="shared" si="9"/>
        <v>-766</v>
      </c>
      <c r="AF35" s="44">
        <f t="shared" si="9"/>
        <v>21</v>
      </c>
      <c r="AG35" s="57">
        <v>29</v>
      </c>
    </row>
    <row r="36" spans="1:33" ht="18" customHeight="1">
      <c r="A36" s="2">
        <v>30</v>
      </c>
      <c r="B36" s="24"/>
      <c r="C36" s="25" t="s">
        <v>35</v>
      </c>
      <c r="D36" s="26"/>
      <c r="E36" s="62">
        <v>245</v>
      </c>
      <c r="F36" s="63">
        <v>15</v>
      </c>
      <c r="G36" s="64">
        <v>260</v>
      </c>
      <c r="H36" s="65">
        <v>594</v>
      </c>
      <c r="I36" s="66">
        <v>12</v>
      </c>
      <c r="J36" s="67">
        <v>606</v>
      </c>
      <c r="K36" s="68">
        <v>-349</v>
      </c>
      <c r="L36" s="68">
        <v>3</v>
      </c>
      <c r="M36" s="69">
        <v>-346</v>
      </c>
      <c r="N36" s="62">
        <v>285</v>
      </c>
      <c r="O36" s="70">
        <v>32</v>
      </c>
      <c r="P36" s="67">
        <v>317</v>
      </c>
      <c r="Q36" s="66">
        <v>657</v>
      </c>
      <c r="R36" s="66">
        <v>80</v>
      </c>
      <c r="S36" s="64">
        <v>737</v>
      </c>
      <c r="T36" s="71">
        <v>-372</v>
      </c>
      <c r="U36" s="68">
        <v>-48</v>
      </c>
      <c r="V36" s="72">
        <v>-420</v>
      </c>
      <c r="W36" s="73">
        <v>530</v>
      </c>
      <c r="X36" s="73">
        <v>47</v>
      </c>
      <c r="Y36" s="73">
        <v>577</v>
      </c>
      <c r="Z36" s="74">
        <v>1251</v>
      </c>
      <c r="AA36" s="73">
        <v>92</v>
      </c>
      <c r="AB36" s="75">
        <v>1343</v>
      </c>
      <c r="AC36" s="76">
        <v>-721</v>
      </c>
      <c r="AD36" s="68">
        <v>-45</v>
      </c>
      <c r="AE36" s="77">
        <v>-766</v>
      </c>
      <c r="AF36" s="68">
        <v>21</v>
      </c>
      <c r="AG36" s="78">
        <v>30</v>
      </c>
    </row>
    <row r="37" spans="3:13" ht="13.5">
      <c r="C37" s="89" t="s">
        <v>48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</row>
  </sheetData>
  <mergeCells count="20">
    <mergeCell ref="C37:M37"/>
    <mergeCell ref="E2:M2"/>
    <mergeCell ref="N2:V2"/>
    <mergeCell ref="W2:AE2"/>
    <mergeCell ref="W3:Y3"/>
    <mergeCell ref="Z3:AB3"/>
    <mergeCell ref="AC3:AE3"/>
    <mergeCell ref="N3:P3"/>
    <mergeCell ref="Q3:S3"/>
    <mergeCell ref="T3:V3"/>
    <mergeCell ref="E3:G3"/>
    <mergeCell ref="H3:J3"/>
    <mergeCell ref="K3:M3"/>
    <mergeCell ref="B21:C21"/>
    <mergeCell ref="B23:C23"/>
    <mergeCell ref="B35:C35"/>
    <mergeCell ref="B25:C25"/>
    <mergeCell ref="B28:C28"/>
    <mergeCell ref="B30:C30"/>
    <mergeCell ref="B32:C32"/>
  </mergeCells>
  <printOptions/>
  <pageMargins left="0.37" right="0.17" top="0.5511811023622047" bottom="0.39" header="0.5511811023622047" footer="0.3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fujioka-katsumi</dc:creator>
  <cp:keywords/>
  <dc:description/>
  <cp:lastModifiedBy>kawakami-harumi</cp:lastModifiedBy>
  <cp:lastPrinted>2012-08-21T08:24:59Z</cp:lastPrinted>
  <dcterms:created xsi:type="dcterms:W3CDTF">2002-04-03T06:42:19Z</dcterms:created>
  <dcterms:modified xsi:type="dcterms:W3CDTF">2012-08-21T08:35:23Z</dcterms:modified>
  <cp:category/>
  <cp:version/>
  <cp:contentType/>
  <cp:contentStatus/>
</cp:coreProperties>
</file>