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2 今治市\"/>
    </mc:Choice>
  </mc:AlternateContent>
  <workbookProtection workbookAlgorithmName="SHA-512" workbookHashValue="/IBXQ5ei/1lYFi7syopauQpExVAcW4y/eRDGSOsb5pE58pjS5PBWTpmO1ekyrW6DAq3L6J7AF+bOu4st10Rvdg==" workbookSaltValue="Gq4+4Kn+00C9ltpYGFuju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BZ76" i="4"/>
  <c r="HJ30" i="4"/>
  <c r="MA51" i="4"/>
  <c r="CS30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BG51" i="4"/>
  <c r="FX30" i="4"/>
  <c r="BG30" i="4"/>
  <c r="AV76" i="4"/>
  <c r="KO51" i="4"/>
  <c r="LE76" i="4"/>
  <c r="FX51" i="4"/>
  <c r="KO30" i="4"/>
  <c r="HP76" i="4"/>
  <c r="HA76" i="4"/>
  <c r="AN51" i="4"/>
  <c r="FE30" i="4"/>
  <c r="FE51" i="4"/>
  <c r="JV30" i="4"/>
  <c r="AN30" i="4"/>
  <c r="KP76" i="4"/>
  <c r="AG76" i="4"/>
  <c r="JV51" i="4"/>
  <c r="R76" i="4"/>
  <c r="KA76" i="4"/>
  <c r="EL51" i="4"/>
  <c r="JC30" i="4"/>
  <c r="EL30" i="4"/>
  <c r="GL76" i="4"/>
  <c r="U51" i="4"/>
  <c r="U30" i="4"/>
  <c r="JC51" i="4"/>
</calcChain>
</file>

<file path=xl/sharedStrings.xml><?xml version="1.0" encoding="utf-8"?>
<sst xmlns="http://schemas.openxmlformats.org/spreadsheetml/2006/main" count="278" uniqueCount="140">
  <si>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</si>
  <si>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</si>
  <si>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</si>
  <si>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</si>
  <si>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</si>
  <si>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</si>
  <si>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</si>
  <si>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</si>
  <si>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</si>
  <si>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</si>
  <si>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</si>
  <si>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</si>
  <si>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</si>
  <si>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</si>
  <si>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</si>
  <si>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</si>
  <si>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</si>
  <si>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</si>
  <si>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</si>
  <si>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</si>
  <si>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</si>
  <si>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</si>
  <si>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</si>
  <si>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</si>
  <si>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</si>
  <si>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</si>
  <si>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</si>
  <si>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</si>
  <si>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</si>
  <si>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</si>
  <si>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</si>
  <si>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</si>
  <si>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</si>
  <si>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</si>
  <si>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</si>
  <si>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</si>
  <si>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</si>
  <si>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</si>
  <si>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</si>
  <si>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</si>
  <si>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</si>
  <si>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</si>
  <si>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</si>
  <si>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</si>
  <si>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</si>
  <si>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</si>
  <si>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</si>
  <si>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</si>
  <si>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</si>
  <si>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</si>
  <si>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</si>
  <si>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</si>
  <si>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</si>
  <si>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</si>
  <si>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</si>
  <si>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</si>
  <si>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</si>
  <si>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</si>
  <si>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</si>
  <si>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</si>
  <si>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</si>
  <si>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</si>
  <si>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</si>
  <si>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</si>
  <si>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</si>
  <si>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</si>
  <si>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</si>
  <si>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</si>
  <si>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</si>
  <si>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</si>
  <si>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</si>
  <si>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</si>
  <si>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</si>
  <si>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</si>
  <si>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</si>
  <si>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</si>
  <si>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</si>
  <si>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</si>
  <si>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</si>
  <si>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</si>
  <si>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</si>
  <si>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</si>
  <si>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</si>
  <si>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</si>
  <si>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</si>
  <si>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</si>
  <si>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</si>
  <si>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</si>
  <si>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</si>
  <si>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</si>
  <si>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</si>
  <si>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</si>
  <si>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</si>
  <si>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</si>
  <si>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</si>
  <si>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</si>
  <si>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</si>
  <si>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</si>
  <si>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</si>
  <si>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</si>
  <si>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</si>
  <si>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</si>
  <si>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</si>
  <si>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</si>
  <si>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</si>
  <si>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</si>
  <si>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</si>
  <si>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</si>
  <si>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</si>
  <si>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</si>
  <si>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</si>
  <si>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当該値(N-3)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</si>
  <si>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</si>
  <si>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</si>
  <si>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</si>
  <si>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</si>
  <si>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</si>
  <si>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</si>
  <si>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今治市</t>
  </si>
  <si>
    <t>駅前広場駐車場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</si>
  <si>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</si>
  <si>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</si>
  <si>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</si>
  <si>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</si>
  <si>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</si>
  <si>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</si>
  <si>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</si>
  <si>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</si>
  <si>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</si>
  <si>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</si>
  <si>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</si>
  <si>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</si>
  <si>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</si>
  <si>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</si>
  <si>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</si>
  <si>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</si>
  <si>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類似施設と比較すると収益支出比率等の数値は上回っている。駅前という立地から稼働率は高く、収支は黒字で推移している。</t>
    <rPh sb="0" eb="2">
      <t>ルイジ</t>
    </rPh>
    <rPh sb="2" eb="4">
      <t>シセツ</t>
    </rPh>
    <rPh sb="5" eb="7">
      <t>ヒカク</t>
    </rPh>
    <rPh sb="10" eb="12">
      <t>シュウエキ</t>
    </rPh>
    <rPh sb="12" eb="14">
      <t>シシュツ</t>
    </rPh>
    <rPh sb="14" eb="16">
      <t>ヒリツ</t>
    </rPh>
    <rPh sb="16" eb="17">
      <t>トウ</t>
    </rPh>
    <rPh sb="18" eb="20">
      <t>スウチ</t>
    </rPh>
    <rPh sb="21" eb="23">
      <t>ウワマワ</t>
    </rPh>
    <rPh sb="28" eb="30">
      <t>エキマエ</t>
    </rPh>
    <rPh sb="33" eb="35">
      <t>リッチ</t>
    </rPh>
    <rPh sb="37" eb="39">
      <t>カドウ</t>
    </rPh>
    <rPh sb="39" eb="40">
      <t>リツ</t>
    </rPh>
    <rPh sb="41" eb="42">
      <t>タカ</t>
    </rPh>
    <rPh sb="44" eb="46">
      <t>シュウシ</t>
    </rPh>
    <rPh sb="47" eb="49">
      <t>クロジ</t>
    </rPh>
    <rPh sb="50" eb="52">
      <t>スイイ</t>
    </rPh>
    <phoneticPr fontId="5"/>
  </si>
  <si>
    <t>近年、大規模な設備投資等はしてはいないが、老朽化が進んでおり、更新が必要な時期となってきている。</t>
    <rPh sb="0" eb="2">
      <t>キンネン</t>
    </rPh>
    <rPh sb="3" eb="6">
      <t>ダイキボ</t>
    </rPh>
    <rPh sb="7" eb="9">
      <t>セツビ</t>
    </rPh>
    <rPh sb="9" eb="11">
      <t>トウシ</t>
    </rPh>
    <rPh sb="11" eb="12">
      <t>トウ</t>
    </rPh>
    <rPh sb="21" eb="24">
      <t>ロウキュウカ</t>
    </rPh>
    <rPh sb="25" eb="26">
      <t>スス</t>
    </rPh>
    <rPh sb="31" eb="33">
      <t>コウシン</t>
    </rPh>
    <rPh sb="34" eb="36">
      <t>ヒツヨウ</t>
    </rPh>
    <rPh sb="37" eb="39">
      <t>ジキ</t>
    </rPh>
    <phoneticPr fontId="5"/>
  </si>
  <si>
    <t>指定管理者制度を導入しており、経費を削減するための取り組みを行っている。さらなる経営改善に取り組み、引き続き収支の黒字経営の維持に努めたい。</t>
    <rPh sb="0" eb="2">
      <t>シテイ</t>
    </rPh>
    <rPh sb="2" eb="5">
      <t>カンリシャ</t>
    </rPh>
    <rPh sb="5" eb="7">
      <t>セイド</t>
    </rPh>
    <rPh sb="8" eb="10">
      <t>ドウニュウ</t>
    </rPh>
    <rPh sb="15" eb="17">
      <t>ケイヒ</t>
    </rPh>
    <rPh sb="18" eb="20">
      <t>サクゲン</t>
    </rPh>
    <rPh sb="25" eb="26">
      <t>ト</t>
    </rPh>
    <rPh sb="27" eb="28">
      <t>ク</t>
    </rPh>
    <rPh sb="30" eb="31">
      <t>オコナ</t>
    </rPh>
    <rPh sb="40" eb="42">
      <t>ケイエイ</t>
    </rPh>
    <rPh sb="42" eb="44">
      <t>カイゼン</t>
    </rPh>
    <rPh sb="45" eb="46">
      <t>ト</t>
    </rPh>
    <rPh sb="47" eb="48">
      <t>ク</t>
    </rPh>
    <rPh sb="50" eb="51">
      <t>ヒ</t>
    </rPh>
    <rPh sb="52" eb="53">
      <t>ツヅ</t>
    </rPh>
    <rPh sb="54" eb="56">
      <t>シュウシ</t>
    </rPh>
    <rPh sb="57" eb="59">
      <t>クロジ</t>
    </rPh>
    <rPh sb="59" eb="61">
      <t>ケイエイ</t>
    </rPh>
    <rPh sb="62" eb="64">
      <t>イジ</t>
    </rPh>
    <rPh sb="65" eb="66">
      <t>ツト</t>
    </rPh>
    <phoneticPr fontId="5"/>
  </si>
  <si>
    <t>駅前という立地から依然として稼働率は高いが、近隣に商業施設があることから、無料となる短時間での利用者が多く、利用状況は増加している。</t>
    <rPh sb="0" eb="2">
      <t>エキマエ</t>
    </rPh>
    <rPh sb="5" eb="7">
      <t>リッチ</t>
    </rPh>
    <rPh sb="9" eb="11">
      <t>イゼン</t>
    </rPh>
    <rPh sb="14" eb="16">
      <t>カドウ</t>
    </rPh>
    <rPh sb="16" eb="17">
      <t>リツ</t>
    </rPh>
    <rPh sb="18" eb="19">
      <t>タカ</t>
    </rPh>
    <rPh sb="22" eb="24">
      <t>キンリン</t>
    </rPh>
    <rPh sb="25" eb="27">
      <t>ショウギョウ</t>
    </rPh>
    <rPh sb="27" eb="29">
      <t>シセツ</t>
    </rPh>
    <rPh sb="37" eb="39">
      <t>ムリョウ</t>
    </rPh>
    <rPh sb="42" eb="45">
      <t>タンジカン</t>
    </rPh>
    <rPh sb="47" eb="50">
      <t>リヨウシャ</t>
    </rPh>
    <rPh sb="51" eb="52">
      <t>オオ</t>
    </rPh>
    <rPh sb="54" eb="56">
      <t>リヨウ</t>
    </rPh>
    <rPh sb="56" eb="58">
      <t>ジョウキョウ</t>
    </rPh>
    <rPh sb="59" eb="61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</si>
</sst>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158.19999999999999</c:v>
                </c:pt>
                <c:pt idx="1">
                  <c:v>178.1</c:v>
                </c:pt>
                <c:pt idx="2">
                  <c:v>149.9</c:v>
                </c:pt>
                <c:pt idx="3">
                  <c:v>164.8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E-48ED-9F84-252F99DB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E-48ED-9F84-252F99DB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1036.4000000000001</c:v>
                </c:pt>
                <c:pt idx="1">
                  <c:v>68.900000000000006</c:v>
                </c:pt>
                <c:pt idx="2">
                  <c:v>84.7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3-4805-B26F-29A17CEF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3-4805-B26F-29A17CEF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AAD-4B20-9C78-6C2D98FD0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D-4B20-9C78-6C2D98FD0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4EF-424B-8DFC-337D62F5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F-424B-8DFC-337D62F5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7-4D5B-86EC-1D2115012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7-4D5B-86EC-1D2115012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E-4BA0-BF8E-9A037477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E-4BA0-BF8E-9A037477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235.3</c:v>
                </c:pt>
                <c:pt idx="1">
                  <c:v>235.3</c:v>
                </c:pt>
                <c:pt idx="2">
                  <c:v>223.5</c:v>
                </c:pt>
                <c:pt idx="3">
                  <c:v>211.8</c:v>
                </c:pt>
                <c:pt idx="4">
                  <c:v>223.5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3-4A14-BC63-4E495F6C2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3-4A14-BC63-4E495F6C2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36.799999999999997</c:v>
                </c:pt>
                <c:pt idx="1">
                  <c:v>43.9</c:v>
                </c:pt>
                <c:pt idx="2">
                  <c:v>33.299999999999997</c:v>
                </c:pt>
                <c:pt idx="3">
                  <c:v>38.799999999999997</c:v>
                </c:pt>
                <c:pt idx="4">
                  <c:v>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B-4541-A022-8CA8FF4D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B-4541-A022-8CA8FF4D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1599</c:v>
                </c:pt>
                <c:pt idx="1">
                  <c:v>2068</c:v>
                </c:pt>
                <c:pt idx="2">
                  <c:v>1331</c:v>
                </c:pt>
                <c:pt idx="3">
                  <c:v>1688</c:v>
                </c:pt>
                <c:pt idx="4">
                  <c:v>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B-4756-B8FA-819705544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B-4756-B8FA-819705544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愛媛県今治市　駅前広場駐車場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有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410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126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43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17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158.19999999999999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178.1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149.9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164.8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180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235.3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235.3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223.5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211.8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223.5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385.5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419.4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509.2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449.1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3.2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3.8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252.8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269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276.60000000000002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274.8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277.2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36.799999999999997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43.9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33.299999999999997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38.799999999999997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44.2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1599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2068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1331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1688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2006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16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21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40.700000000000003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38.200000000000003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34.6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37.6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33.200000000000003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6967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7138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8131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8024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20395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1036.4000000000001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68.900000000000006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84.7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78.400000000000006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70.5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59.2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62.4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82.7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Uez+dCTg9x45L/kSrgBN0QzGsatBJnLpMt7mplxW2PkepBBinYtAYwalrIT5J4/zzPAgPgXkl4sCdLVVX7s6rA==" saltValue="Q77/xHbAETZT3fsRRl9rbQ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90</v>
      </c>
      <c r="AL5" s="59" t="s">
        <v>91</v>
      </c>
      <c r="AM5" s="59" t="s">
        <v>101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103</v>
      </c>
      <c r="AW5" s="59" t="s">
        <v>104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105</v>
      </c>
      <c r="BI5" s="59" t="s">
        <v>106</v>
      </c>
      <c r="BJ5" s="59" t="s">
        <v>107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108</v>
      </c>
      <c r="BR5" s="59" t="s">
        <v>109</v>
      </c>
      <c r="BS5" s="59" t="s">
        <v>105</v>
      </c>
      <c r="BT5" s="59" t="s">
        <v>92</v>
      </c>
      <c r="BU5" s="59" t="s">
        <v>110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109</v>
      </c>
      <c r="CD5" s="59" t="s">
        <v>104</v>
      </c>
      <c r="CE5" s="59" t="s">
        <v>92</v>
      </c>
      <c r="CF5" s="59" t="s">
        <v>110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111</v>
      </c>
      <c r="CQ5" s="59" t="s">
        <v>104</v>
      </c>
      <c r="CR5" s="59" t="s">
        <v>92</v>
      </c>
      <c r="CS5" s="59" t="s">
        <v>107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112</v>
      </c>
      <c r="DA5" s="59" t="s">
        <v>109</v>
      </c>
      <c r="DB5" s="59" t="s">
        <v>105</v>
      </c>
      <c r="DC5" s="59" t="s">
        <v>106</v>
      </c>
      <c r="DD5" s="59" t="s">
        <v>102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108</v>
      </c>
      <c r="DL5" s="59" t="s">
        <v>109</v>
      </c>
      <c r="DM5" s="59" t="s">
        <v>91</v>
      </c>
      <c r="DN5" s="59" t="s">
        <v>106</v>
      </c>
      <c r="DO5" s="59" t="s">
        <v>110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113</v>
      </c>
      <c r="B6" s="60">
        <f>B8</f>
        <v>2018</v>
      </c>
      <c r="C6" s="60">
        <f t="shared" ref="C6:X6" si="1">C8</f>
        <v>382027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愛媛県今治市</v>
      </c>
      <c r="I6" s="60" t="str">
        <f t="shared" si="1"/>
        <v>駅前広場駐車場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43</v>
      </c>
      <c r="S6" s="62" t="str">
        <f t="shared" si="1"/>
        <v>駅</v>
      </c>
      <c r="T6" s="62" t="str">
        <f t="shared" si="1"/>
        <v>有</v>
      </c>
      <c r="U6" s="63">
        <f t="shared" si="1"/>
        <v>410</v>
      </c>
      <c r="V6" s="63">
        <f t="shared" si="1"/>
        <v>17</v>
      </c>
      <c r="W6" s="63">
        <f t="shared" si="1"/>
        <v>200</v>
      </c>
      <c r="X6" s="62" t="str">
        <f t="shared" si="1"/>
        <v>代行制</v>
      </c>
      <c r="Y6" s="64">
        <f>IF(Y8="-",NA(),Y8)</f>
        <v>158.19999999999999</v>
      </c>
      <c r="Z6" s="64">
        <f t="shared" ref="Z6:AH6" si="2">IF(Z8="-",NA(),Z8)</f>
        <v>178.1</v>
      </c>
      <c r="AA6" s="64">
        <f t="shared" si="2"/>
        <v>149.9</v>
      </c>
      <c r="AB6" s="64">
        <f t="shared" si="2"/>
        <v>164.8</v>
      </c>
      <c r="AC6" s="64">
        <f t="shared" si="2"/>
        <v>180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36.799999999999997</v>
      </c>
      <c r="BG6" s="64">
        <f t="shared" ref="BG6:BO6" si="5">IF(BG8="-",NA(),BG8)</f>
        <v>43.9</v>
      </c>
      <c r="BH6" s="64">
        <f t="shared" si="5"/>
        <v>33.299999999999997</v>
      </c>
      <c r="BI6" s="64">
        <f t="shared" si="5"/>
        <v>38.799999999999997</v>
      </c>
      <c r="BJ6" s="64">
        <f t="shared" si="5"/>
        <v>44.2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1599</v>
      </c>
      <c r="BR6" s="65">
        <f t="shared" ref="BR6:BZ6" si="6">IF(BR8="-",NA(),BR8)</f>
        <v>2068</v>
      </c>
      <c r="BS6" s="65">
        <f t="shared" si="6"/>
        <v>1331</v>
      </c>
      <c r="BT6" s="65">
        <f t="shared" si="6"/>
        <v>1688</v>
      </c>
      <c r="BU6" s="65">
        <f t="shared" si="6"/>
        <v>2006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>
        <f t="shared" ref="CM6:CN6" si="7">CM8</f>
        <v>20395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114</v>
      </c>
      <c r="CZ6" s="64">
        <f>IF(CZ8="-",NA(),CZ8)</f>
        <v>1036.4000000000001</v>
      </c>
      <c r="DA6" s="64">
        <f t="shared" ref="DA6:DI6" si="8">IF(DA8="-",NA(),DA8)</f>
        <v>68.900000000000006</v>
      </c>
      <c r="DB6" s="64">
        <f t="shared" si="8"/>
        <v>84.7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235.3</v>
      </c>
      <c r="DL6" s="64">
        <f t="shared" ref="DL6:DT6" si="9">IF(DL8="-",NA(),DL8)</f>
        <v>235.3</v>
      </c>
      <c r="DM6" s="64">
        <f t="shared" si="9"/>
        <v>223.5</v>
      </c>
      <c r="DN6" s="64">
        <f t="shared" si="9"/>
        <v>211.8</v>
      </c>
      <c r="DO6" s="64">
        <f t="shared" si="9"/>
        <v>223.5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115</v>
      </c>
      <c r="B7" s="60">
        <f t="shared" ref="B7:X7" si="10">B8</f>
        <v>2018</v>
      </c>
      <c r="C7" s="60">
        <f t="shared" si="10"/>
        <v>382027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愛媛県　今治市</v>
      </c>
      <c r="I7" s="60" t="str">
        <f t="shared" si="10"/>
        <v>駅前広場駐車場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43</v>
      </c>
      <c r="S7" s="62" t="str">
        <f t="shared" si="10"/>
        <v>駅</v>
      </c>
      <c r="T7" s="62" t="str">
        <f t="shared" si="10"/>
        <v>有</v>
      </c>
      <c r="U7" s="63">
        <f t="shared" si="10"/>
        <v>410</v>
      </c>
      <c r="V7" s="63">
        <f t="shared" si="10"/>
        <v>17</v>
      </c>
      <c r="W7" s="63">
        <f t="shared" si="10"/>
        <v>200</v>
      </c>
      <c r="X7" s="62" t="str">
        <f t="shared" si="10"/>
        <v>代行制</v>
      </c>
      <c r="Y7" s="64">
        <f>Y8</f>
        <v>158.19999999999999</v>
      </c>
      <c r="Z7" s="64">
        <f t="shared" ref="Z7:AH7" si="11">Z8</f>
        <v>178.1</v>
      </c>
      <c r="AA7" s="64">
        <f t="shared" si="11"/>
        <v>149.9</v>
      </c>
      <c r="AB7" s="64">
        <f t="shared" si="11"/>
        <v>164.8</v>
      </c>
      <c r="AC7" s="64">
        <f t="shared" si="11"/>
        <v>180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36.799999999999997</v>
      </c>
      <c r="BG7" s="64">
        <f t="shared" ref="BG7:BO7" si="14">BG8</f>
        <v>43.9</v>
      </c>
      <c r="BH7" s="64">
        <f t="shared" si="14"/>
        <v>33.299999999999997</v>
      </c>
      <c r="BI7" s="64">
        <f t="shared" si="14"/>
        <v>38.799999999999997</v>
      </c>
      <c r="BJ7" s="64">
        <f t="shared" si="14"/>
        <v>44.2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1599</v>
      </c>
      <c r="BR7" s="65">
        <f t="shared" ref="BR7:BZ7" si="15">BR8</f>
        <v>2068</v>
      </c>
      <c r="BS7" s="65">
        <f t="shared" si="15"/>
        <v>1331</v>
      </c>
      <c r="BT7" s="65">
        <f t="shared" si="15"/>
        <v>1688</v>
      </c>
      <c r="BU7" s="65">
        <f t="shared" si="15"/>
        <v>2006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116</v>
      </c>
      <c r="CC7" s="64" t="s">
        <v>116</v>
      </c>
      <c r="CD7" s="64" t="s">
        <v>116</v>
      </c>
      <c r="CE7" s="64" t="s">
        <v>116</v>
      </c>
      <c r="CF7" s="64" t="s">
        <v>116</v>
      </c>
      <c r="CG7" s="64" t="s">
        <v>116</v>
      </c>
      <c r="CH7" s="64" t="s">
        <v>116</v>
      </c>
      <c r="CI7" s="64" t="s">
        <v>116</v>
      </c>
      <c r="CJ7" s="64" t="s">
        <v>116</v>
      </c>
      <c r="CK7" s="64" t="s">
        <v>114</v>
      </c>
      <c r="CL7" s="61"/>
      <c r="CM7" s="63">
        <f>CM8</f>
        <v>20395</v>
      </c>
      <c r="CN7" s="63">
        <f>CN8</f>
        <v>0</v>
      </c>
      <c r="CO7" s="64" t="s">
        <v>116</v>
      </c>
      <c r="CP7" s="64" t="s">
        <v>116</v>
      </c>
      <c r="CQ7" s="64" t="s">
        <v>116</v>
      </c>
      <c r="CR7" s="64" t="s">
        <v>116</v>
      </c>
      <c r="CS7" s="64" t="s">
        <v>116</v>
      </c>
      <c r="CT7" s="64" t="s">
        <v>116</v>
      </c>
      <c r="CU7" s="64" t="s">
        <v>116</v>
      </c>
      <c r="CV7" s="64" t="s">
        <v>116</v>
      </c>
      <c r="CW7" s="64" t="s">
        <v>116</v>
      </c>
      <c r="CX7" s="64" t="s">
        <v>117</v>
      </c>
      <c r="CY7" s="61"/>
      <c r="CZ7" s="64">
        <f>CZ8</f>
        <v>1036.4000000000001</v>
      </c>
      <c r="DA7" s="64">
        <f t="shared" ref="DA7:DI7" si="16">DA8</f>
        <v>68.900000000000006</v>
      </c>
      <c r="DB7" s="64">
        <f t="shared" si="16"/>
        <v>84.7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235.3</v>
      </c>
      <c r="DL7" s="64">
        <f t="shared" ref="DL7:DT7" si="17">DL8</f>
        <v>235.3</v>
      </c>
      <c r="DM7" s="64">
        <f t="shared" si="17"/>
        <v>223.5</v>
      </c>
      <c r="DN7" s="64">
        <f t="shared" si="17"/>
        <v>211.8</v>
      </c>
      <c r="DO7" s="64">
        <f t="shared" si="17"/>
        <v>223.5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15">
      <c r="A8" s="49"/>
      <c r="B8" s="67">
        <v>2018</v>
      </c>
      <c r="C8" s="67">
        <v>382027</v>
      </c>
      <c r="D8" s="67">
        <v>47</v>
      </c>
      <c r="E8" s="67">
        <v>14</v>
      </c>
      <c r="F8" s="67">
        <v>0</v>
      </c>
      <c r="G8" s="67">
        <v>2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43</v>
      </c>
      <c r="S8" s="69" t="s">
        <v>128</v>
      </c>
      <c r="T8" s="69" t="s">
        <v>129</v>
      </c>
      <c r="U8" s="70">
        <v>410</v>
      </c>
      <c r="V8" s="70">
        <v>17</v>
      </c>
      <c r="W8" s="70">
        <v>200</v>
      </c>
      <c r="X8" s="69" t="s">
        <v>130</v>
      </c>
      <c r="Y8" s="71">
        <v>158.19999999999999</v>
      </c>
      <c r="Z8" s="71">
        <v>178.1</v>
      </c>
      <c r="AA8" s="71">
        <v>149.9</v>
      </c>
      <c r="AB8" s="71">
        <v>164.8</v>
      </c>
      <c r="AC8" s="71">
        <v>180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36.799999999999997</v>
      </c>
      <c r="BG8" s="71">
        <v>43.9</v>
      </c>
      <c r="BH8" s="71">
        <v>33.299999999999997</v>
      </c>
      <c r="BI8" s="71">
        <v>38.799999999999997</v>
      </c>
      <c r="BJ8" s="71">
        <v>44.2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1599</v>
      </c>
      <c r="BR8" s="72">
        <v>2068</v>
      </c>
      <c r="BS8" s="72">
        <v>1331</v>
      </c>
      <c r="BT8" s="73">
        <v>1688</v>
      </c>
      <c r="BU8" s="73">
        <v>2006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>
        <v>20395</v>
      </c>
      <c r="CN8" s="70">
        <v>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>
        <v>1036.4000000000001</v>
      </c>
      <c r="DA8" s="71">
        <v>68.900000000000006</v>
      </c>
      <c r="DB8" s="71">
        <v>84.7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235.3</v>
      </c>
      <c r="DL8" s="71">
        <v>235.3</v>
      </c>
      <c r="DM8" s="71">
        <v>223.5</v>
      </c>
      <c r="DN8" s="71">
        <v>211.8</v>
      </c>
      <c r="DO8" s="71">
        <v>223.5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2020-02-03T08:28:32Z</cp:lastPrinted>
  <dcterms:created xsi:type="dcterms:W3CDTF">2019-12-05T07:28:32Z</dcterms:created>
  <dcterms:modified xsi:type="dcterms:W3CDTF">2020-02-14T02:11:47Z</dcterms:modified>
  <cp:category/>
</cp:coreProperties>
</file>