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30.財政課 全市共有\12公営企業会計\【調査】地方公営企業経営比較分析表\20190117【照会】公営企業に係る経営比較分析表（平成29年度決算）の分析等について\02各課提出\"/>
    </mc:Choice>
  </mc:AlternateContent>
  <workbookProtection workbookAlgorithmName="SHA-512" workbookHashValue="++xQHytxTsRwJU8zV1w1ginc3YbHLO5u8Hbas8Y642+22zNNUBN1atUJWxwHrDOPPi9pttEfAtsRpbupyLnFjQ==" workbookSaltValue="ffivmt7eMI4jUtiWwq2Q3Q==" workbookSpinCount="100000" lockStructure="1"/>
  <bookViews>
    <workbookView xWindow="0" yWindow="0" windowWidth="19200" windowHeight="1177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H78" i="4"/>
  <c r="IZ54" i="4"/>
  <c r="IZ32" i="4"/>
  <c r="HM78" i="4"/>
  <c r="FL54" i="4"/>
  <c r="CS78" i="4"/>
  <c r="BX54" i="4"/>
  <c r="BX32" i="4"/>
  <c r="MN32" i="4"/>
  <c r="FL32" i="4"/>
  <c r="C11" i="5"/>
  <c r="D11" i="5"/>
  <c r="E11" i="5"/>
  <c r="B11" i="5"/>
  <c r="KC78" i="4" l="1"/>
  <c r="HG32" i="4"/>
  <c r="FH78" i="4"/>
  <c r="DS54" i="4"/>
  <c r="DS32" i="4"/>
  <c r="AN78" i="4"/>
  <c r="AE32" i="4"/>
  <c r="KU54" i="4"/>
  <c r="KU32" i="4"/>
  <c r="HG54" i="4"/>
  <c r="AE54" i="4"/>
  <c r="KF54" i="4"/>
  <c r="KF32" i="4"/>
  <c r="DD54" i="4"/>
  <c r="JJ78" i="4"/>
  <c r="GR54" i="4"/>
  <c r="GR32" i="4"/>
  <c r="DD32" i="4"/>
  <c r="EO78" i="4"/>
  <c r="U78" i="4"/>
  <c r="P54" i="4"/>
  <c r="P32" i="4"/>
  <c r="BZ78" i="4"/>
  <c r="BI54" i="4"/>
  <c r="BI32" i="4"/>
  <c r="IK54" i="4"/>
  <c r="IK32" i="4"/>
  <c r="LY54" i="4"/>
  <c r="LY32" i="4"/>
  <c r="LO78" i="4"/>
  <c r="GT78" i="4"/>
  <c r="EW54" i="4"/>
  <c r="EW32" i="4"/>
  <c r="GA78" i="4"/>
  <c r="EH54" i="4"/>
  <c r="BG78" i="4"/>
  <c r="AT54" i="4"/>
  <c r="AT32" i="4"/>
  <c r="LJ32" i="4"/>
  <c r="KV78" i="4"/>
  <c r="HV54" i="4"/>
  <c r="HV32" i="4"/>
  <c r="EH32" i="4"/>
  <c r="LJ54" i="4"/>
</calcChain>
</file>

<file path=xl/sharedStrings.xml><?xml version="1.0" encoding="utf-8"?>
<sst xmlns="http://schemas.openxmlformats.org/spreadsheetml/2006/main" count="285" uniqueCount="155">
  <si>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</si>
  <si>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</si>
  <si>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</si>
  <si>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</si>
  <si>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</si>
  <si>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</si>
  <si>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</si>
  <si>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</si>
  <si>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</si>
  <si>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</si>
  <si>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</si>
  <si>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</si>
  <si>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</si>
  <si>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</si>
  <si>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</si>
  <si>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</si>
  <si>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</si>
  <si>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</si>
  <si>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</si>
  <si>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</si>
  <si>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</si>
  <si>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</si>
  <si>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</si>
  <si>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</si>
  <si>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</si>
  <si>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</si>
  <si>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</si>
  <si>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</si>
  <si>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</si>
  <si>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</si>
  <si>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</si>
  <si>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</si>
  <si>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</si>
  <si>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</si>
  <si>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</si>
  <si>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</si>
  <si>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</si>
  <si>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</si>
  <si>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</si>
  <si>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</si>
  <si>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</si>
  <si>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</si>
  <si>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</si>
  <si>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</si>
  <si>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</si>
  <si>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</si>
  <si>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</si>
  <si>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</si>
  <si>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</si>
  <si>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</si>
  <si>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</si>
  <si>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</si>
  <si>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</si>
  <si>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</si>
  <si>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</si>
  <si>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</si>
  <si>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</si>
  <si>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</si>
  <si>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</si>
  <si>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</si>
  <si>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</si>
  <si>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</si>
  <si>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</si>
  <si>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</si>
  <si>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</si>
  <si>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</si>
  <si>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</si>
  <si>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</si>
  <si>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</si>
  <si>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</si>
  <si>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</si>
  <si>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</si>
  <si>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</si>
  <si>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</si>
  <si>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</si>
  <si>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</si>
  <si>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</si>
  <si>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</si>
  <si>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</si>
  <si>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</si>
  <si>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</si>
  <si>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</si>
  <si>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</si>
  <si>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</si>
  <si>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</si>
  <si>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</si>
  <si>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</si>
  <si>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</si>
  <si>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</si>
  <si>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</si>
  <si>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</si>
  <si>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</si>
  <si>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</si>
  <si>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</si>
  <si>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</si>
  <si>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</si>
  <si>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</si>
  <si>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</si>
  <si>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</si>
  <si>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</si>
  <si>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</si>
  <si>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</si>
  <si>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</si>
  <si>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</si>
  <si>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</si>
  <si>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</si>
  <si>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</si>
  <si>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</si>
  <si>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</si>
  <si>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</si>
  <si>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</si>
  <si>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</si>
  <si>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</si>
  <si>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</si>
  <si>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</si>
  <si>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</si>
  <si>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</si>
  <si>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</si>
  <si>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</si>
  <si>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</si>
  <si>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</si>
  <si>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</si>
  <si>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</si>
  <si>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</si>
  <si>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</si>
  <si>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</si>
  <si>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</si>
  <si>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</si>
  <si>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</si>
  <si>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</si>
  <si>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</si>
  <si>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</si>
  <si>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</si>
  <si>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市立西予市民病院</t>
  </si>
  <si>
    <t>当然財務</t>
  </si>
  <si>
    <t>病院事業</t>
  </si>
  <si>
    <t>一般病院</t>
  </si>
  <si>
    <t>100床以上～200床未満</t>
  </si>
  <si>
    <t>非設置</t>
  </si>
  <si>
    <t>直営</t>
  </si>
  <si>
    <t>-</t>
  </si>
  <si>
    <t>ド 透 訓</t>
  </si>
  <si>
    <t>救 感 へ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</si>
  <si>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</si>
  <si>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</si>
  <si>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</si>
  <si>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</si>
  <si>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</si>
  <si>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</si>
  <si>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</si>
  <si>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</si>
  <si>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【①経常収支比率・②医業収支比率】
　医業収支比率は、ほぼ平均値であるが、経常収支比率は、平均値を3.2％下回っており、単年度赤字の状況である。患者数の増加に伴い、両比率ともに若干の改善傾向を示しているが、移転新築（26年度）による減価償却費の影響が大きく、更なる収益確保が必要である。
【③累積欠損金比率】
　移転新築以後、累積欠損金を計上している。比率は平均値を大きく下回っているものの、今後も単年度赤字の計上が予測されることから、数値の上昇が懸念される。
【④病床利用率】
　28年度・29年度は同水準であり、ほぼ平均値の水準である。種類別に見ると、一般病床の79.2％と比較して、療養病床は58.0％と低く、利用率向上が課題である。
【⑤入院収益単価・⑥外来収益単価】
　両数値ともに、経年比較で上昇傾向にあるが、入院単価は平均値より低い水準で推移している。平均在院日数の短縮、診療加算の取得等により、引き続き上昇に努める。外来単価は平均値を上回って推移している。
【⑦職員給与費対医業収益比率】
　27年度～29年度は、平均値を下回っている。職員数の増加に伴い職員給与費が上昇しているものの、入院・外来収益の伸びもあり、比率は同水準を維持しており、金額の増加に相応する収益が得られていることを示している。
【⑧材料費対医業収益比率】
　平均値よりやや低い数値となっている。患者数の増加に伴い、材料費は年々上昇しているが、比率を見ると、ほぼ同水準で推移しており、金額の増加に相応する収益が得られていることを示している。
</t>
    <rPh sb="243" eb="244">
      <t>ネン</t>
    </rPh>
    <rPh sb="244" eb="245">
      <t>ド</t>
    </rPh>
    <rPh sb="248" eb="249">
      <t>ネン</t>
    </rPh>
    <rPh sb="249" eb="250">
      <t>ド</t>
    </rPh>
    <rPh sb="251" eb="254">
      <t>ドウスイジュン</t>
    </rPh>
    <rPh sb="461" eb="462">
      <t>ネン</t>
    </rPh>
    <rPh sb="462" eb="463">
      <t>ド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</si>
  <si>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市内に他の二次救急病院が存在しないため、救急医療において、当院及び野村病院の担う役割は大きい。また、県のへき地医療拠点病院の指定を受け、近隣市町の診療所に医師の派遣を行っている。なお、当院は免震構造を採用するなど、大規模災害時には医療拠点としての役割も期待される。</t>
    <phoneticPr fontId="5"/>
  </si>
  <si>
    <t>【①有形固定資産減価償却率】
　26年度の移転新築により、現在のところ平均値よりもかなり低い水準にある。
【②器械備品減価償却率】
　移転新築にあわせて更新を行ったため、器械備品についても同様に低い水準にある。今後とも計画的な更新を行うことにより、数値の抑制を図る。
【③１床当たり有形固定資産】
　新築事業が終了し、建設投資は現在がピークの状況である。ほぼ平均値の水準であるが、現状でも減価償却費が医業収支比率・経常収支比率に大きな影響を与えているため、慎重な投資計画が必要となる。</t>
    <phoneticPr fontId="5"/>
  </si>
  <si>
    <t>　移転新築後、入院・外来患者数は着実に伸びてきているものの、建設投資にかかる減価償却費の影響が大きく、一般会計からの繰り入れ後の経常収支比率は、28年度に引き続き100％未満、単年度赤字を計上している状況である。
　累積欠損金比率の上昇を抑制するには、更なる収益の増加が必要となるが、そのためには、医師、看護師をはじめとした医療スタッフの確保が喫緊の課題である。看護師等の不足は当院でも慢性化しており、100床当たりの職員数は、いずれの部門も類似団体を下回っている。当市では、28年度に奨学資金制度を創設したほか、30年度より事業所内・病児保育所を開設し、勤務環境の改善を図り、看護師等の確保に努めているところである。
　へき地医療、救急医療、災害医療等の地域における役割を継続的に担うためにも、医療スタッフの確保等を通じた収益の増加を図るとともに、新病院改革プランに基づき、西予市民病院・野村病院の機能分担を着実に進めていく必要がある。</t>
    <rPh sb="74" eb="75">
      <t>ネン</t>
    </rPh>
    <rPh sb="75" eb="76">
      <t>ド</t>
    </rPh>
    <rPh sb="77" eb="78">
      <t>ヒ</t>
    </rPh>
    <rPh sb="79" eb="80">
      <t>ツヅ</t>
    </rPh>
    <rPh sb="259" eb="260">
      <t>ネン</t>
    </rPh>
    <rPh sb="260" eb="261">
      <t>ド</t>
    </rPh>
    <rPh sb="263" eb="266">
      <t>ジギョウショ</t>
    </rPh>
    <rPh sb="266" eb="267">
      <t>ナイ</t>
    </rPh>
    <rPh sb="268" eb="270">
      <t>ビョウジ</t>
    </rPh>
    <rPh sb="270" eb="272">
      <t>ホイク</t>
    </rPh>
    <rPh sb="272" eb="273">
      <t>ショ</t>
    </rPh>
    <rPh sb="274" eb="276">
      <t>カイセツ</t>
    </rPh>
    <rPh sb="278" eb="280">
      <t>キンム</t>
    </rPh>
    <rPh sb="280" eb="282">
      <t>カンキョウ</t>
    </rPh>
    <rPh sb="283" eb="285">
      <t>カイゼン</t>
    </rPh>
    <rPh sb="286" eb="287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</si>
</sst>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64.5</c:v>
                </c:pt>
                <c:pt idx="2">
                  <c:v>67.099999999999994</c:v>
                </c:pt>
                <c:pt idx="3">
                  <c:v>71.400000000000006</c:v>
                </c:pt>
                <c:pt idx="4">
                  <c:v>71.3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84-45D4-BE30-1339A5C4E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37704"/>
        <c:axId val="35033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84-45D4-BE30-1339A5C4E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37704"/>
        <c:axId val="350336920"/>
      </c:lineChart>
      <c:dateAx>
        <c:axId val="35033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36920"/>
        <c:crosses val="autoZero"/>
        <c:auto val="1"/>
        <c:lblOffset val="100"/>
        <c:baseTimeUnit val="years"/>
      </c:dateAx>
      <c:valAx>
        <c:axId val="35033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337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44.9</c:v>
                </c:pt>
                <c:pt idx="2">
                  <c:v>21.5</c:v>
                </c:pt>
                <c:pt idx="3">
                  <c:v>33.200000000000003</c:v>
                </c:pt>
                <c:pt idx="4">
                  <c:v>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F-4F77-955C-288595D4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39664"/>
        <c:axId val="35033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3F-4F77-955C-288595D4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39664"/>
        <c:axId val="350337312"/>
      </c:lineChart>
      <c:dateAx>
        <c:axId val="35033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37312"/>
        <c:crosses val="autoZero"/>
        <c:auto val="1"/>
        <c:lblOffset val="100"/>
        <c:baseTimeUnit val="years"/>
      </c:dateAx>
      <c:valAx>
        <c:axId val="35033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33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95.5</c:v>
                </c:pt>
                <c:pt idx="1">
                  <c:v>69.599999999999994</c:v>
                </c:pt>
                <c:pt idx="2">
                  <c:v>83.4</c:v>
                </c:pt>
                <c:pt idx="3">
                  <c:v>83.9</c:v>
                </c:pt>
                <c:pt idx="4">
                  <c:v>85.6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6A-47D0-8019-0011922B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39272"/>
        <c:axId val="51432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6A-47D0-8019-0011922B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39272"/>
        <c:axId val="514326960"/>
      </c:lineChart>
      <c:dateAx>
        <c:axId val="350339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326960"/>
        <c:crosses val="autoZero"/>
        <c:auto val="1"/>
        <c:lblOffset val="100"/>
        <c:baseTimeUnit val="years"/>
      </c:dateAx>
      <c:valAx>
        <c:axId val="51432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339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73.2</c:v>
                </c:pt>
                <c:pt idx="2">
                  <c:v>89.7</c:v>
                </c:pt>
                <c:pt idx="3">
                  <c:v>91.4</c:v>
                </c:pt>
                <c:pt idx="4">
                  <c:v>93.4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2C-4512-B706-5D4E167E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22256"/>
        <c:axId val="51432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2C-4512-B706-5D4E167E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2256"/>
        <c:axId val="514325784"/>
      </c:lineChart>
      <c:dateAx>
        <c:axId val="51432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325784"/>
        <c:crosses val="autoZero"/>
        <c:auto val="1"/>
        <c:lblOffset val="100"/>
        <c:baseTimeUnit val="years"/>
      </c:dateAx>
      <c:valAx>
        <c:axId val="51432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1432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2.7</c:v>
                </c:pt>
                <c:pt idx="2">
                  <c:v>8.5</c:v>
                </c:pt>
                <c:pt idx="3">
                  <c:v>14.3</c:v>
                </c:pt>
                <c:pt idx="4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B-42CF-83B4-E825B5B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26176"/>
        <c:axId val="51432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B-42CF-83B4-E825B5B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6176"/>
        <c:axId val="514326568"/>
      </c:lineChart>
      <c:dateAx>
        <c:axId val="5143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326568"/>
        <c:crosses val="autoZero"/>
        <c:auto val="1"/>
        <c:lblOffset val="100"/>
        <c:baseTimeUnit val="years"/>
      </c:dateAx>
      <c:valAx>
        <c:axId val="51432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432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13.6</c:v>
                </c:pt>
                <c:pt idx="2">
                  <c:v>26.7</c:v>
                </c:pt>
                <c:pt idx="3">
                  <c:v>39.799999999999997</c:v>
                </c:pt>
                <c:pt idx="4">
                  <c:v>52.2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AB-41A4-B118-C35E1C7D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25000"/>
        <c:axId val="51432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AB-41A4-B118-C35E1C7D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5000"/>
        <c:axId val="514323040"/>
      </c:lineChart>
      <c:dateAx>
        <c:axId val="51432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323040"/>
        <c:crosses val="autoZero"/>
        <c:auto val="1"/>
        <c:lblOffset val="100"/>
        <c:baseTimeUnit val="years"/>
      </c:dateAx>
      <c:valAx>
        <c:axId val="51432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4325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15214639</c:v>
                </c:pt>
                <c:pt idx="1">
                  <c:v>38196545</c:v>
                </c:pt>
                <c:pt idx="2">
                  <c:v>38266747</c:v>
                </c:pt>
                <c:pt idx="3">
                  <c:v>38422078</c:v>
                </c:pt>
                <c:pt idx="4">
                  <c:v>38728032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2-45AB-92B4-88D70CD4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27352"/>
        <c:axId val="51432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32-45AB-92B4-88D70CD4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7352"/>
        <c:axId val="514323824"/>
      </c:lineChart>
      <c:dateAx>
        <c:axId val="51432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323824"/>
        <c:crosses val="autoZero"/>
        <c:auto val="1"/>
        <c:lblOffset val="100"/>
        <c:baseTimeUnit val="years"/>
      </c:dateAx>
      <c:valAx>
        <c:axId val="51432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4327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18.8</c:v>
                </c:pt>
                <c:pt idx="1">
                  <c:v>17.8</c:v>
                </c:pt>
                <c:pt idx="2">
                  <c:v>17.899999999999999</c:v>
                </c:pt>
                <c:pt idx="3">
                  <c:v>17.600000000000001</c:v>
                </c:pt>
                <c:pt idx="4">
                  <c:v>18.100000000000001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4C-4B5C-AC74-951EB874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24608"/>
        <c:axId val="51534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4C-4B5C-AC74-951EB874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4608"/>
        <c:axId val="515349384"/>
      </c:lineChart>
      <c:dateAx>
        <c:axId val="51432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349384"/>
        <c:crosses val="autoZero"/>
        <c:auto val="1"/>
        <c:lblOffset val="100"/>
        <c:baseTimeUnit val="years"/>
      </c:dateAx>
      <c:valAx>
        <c:axId val="51534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432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65</c:v>
                </c:pt>
                <c:pt idx="2">
                  <c:v>58.1</c:v>
                </c:pt>
                <c:pt idx="3">
                  <c:v>58.2</c:v>
                </c:pt>
                <c:pt idx="4">
                  <c:v>57.4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C-429D-914A-60FC7AFA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345856"/>
        <c:axId val="51535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FC-429D-914A-60FC7AFA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45856"/>
        <c:axId val="515351344"/>
      </c:lineChart>
      <c:dateAx>
        <c:axId val="5153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351344"/>
        <c:crosses val="autoZero"/>
        <c:auto val="1"/>
        <c:lblOffset val="100"/>
        <c:baseTimeUnit val="years"/>
      </c:dateAx>
      <c:valAx>
        <c:axId val="51535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5345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9300</c:v>
                </c:pt>
                <c:pt idx="1">
                  <c:v>9691</c:v>
                </c:pt>
                <c:pt idx="2">
                  <c:v>10780</c:v>
                </c:pt>
                <c:pt idx="3">
                  <c:v>11246</c:v>
                </c:pt>
                <c:pt idx="4">
                  <c:v>11827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7-4FD1-A473-83628031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349776"/>
        <c:axId val="515350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17-4FD1-A473-83628031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49776"/>
        <c:axId val="515350168"/>
      </c:lineChart>
      <c:dateAx>
        <c:axId val="51534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350168"/>
        <c:crosses val="autoZero"/>
        <c:auto val="1"/>
        <c:lblOffset val="100"/>
        <c:baseTimeUnit val="years"/>
      </c:dateAx>
      <c:valAx>
        <c:axId val="515350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534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28679</c:v>
                </c:pt>
                <c:pt idx="1">
                  <c:v>28885</c:v>
                </c:pt>
                <c:pt idx="2">
                  <c:v>30090</c:v>
                </c:pt>
                <c:pt idx="3">
                  <c:v>28809</c:v>
                </c:pt>
                <c:pt idx="4">
                  <c:v>30082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5A-418B-9052-9AC8B3FF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350952"/>
        <c:axId val="51534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5A-418B-9052-9AC8B3FF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50952"/>
        <c:axId val="515345464"/>
      </c:lineChart>
      <c:dateAx>
        <c:axId val="515350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345464"/>
        <c:crosses val="autoZero"/>
        <c:auto val="1"/>
        <c:lblOffset val="100"/>
        <c:baseTimeUnit val="years"/>
      </c:dateAx>
      <c:valAx>
        <c:axId val="51534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5350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E31" zoomScale="75" zoomScaleNormal="75" zoomScaleSheetLayoutView="70" workbookViewId="0">
      <selection activeCell="NJ68" sqref="NJ68:NX84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愛媛県西予市　市立西予市民病院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当然財務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100床以上～200床未満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102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>
        <f>データ!Z6</f>
        <v>50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感 へ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2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154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38947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11772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１０：１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102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>
        <f>データ!AF6</f>
        <v>50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152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38" t="s">
        <v>152</v>
      </c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40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41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3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41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3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41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3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41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2"/>
      <c r="NX20" s="143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41"/>
      <c r="NK21" s="142"/>
      <c r="NL21" s="142"/>
      <c r="NM21" s="142"/>
      <c r="NN21" s="142"/>
      <c r="NO21" s="142"/>
      <c r="NP21" s="142"/>
      <c r="NQ21" s="142"/>
      <c r="NR21" s="142"/>
      <c r="NS21" s="142"/>
      <c r="NT21" s="142"/>
      <c r="NU21" s="142"/>
      <c r="NV21" s="142"/>
      <c r="NW21" s="142"/>
      <c r="NX21" s="143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41"/>
      <c r="NK22" s="142"/>
      <c r="NL22" s="142"/>
      <c r="NM22" s="142"/>
      <c r="NN22" s="142"/>
      <c r="NO22" s="142"/>
      <c r="NP22" s="142"/>
      <c r="NQ22" s="142"/>
      <c r="NR22" s="142"/>
      <c r="NS22" s="142"/>
      <c r="NT22" s="142"/>
      <c r="NU22" s="142"/>
      <c r="NV22" s="142"/>
      <c r="NW22" s="142"/>
      <c r="NX22" s="143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41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2"/>
      <c r="NX23" s="143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41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2"/>
      <c r="NX24" s="143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44"/>
      <c r="NK25" s="145"/>
      <c r="NL25" s="145"/>
      <c r="NM25" s="145"/>
      <c r="NN25" s="145"/>
      <c r="NO25" s="145"/>
      <c r="NP25" s="145"/>
      <c r="NQ25" s="145"/>
      <c r="NR25" s="145"/>
      <c r="NS25" s="145"/>
      <c r="NT25" s="145"/>
      <c r="NU25" s="145"/>
      <c r="NV25" s="145"/>
      <c r="NW25" s="145"/>
      <c r="NX25" s="146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6" t="s">
        <v>36</v>
      </c>
      <c r="NK28" s="107"/>
      <c r="NL28" s="107"/>
      <c r="NM28" s="107"/>
      <c r="NN28" s="107"/>
      <c r="NO28" s="107"/>
      <c r="NP28" s="107"/>
      <c r="NQ28" s="107"/>
      <c r="NR28" s="107"/>
      <c r="NS28" s="107"/>
      <c r="NT28" s="107"/>
      <c r="NU28" s="107"/>
      <c r="NV28" s="107"/>
      <c r="NW28" s="107"/>
      <c r="NX28" s="108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0" t="s">
        <v>151</v>
      </c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2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0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2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2">
        <f>データ!$B$11</f>
        <v>41275</v>
      </c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4"/>
      <c r="AE32" s="112">
        <f>データ!$C$11</f>
        <v>41640</v>
      </c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4"/>
      <c r="AT32" s="112">
        <f>データ!$D$11</f>
        <v>42005</v>
      </c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4"/>
      <c r="BI32" s="112">
        <f>データ!$E$11</f>
        <v>42370</v>
      </c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4"/>
      <c r="BX32" s="112">
        <f>データ!$F$11</f>
        <v>42736</v>
      </c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4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2">
        <f>データ!$B$11</f>
        <v>41275</v>
      </c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4"/>
      <c r="DS32" s="112">
        <f>データ!$C$11</f>
        <v>41640</v>
      </c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4"/>
      <c r="EH32" s="112">
        <f>データ!$D$11</f>
        <v>42005</v>
      </c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4"/>
      <c r="EW32" s="112">
        <f>データ!$E$11</f>
        <v>42370</v>
      </c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4"/>
      <c r="FL32" s="112">
        <f>データ!$F$11</f>
        <v>42736</v>
      </c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4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2">
        <f>データ!$B$11</f>
        <v>41275</v>
      </c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4"/>
      <c r="HG32" s="112">
        <f>データ!$C$11</f>
        <v>41640</v>
      </c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4"/>
      <c r="HV32" s="112">
        <f>データ!$D$11</f>
        <v>42005</v>
      </c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4"/>
      <c r="IK32" s="112">
        <f>データ!$E$11</f>
        <v>42370</v>
      </c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4"/>
      <c r="IZ32" s="112">
        <f>データ!$F$11</f>
        <v>42736</v>
      </c>
      <c r="JA32" s="113"/>
      <c r="JB32" s="113"/>
      <c r="JC32" s="113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114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2">
        <f>データ!$B$11</f>
        <v>41275</v>
      </c>
      <c r="KG32" s="113"/>
      <c r="KH32" s="113"/>
      <c r="KI32" s="113"/>
      <c r="KJ32" s="113"/>
      <c r="KK32" s="113"/>
      <c r="KL32" s="113"/>
      <c r="KM32" s="113"/>
      <c r="KN32" s="113"/>
      <c r="KO32" s="113"/>
      <c r="KP32" s="113"/>
      <c r="KQ32" s="113"/>
      <c r="KR32" s="113"/>
      <c r="KS32" s="113"/>
      <c r="KT32" s="114"/>
      <c r="KU32" s="112">
        <f>データ!$C$11</f>
        <v>41640</v>
      </c>
      <c r="KV32" s="113"/>
      <c r="KW32" s="113"/>
      <c r="KX32" s="113"/>
      <c r="KY32" s="113"/>
      <c r="KZ32" s="113"/>
      <c r="LA32" s="113"/>
      <c r="LB32" s="113"/>
      <c r="LC32" s="113"/>
      <c r="LD32" s="113"/>
      <c r="LE32" s="113"/>
      <c r="LF32" s="113"/>
      <c r="LG32" s="113"/>
      <c r="LH32" s="113"/>
      <c r="LI32" s="114"/>
      <c r="LJ32" s="112">
        <f>データ!$D$11</f>
        <v>42005</v>
      </c>
      <c r="LK32" s="113"/>
      <c r="LL32" s="113"/>
      <c r="LM32" s="113"/>
      <c r="LN32" s="113"/>
      <c r="LO32" s="113"/>
      <c r="LP32" s="113"/>
      <c r="LQ32" s="113"/>
      <c r="LR32" s="113"/>
      <c r="LS32" s="113"/>
      <c r="LT32" s="113"/>
      <c r="LU32" s="113"/>
      <c r="LV32" s="113"/>
      <c r="LW32" s="113"/>
      <c r="LX32" s="114"/>
      <c r="LY32" s="112">
        <f>データ!$E$11</f>
        <v>42370</v>
      </c>
      <c r="LZ32" s="113"/>
      <c r="MA32" s="113"/>
      <c r="MB32" s="113"/>
      <c r="MC32" s="113"/>
      <c r="MD32" s="113"/>
      <c r="ME32" s="113"/>
      <c r="MF32" s="113"/>
      <c r="MG32" s="113"/>
      <c r="MH32" s="113"/>
      <c r="MI32" s="113"/>
      <c r="MJ32" s="113"/>
      <c r="MK32" s="113"/>
      <c r="ML32" s="113"/>
      <c r="MM32" s="114"/>
      <c r="MN32" s="112">
        <f>データ!$F$11</f>
        <v>42736</v>
      </c>
      <c r="MO32" s="113"/>
      <c r="MP32" s="113"/>
      <c r="MQ32" s="113"/>
      <c r="MR32" s="113"/>
      <c r="MS32" s="113"/>
      <c r="MT32" s="113"/>
      <c r="MU32" s="113"/>
      <c r="MV32" s="113"/>
      <c r="MW32" s="113"/>
      <c r="MX32" s="113"/>
      <c r="MY32" s="113"/>
      <c r="MZ32" s="113"/>
      <c r="NA32" s="113"/>
      <c r="NB32" s="114"/>
      <c r="ND32" s="5"/>
      <c r="NE32" s="5"/>
      <c r="NF32" s="5"/>
      <c r="NG32" s="5"/>
      <c r="NH32" s="27"/>
      <c r="NI32" s="2"/>
      <c r="NJ32" s="100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2"/>
    </row>
    <row r="33" spans="1:388" ht="13.5" customHeight="1">
      <c r="A33" s="2"/>
      <c r="B33" s="25"/>
      <c r="D33" s="5"/>
      <c r="E33" s="5"/>
      <c r="F33" s="5"/>
      <c r="G33" s="118" t="s">
        <v>37</v>
      </c>
      <c r="H33" s="118"/>
      <c r="I33" s="118"/>
      <c r="J33" s="118"/>
      <c r="K33" s="118"/>
      <c r="L33" s="118"/>
      <c r="M33" s="118"/>
      <c r="N33" s="118"/>
      <c r="O33" s="118"/>
      <c r="P33" s="115">
        <f>データ!AH7</f>
        <v>96.7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7"/>
      <c r="AE33" s="115">
        <f>データ!AI7</f>
        <v>73.2</v>
      </c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7"/>
      <c r="AT33" s="115">
        <f>データ!AJ7</f>
        <v>89.7</v>
      </c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7"/>
      <c r="BI33" s="115">
        <f>データ!AK7</f>
        <v>91.4</v>
      </c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7"/>
      <c r="BX33" s="115">
        <f>データ!AL7</f>
        <v>93.4</v>
      </c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7"/>
      <c r="CO33" s="5"/>
      <c r="CP33" s="5"/>
      <c r="CQ33" s="5"/>
      <c r="CR33" s="5"/>
      <c r="CS33" s="5"/>
      <c r="CT33" s="5"/>
      <c r="CU33" s="118" t="s">
        <v>37</v>
      </c>
      <c r="CV33" s="118"/>
      <c r="CW33" s="118"/>
      <c r="CX33" s="118"/>
      <c r="CY33" s="118"/>
      <c r="CZ33" s="118"/>
      <c r="DA33" s="118"/>
      <c r="DB33" s="118"/>
      <c r="DC33" s="118"/>
      <c r="DD33" s="115">
        <f>データ!AS7</f>
        <v>95.5</v>
      </c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7"/>
      <c r="DS33" s="115">
        <f>データ!AT7</f>
        <v>69.599999999999994</v>
      </c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7"/>
      <c r="EH33" s="115">
        <f>データ!AU7</f>
        <v>83.4</v>
      </c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7"/>
      <c r="EW33" s="115">
        <f>データ!AV7</f>
        <v>83.9</v>
      </c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7"/>
      <c r="FL33" s="115">
        <f>データ!AW7</f>
        <v>85.6</v>
      </c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7"/>
      <c r="GA33" s="5"/>
      <c r="GB33" s="5"/>
      <c r="GC33" s="5"/>
      <c r="GD33" s="5"/>
      <c r="GE33" s="5"/>
      <c r="GF33" s="5"/>
      <c r="GG33" s="5"/>
      <c r="GH33" s="5"/>
      <c r="GI33" s="118" t="s">
        <v>37</v>
      </c>
      <c r="GJ33" s="118"/>
      <c r="GK33" s="118"/>
      <c r="GL33" s="118"/>
      <c r="GM33" s="118"/>
      <c r="GN33" s="118"/>
      <c r="GO33" s="118"/>
      <c r="GP33" s="118"/>
      <c r="GQ33" s="118"/>
      <c r="GR33" s="115">
        <f>データ!BD7</f>
        <v>0</v>
      </c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7"/>
      <c r="HG33" s="115">
        <f>データ!BE7</f>
        <v>44.9</v>
      </c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7"/>
      <c r="HV33" s="115">
        <f>データ!BF7</f>
        <v>21.5</v>
      </c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7"/>
      <c r="IK33" s="115">
        <f>データ!BG7</f>
        <v>33.200000000000003</v>
      </c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7"/>
      <c r="IZ33" s="115">
        <f>データ!BH7</f>
        <v>38.4</v>
      </c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7"/>
      <c r="JO33" s="5"/>
      <c r="JP33" s="5"/>
      <c r="JQ33" s="5"/>
      <c r="JR33" s="5"/>
      <c r="JS33" s="5"/>
      <c r="JT33" s="5"/>
      <c r="JU33" s="5"/>
      <c r="JV33" s="5"/>
      <c r="JW33" s="118" t="s">
        <v>37</v>
      </c>
      <c r="JX33" s="118"/>
      <c r="JY33" s="118"/>
      <c r="JZ33" s="118"/>
      <c r="KA33" s="118"/>
      <c r="KB33" s="118"/>
      <c r="KC33" s="118"/>
      <c r="KD33" s="118"/>
      <c r="KE33" s="118"/>
      <c r="KF33" s="115">
        <f>データ!BO7</f>
        <v>67.400000000000006</v>
      </c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7"/>
      <c r="KU33" s="115">
        <f>データ!BP7</f>
        <v>64.5</v>
      </c>
      <c r="KV33" s="116"/>
      <c r="KW33" s="116"/>
      <c r="KX33" s="116"/>
      <c r="KY33" s="116"/>
      <c r="KZ33" s="116"/>
      <c r="LA33" s="116"/>
      <c r="LB33" s="116"/>
      <c r="LC33" s="116"/>
      <c r="LD33" s="116"/>
      <c r="LE33" s="116"/>
      <c r="LF33" s="116"/>
      <c r="LG33" s="116"/>
      <c r="LH33" s="116"/>
      <c r="LI33" s="117"/>
      <c r="LJ33" s="115">
        <f>データ!BQ7</f>
        <v>67.099999999999994</v>
      </c>
      <c r="LK33" s="116"/>
      <c r="LL33" s="116"/>
      <c r="LM33" s="116"/>
      <c r="LN33" s="116"/>
      <c r="LO33" s="116"/>
      <c r="LP33" s="116"/>
      <c r="LQ33" s="116"/>
      <c r="LR33" s="116"/>
      <c r="LS33" s="116"/>
      <c r="LT33" s="116"/>
      <c r="LU33" s="116"/>
      <c r="LV33" s="116"/>
      <c r="LW33" s="116"/>
      <c r="LX33" s="117"/>
      <c r="LY33" s="115">
        <f>データ!BR7</f>
        <v>71.400000000000006</v>
      </c>
      <c r="LZ33" s="116"/>
      <c r="MA33" s="116"/>
      <c r="MB33" s="116"/>
      <c r="MC33" s="116"/>
      <c r="MD33" s="116"/>
      <c r="ME33" s="116"/>
      <c r="MF33" s="116"/>
      <c r="MG33" s="116"/>
      <c r="MH33" s="116"/>
      <c r="MI33" s="116"/>
      <c r="MJ33" s="116"/>
      <c r="MK33" s="116"/>
      <c r="ML33" s="116"/>
      <c r="MM33" s="117"/>
      <c r="MN33" s="115">
        <f>データ!BS7</f>
        <v>71.3</v>
      </c>
      <c r="MO33" s="116"/>
      <c r="MP33" s="116"/>
      <c r="MQ33" s="116"/>
      <c r="MR33" s="116"/>
      <c r="MS33" s="116"/>
      <c r="MT33" s="116"/>
      <c r="MU33" s="116"/>
      <c r="MV33" s="116"/>
      <c r="MW33" s="116"/>
      <c r="MX33" s="116"/>
      <c r="MY33" s="116"/>
      <c r="MZ33" s="116"/>
      <c r="NA33" s="116"/>
      <c r="NB33" s="117"/>
      <c r="ND33" s="5"/>
      <c r="NE33" s="5"/>
      <c r="NF33" s="5"/>
      <c r="NG33" s="5"/>
      <c r="NH33" s="27"/>
      <c r="NI33" s="2"/>
      <c r="NJ33" s="100"/>
      <c r="NK33" s="101"/>
      <c r="NL33" s="101"/>
      <c r="NM33" s="101"/>
      <c r="NN33" s="101"/>
      <c r="NO33" s="101"/>
      <c r="NP33" s="101"/>
      <c r="NQ33" s="101"/>
      <c r="NR33" s="101"/>
      <c r="NS33" s="101"/>
      <c r="NT33" s="101"/>
      <c r="NU33" s="101"/>
      <c r="NV33" s="101"/>
      <c r="NW33" s="101"/>
      <c r="NX33" s="102"/>
    </row>
    <row r="34" spans="1:388" ht="13.5" customHeight="1">
      <c r="A34" s="2"/>
      <c r="B34" s="25"/>
      <c r="D34" s="5"/>
      <c r="E34" s="5"/>
      <c r="F34" s="5"/>
      <c r="G34" s="118" t="s">
        <v>38</v>
      </c>
      <c r="H34" s="118"/>
      <c r="I34" s="118"/>
      <c r="J34" s="118"/>
      <c r="K34" s="118"/>
      <c r="L34" s="118"/>
      <c r="M34" s="118"/>
      <c r="N34" s="118"/>
      <c r="O34" s="118"/>
      <c r="P34" s="115">
        <f>データ!AM7</f>
        <v>96.3</v>
      </c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115">
        <f>データ!AN7</f>
        <v>96.9</v>
      </c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7"/>
      <c r="AT34" s="115">
        <f>データ!AO7</f>
        <v>98.3</v>
      </c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7"/>
      <c r="BI34" s="115">
        <f>データ!AP7</f>
        <v>96.7</v>
      </c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7"/>
      <c r="BX34" s="115">
        <f>データ!AQ7</f>
        <v>96.6</v>
      </c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7"/>
      <c r="CO34" s="5"/>
      <c r="CP34" s="5"/>
      <c r="CQ34" s="5"/>
      <c r="CR34" s="5"/>
      <c r="CS34" s="5"/>
      <c r="CT34" s="5"/>
      <c r="CU34" s="118" t="s">
        <v>38</v>
      </c>
      <c r="CV34" s="118"/>
      <c r="CW34" s="118"/>
      <c r="CX34" s="118"/>
      <c r="CY34" s="118"/>
      <c r="CZ34" s="118"/>
      <c r="DA34" s="118"/>
      <c r="DB34" s="118"/>
      <c r="DC34" s="118"/>
      <c r="DD34" s="115">
        <f>データ!AX7</f>
        <v>86.6</v>
      </c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7"/>
      <c r="DS34" s="115">
        <f>データ!AY7</f>
        <v>85.4</v>
      </c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7"/>
      <c r="EH34" s="115">
        <f>データ!AZ7</f>
        <v>85.3</v>
      </c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7"/>
      <c r="EW34" s="115">
        <f>データ!BA7</f>
        <v>84.2</v>
      </c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7"/>
      <c r="FL34" s="115">
        <f>データ!BB7</f>
        <v>83.9</v>
      </c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7"/>
      <c r="GA34" s="5"/>
      <c r="GB34" s="5"/>
      <c r="GC34" s="5"/>
      <c r="GD34" s="5"/>
      <c r="GE34" s="5"/>
      <c r="GF34" s="5"/>
      <c r="GG34" s="5"/>
      <c r="GH34" s="5"/>
      <c r="GI34" s="118" t="s">
        <v>38</v>
      </c>
      <c r="GJ34" s="118"/>
      <c r="GK34" s="118"/>
      <c r="GL34" s="118"/>
      <c r="GM34" s="118"/>
      <c r="GN34" s="118"/>
      <c r="GO34" s="118"/>
      <c r="GP34" s="118"/>
      <c r="GQ34" s="118"/>
      <c r="GR34" s="115">
        <f>データ!BI7</f>
        <v>121</v>
      </c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7"/>
      <c r="HG34" s="115">
        <f>データ!BJ7</f>
        <v>112.9</v>
      </c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7"/>
      <c r="HV34" s="115">
        <f>データ!BK7</f>
        <v>118.9</v>
      </c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7"/>
      <c r="IK34" s="115">
        <f>データ!BL7</f>
        <v>119.5</v>
      </c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7"/>
      <c r="IZ34" s="115">
        <f>データ!BM7</f>
        <v>116.9</v>
      </c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7"/>
      <c r="JO34" s="5"/>
      <c r="JP34" s="5"/>
      <c r="JQ34" s="5"/>
      <c r="JR34" s="5"/>
      <c r="JS34" s="5"/>
      <c r="JT34" s="5"/>
      <c r="JU34" s="5"/>
      <c r="JV34" s="5"/>
      <c r="JW34" s="118" t="s">
        <v>38</v>
      </c>
      <c r="JX34" s="118"/>
      <c r="JY34" s="118"/>
      <c r="JZ34" s="118"/>
      <c r="KA34" s="118"/>
      <c r="KB34" s="118"/>
      <c r="KC34" s="118"/>
      <c r="KD34" s="118"/>
      <c r="KE34" s="118"/>
      <c r="KF34" s="115">
        <f>データ!BT7</f>
        <v>68.5</v>
      </c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7"/>
      <c r="KU34" s="115">
        <f>データ!BU7</f>
        <v>68.3</v>
      </c>
      <c r="KV34" s="116"/>
      <c r="KW34" s="116"/>
      <c r="KX34" s="116"/>
      <c r="KY34" s="116"/>
      <c r="KZ34" s="116"/>
      <c r="LA34" s="116"/>
      <c r="LB34" s="116"/>
      <c r="LC34" s="116"/>
      <c r="LD34" s="116"/>
      <c r="LE34" s="116"/>
      <c r="LF34" s="116"/>
      <c r="LG34" s="116"/>
      <c r="LH34" s="116"/>
      <c r="LI34" s="117"/>
      <c r="LJ34" s="115">
        <f>データ!BV7</f>
        <v>67.900000000000006</v>
      </c>
      <c r="LK34" s="116"/>
      <c r="LL34" s="116"/>
      <c r="LM34" s="116"/>
      <c r="LN34" s="116"/>
      <c r="LO34" s="116"/>
      <c r="LP34" s="116"/>
      <c r="LQ34" s="116"/>
      <c r="LR34" s="116"/>
      <c r="LS34" s="116"/>
      <c r="LT34" s="116"/>
      <c r="LU34" s="116"/>
      <c r="LV34" s="116"/>
      <c r="LW34" s="116"/>
      <c r="LX34" s="117"/>
      <c r="LY34" s="115">
        <f>データ!BW7</f>
        <v>69.8</v>
      </c>
      <c r="LZ34" s="116"/>
      <c r="MA34" s="116"/>
      <c r="MB34" s="116"/>
      <c r="MC34" s="116"/>
      <c r="MD34" s="116"/>
      <c r="ME34" s="116"/>
      <c r="MF34" s="116"/>
      <c r="MG34" s="116"/>
      <c r="MH34" s="116"/>
      <c r="MI34" s="116"/>
      <c r="MJ34" s="116"/>
      <c r="MK34" s="116"/>
      <c r="ML34" s="116"/>
      <c r="MM34" s="117"/>
      <c r="MN34" s="115">
        <f>データ!BX7</f>
        <v>69.7</v>
      </c>
      <c r="MO34" s="116"/>
      <c r="MP34" s="116"/>
      <c r="MQ34" s="116"/>
      <c r="MR34" s="116"/>
      <c r="MS34" s="116"/>
      <c r="MT34" s="116"/>
      <c r="MU34" s="116"/>
      <c r="MV34" s="116"/>
      <c r="MW34" s="116"/>
      <c r="MX34" s="116"/>
      <c r="MY34" s="116"/>
      <c r="MZ34" s="116"/>
      <c r="NA34" s="116"/>
      <c r="NB34" s="117"/>
      <c r="ND34" s="5"/>
      <c r="NE34" s="5"/>
      <c r="NF34" s="5"/>
      <c r="NG34" s="5"/>
      <c r="NH34" s="27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0"/>
      <c r="NK35" s="101"/>
      <c r="NL35" s="101"/>
      <c r="NM35" s="101"/>
      <c r="NN35" s="101"/>
      <c r="NO35" s="101"/>
      <c r="NP35" s="101"/>
      <c r="NQ35" s="101"/>
      <c r="NR35" s="101"/>
      <c r="NS35" s="101"/>
      <c r="NT35" s="101"/>
      <c r="NU35" s="101"/>
      <c r="NV35" s="101"/>
      <c r="NW35" s="101"/>
      <c r="NX35" s="102"/>
    </row>
    <row r="36" spans="1:388" ht="13.5" customHeight="1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0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2"/>
    </row>
    <row r="37" spans="1:388" ht="13.5" customHeight="1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0"/>
      <c r="NK37" s="101"/>
      <c r="NL37" s="101"/>
      <c r="NM37" s="101"/>
      <c r="NN37" s="101"/>
      <c r="NO37" s="101"/>
      <c r="NP37" s="101"/>
      <c r="NQ37" s="101"/>
      <c r="NR37" s="101"/>
      <c r="NS37" s="101"/>
      <c r="NT37" s="101"/>
      <c r="NU37" s="101"/>
      <c r="NV37" s="101"/>
      <c r="NW37" s="101"/>
      <c r="NX37" s="102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0"/>
      <c r="NK38" s="101"/>
      <c r="NL38" s="101"/>
      <c r="NM38" s="101"/>
      <c r="NN38" s="101"/>
      <c r="NO38" s="101"/>
      <c r="NP38" s="101"/>
      <c r="NQ38" s="101"/>
      <c r="NR38" s="101"/>
      <c r="NS38" s="101"/>
      <c r="NT38" s="101"/>
      <c r="NU38" s="101"/>
      <c r="NV38" s="101"/>
      <c r="NW38" s="101"/>
      <c r="NX38" s="102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0"/>
      <c r="NK39" s="101"/>
      <c r="NL39" s="101"/>
      <c r="NM39" s="101"/>
      <c r="NN39" s="101"/>
      <c r="NO39" s="101"/>
      <c r="NP39" s="101"/>
      <c r="NQ39" s="101"/>
      <c r="NR39" s="101"/>
      <c r="NS39" s="101"/>
      <c r="NT39" s="101"/>
      <c r="NU39" s="101"/>
      <c r="NV39" s="101"/>
      <c r="NW39" s="101"/>
      <c r="NX39" s="102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0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2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0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2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0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2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0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2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0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2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0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2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3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  <c r="NU46" s="104"/>
      <c r="NV46" s="104"/>
      <c r="NW46" s="104"/>
      <c r="NX46" s="105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6" t="s">
        <v>43</v>
      </c>
      <c r="NK47" s="107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7"/>
      <c r="NW47" s="107"/>
      <c r="NX47" s="108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0" t="s">
        <v>153</v>
      </c>
      <c r="NK49" s="101"/>
      <c r="NL49" s="101"/>
      <c r="NM49" s="101"/>
      <c r="NN49" s="101"/>
      <c r="NO49" s="101"/>
      <c r="NP49" s="101"/>
      <c r="NQ49" s="101"/>
      <c r="NR49" s="101"/>
      <c r="NS49" s="101"/>
      <c r="NT49" s="101"/>
      <c r="NU49" s="101"/>
      <c r="NV49" s="101"/>
      <c r="NW49" s="101"/>
      <c r="NX49" s="102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0"/>
      <c r="NK50" s="101"/>
      <c r="NL50" s="101"/>
      <c r="NM50" s="101"/>
      <c r="NN50" s="101"/>
      <c r="NO50" s="101"/>
      <c r="NP50" s="101"/>
      <c r="NQ50" s="101"/>
      <c r="NR50" s="101"/>
      <c r="NS50" s="101"/>
      <c r="NT50" s="101"/>
      <c r="NU50" s="101"/>
      <c r="NV50" s="101"/>
      <c r="NW50" s="101"/>
      <c r="NX50" s="102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0"/>
      <c r="NK51" s="101"/>
      <c r="NL51" s="101"/>
      <c r="NM51" s="101"/>
      <c r="NN51" s="101"/>
      <c r="NO51" s="101"/>
      <c r="NP51" s="101"/>
      <c r="NQ51" s="101"/>
      <c r="NR51" s="101"/>
      <c r="NS51" s="101"/>
      <c r="NT51" s="101"/>
      <c r="NU51" s="101"/>
      <c r="NV51" s="101"/>
      <c r="NW51" s="101"/>
      <c r="NX51" s="102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0"/>
      <c r="NK52" s="101"/>
      <c r="NL52" s="101"/>
      <c r="NM52" s="101"/>
      <c r="NN52" s="101"/>
      <c r="NO52" s="101"/>
      <c r="NP52" s="101"/>
      <c r="NQ52" s="101"/>
      <c r="NR52" s="101"/>
      <c r="NS52" s="101"/>
      <c r="NT52" s="101"/>
      <c r="NU52" s="101"/>
      <c r="NV52" s="101"/>
      <c r="NW52" s="101"/>
      <c r="NX52" s="102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0"/>
      <c r="NK53" s="101"/>
      <c r="NL53" s="101"/>
      <c r="NM53" s="101"/>
      <c r="NN53" s="101"/>
      <c r="NO53" s="101"/>
      <c r="NP53" s="101"/>
      <c r="NQ53" s="101"/>
      <c r="NR53" s="101"/>
      <c r="NS53" s="101"/>
      <c r="NT53" s="101"/>
      <c r="NU53" s="101"/>
      <c r="NV53" s="101"/>
      <c r="NW53" s="101"/>
      <c r="NX53" s="102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2">
        <f>データ!$B$11</f>
        <v>41275</v>
      </c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4"/>
      <c r="AE54" s="112">
        <f>データ!$C$11</f>
        <v>41640</v>
      </c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4"/>
      <c r="AT54" s="112">
        <f>データ!$D$11</f>
        <v>42005</v>
      </c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4"/>
      <c r="BI54" s="112">
        <f>データ!$E$11</f>
        <v>42370</v>
      </c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4"/>
      <c r="BX54" s="112">
        <f>データ!$F$11</f>
        <v>42736</v>
      </c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4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2">
        <f>データ!$B$11</f>
        <v>41275</v>
      </c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4"/>
      <c r="DS54" s="112">
        <f>データ!$C$11</f>
        <v>41640</v>
      </c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4"/>
      <c r="EH54" s="112">
        <f>データ!$D$11</f>
        <v>42005</v>
      </c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4"/>
      <c r="EW54" s="112">
        <f>データ!$E$11</f>
        <v>42370</v>
      </c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4"/>
      <c r="FL54" s="112">
        <f>データ!$F$11</f>
        <v>42736</v>
      </c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4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2">
        <f>データ!$B$11</f>
        <v>41275</v>
      </c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4"/>
      <c r="HG54" s="112">
        <f>データ!$C$11</f>
        <v>41640</v>
      </c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4"/>
      <c r="HV54" s="112">
        <f>データ!$D$11</f>
        <v>42005</v>
      </c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4"/>
      <c r="IK54" s="112">
        <f>データ!$E$11</f>
        <v>42370</v>
      </c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4"/>
      <c r="IZ54" s="112">
        <f>データ!$F$11</f>
        <v>42736</v>
      </c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4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2">
        <f>データ!$B$11</f>
        <v>41275</v>
      </c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4"/>
      <c r="KU54" s="112">
        <f>データ!$C$11</f>
        <v>41640</v>
      </c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4"/>
      <c r="LJ54" s="112">
        <f>データ!$D$11</f>
        <v>42005</v>
      </c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4"/>
      <c r="LY54" s="112">
        <f>データ!$E$11</f>
        <v>42370</v>
      </c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4"/>
      <c r="MN54" s="112">
        <f>データ!$F$11</f>
        <v>42736</v>
      </c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4"/>
      <c r="NC54" s="5"/>
      <c r="ND54" s="5"/>
      <c r="NE54" s="5"/>
      <c r="NF54" s="5"/>
      <c r="NG54" s="5"/>
      <c r="NH54" s="27"/>
      <c r="NI54" s="2"/>
      <c r="NJ54" s="100"/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</row>
    <row r="55" spans="1:388" ht="13.5" customHeight="1">
      <c r="A55" s="2"/>
      <c r="B55" s="25"/>
      <c r="C55" s="5"/>
      <c r="D55" s="5"/>
      <c r="E55" s="5"/>
      <c r="F55" s="5"/>
      <c r="G55" s="118" t="s">
        <v>37</v>
      </c>
      <c r="H55" s="118"/>
      <c r="I55" s="118"/>
      <c r="J55" s="118"/>
      <c r="K55" s="118"/>
      <c r="L55" s="118"/>
      <c r="M55" s="118"/>
      <c r="N55" s="118"/>
      <c r="O55" s="118"/>
      <c r="P55" s="119">
        <f>データ!BZ7</f>
        <v>28679</v>
      </c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1"/>
      <c r="AE55" s="119">
        <f>データ!CA7</f>
        <v>28885</v>
      </c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1"/>
      <c r="AT55" s="119">
        <f>データ!CB7</f>
        <v>30090</v>
      </c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1"/>
      <c r="BI55" s="119">
        <f>データ!CC7</f>
        <v>28809</v>
      </c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1"/>
      <c r="BX55" s="119">
        <f>データ!CD7</f>
        <v>30082</v>
      </c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1"/>
      <c r="CO55" s="5"/>
      <c r="CP55" s="5"/>
      <c r="CQ55" s="5"/>
      <c r="CR55" s="5"/>
      <c r="CS55" s="5"/>
      <c r="CT55" s="5"/>
      <c r="CU55" s="118" t="s">
        <v>37</v>
      </c>
      <c r="CV55" s="118"/>
      <c r="CW55" s="118"/>
      <c r="CX55" s="118"/>
      <c r="CY55" s="118"/>
      <c r="CZ55" s="118"/>
      <c r="DA55" s="118"/>
      <c r="DB55" s="118"/>
      <c r="DC55" s="118"/>
      <c r="DD55" s="119">
        <f>データ!CK7</f>
        <v>9300</v>
      </c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1"/>
      <c r="DS55" s="119">
        <f>データ!CL7</f>
        <v>9691</v>
      </c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1"/>
      <c r="EH55" s="119">
        <f>データ!CM7</f>
        <v>10780</v>
      </c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1"/>
      <c r="EW55" s="119">
        <f>データ!CN7</f>
        <v>11246</v>
      </c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1"/>
      <c r="FL55" s="119">
        <f>データ!CO7</f>
        <v>11827</v>
      </c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1"/>
      <c r="GA55" s="5"/>
      <c r="GB55" s="5"/>
      <c r="GC55" s="5"/>
      <c r="GD55" s="5"/>
      <c r="GE55" s="5"/>
      <c r="GF55" s="5"/>
      <c r="GG55" s="5"/>
      <c r="GH55" s="5"/>
      <c r="GI55" s="118" t="s">
        <v>37</v>
      </c>
      <c r="GJ55" s="118"/>
      <c r="GK55" s="118"/>
      <c r="GL55" s="118"/>
      <c r="GM55" s="118"/>
      <c r="GN55" s="118"/>
      <c r="GO55" s="118"/>
      <c r="GP55" s="118"/>
      <c r="GQ55" s="118"/>
      <c r="GR55" s="115">
        <f>データ!CV7</f>
        <v>69.099999999999994</v>
      </c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7"/>
      <c r="HG55" s="115">
        <f>データ!CW7</f>
        <v>65</v>
      </c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7"/>
      <c r="HV55" s="115">
        <f>データ!CX7</f>
        <v>58.1</v>
      </c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7"/>
      <c r="IK55" s="115">
        <f>データ!CY7</f>
        <v>58.2</v>
      </c>
      <c r="IL55" s="116"/>
      <c r="IM55" s="116"/>
      <c r="IN55" s="116"/>
      <c r="IO55" s="116"/>
      <c r="IP55" s="116"/>
      <c r="IQ55" s="116"/>
      <c r="IR55" s="116"/>
      <c r="IS55" s="116"/>
      <c r="IT55" s="116"/>
      <c r="IU55" s="116"/>
      <c r="IV55" s="116"/>
      <c r="IW55" s="116"/>
      <c r="IX55" s="116"/>
      <c r="IY55" s="117"/>
      <c r="IZ55" s="115">
        <f>データ!CZ7</f>
        <v>57.4</v>
      </c>
      <c r="JA55" s="116"/>
      <c r="JB55" s="116"/>
      <c r="JC55" s="116"/>
      <c r="JD55" s="116"/>
      <c r="JE55" s="116"/>
      <c r="JF55" s="116"/>
      <c r="JG55" s="116"/>
      <c r="JH55" s="116"/>
      <c r="JI55" s="116"/>
      <c r="JJ55" s="116"/>
      <c r="JK55" s="116"/>
      <c r="JL55" s="116"/>
      <c r="JM55" s="116"/>
      <c r="JN55" s="117"/>
      <c r="JO55" s="5"/>
      <c r="JP55" s="5"/>
      <c r="JQ55" s="5"/>
      <c r="JR55" s="5"/>
      <c r="JS55" s="5"/>
      <c r="JT55" s="5"/>
      <c r="JU55" s="5"/>
      <c r="JV55" s="5"/>
      <c r="JW55" s="118" t="s">
        <v>37</v>
      </c>
      <c r="JX55" s="118"/>
      <c r="JY55" s="118"/>
      <c r="JZ55" s="118"/>
      <c r="KA55" s="118"/>
      <c r="KB55" s="118"/>
      <c r="KC55" s="118"/>
      <c r="KD55" s="118"/>
      <c r="KE55" s="118"/>
      <c r="KF55" s="115">
        <f>データ!DG7</f>
        <v>18.8</v>
      </c>
      <c r="KG55" s="116"/>
      <c r="KH55" s="116"/>
      <c r="KI55" s="116"/>
      <c r="KJ55" s="116"/>
      <c r="KK55" s="116"/>
      <c r="KL55" s="116"/>
      <c r="KM55" s="116"/>
      <c r="KN55" s="116"/>
      <c r="KO55" s="116"/>
      <c r="KP55" s="116"/>
      <c r="KQ55" s="116"/>
      <c r="KR55" s="116"/>
      <c r="KS55" s="116"/>
      <c r="KT55" s="117"/>
      <c r="KU55" s="115">
        <f>データ!DH7</f>
        <v>17.8</v>
      </c>
      <c r="KV55" s="116"/>
      <c r="KW55" s="116"/>
      <c r="KX55" s="116"/>
      <c r="KY55" s="116"/>
      <c r="KZ55" s="116"/>
      <c r="LA55" s="116"/>
      <c r="LB55" s="116"/>
      <c r="LC55" s="116"/>
      <c r="LD55" s="116"/>
      <c r="LE55" s="116"/>
      <c r="LF55" s="116"/>
      <c r="LG55" s="116"/>
      <c r="LH55" s="116"/>
      <c r="LI55" s="117"/>
      <c r="LJ55" s="115">
        <f>データ!DI7</f>
        <v>17.899999999999999</v>
      </c>
      <c r="LK55" s="116"/>
      <c r="LL55" s="116"/>
      <c r="LM55" s="116"/>
      <c r="LN55" s="116"/>
      <c r="LO55" s="116"/>
      <c r="LP55" s="116"/>
      <c r="LQ55" s="116"/>
      <c r="LR55" s="116"/>
      <c r="LS55" s="116"/>
      <c r="LT55" s="116"/>
      <c r="LU55" s="116"/>
      <c r="LV55" s="116"/>
      <c r="LW55" s="116"/>
      <c r="LX55" s="117"/>
      <c r="LY55" s="115">
        <f>データ!DJ7</f>
        <v>17.600000000000001</v>
      </c>
      <c r="LZ55" s="116"/>
      <c r="MA55" s="116"/>
      <c r="MB55" s="116"/>
      <c r="MC55" s="116"/>
      <c r="MD55" s="116"/>
      <c r="ME55" s="116"/>
      <c r="MF55" s="116"/>
      <c r="MG55" s="116"/>
      <c r="MH55" s="116"/>
      <c r="MI55" s="116"/>
      <c r="MJ55" s="116"/>
      <c r="MK55" s="116"/>
      <c r="ML55" s="116"/>
      <c r="MM55" s="117"/>
      <c r="MN55" s="115">
        <f>データ!DK7</f>
        <v>18.100000000000001</v>
      </c>
      <c r="MO55" s="116"/>
      <c r="MP55" s="116"/>
      <c r="MQ55" s="116"/>
      <c r="MR55" s="116"/>
      <c r="MS55" s="116"/>
      <c r="MT55" s="116"/>
      <c r="MU55" s="116"/>
      <c r="MV55" s="116"/>
      <c r="MW55" s="116"/>
      <c r="MX55" s="116"/>
      <c r="MY55" s="116"/>
      <c r="MZ55" s="116"/>
      <c r="NA55" s="116"/>
      <c r="NB55" s="117"/>
      <c r="NC55" s="5"/>
      <c r="ND55" s="5"/>
      <c r="NE55" s="5"/>
      <c r="NF55" s="5"/>
      <c r="NG55" s="5"/>
      <c r="NH55" s="27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</row>
    <row r="56" spans="1:388" ht="13.5" customHeight="1">
      <c r="A56" s="2"/>
      <c r="B56" s="25"/>
      <c r="C56" s="5"/>
      <c r="D56" s="5"/>
      <c r="E56" s="5"/>
      <c r="F56" s="5"/>
      <c r="G56" s="118" t="s">
        <v>38</v>
      </c>
      <c r="H56" s="118"/>
      <c r="I56" s="118"/>
      <c r="J56" s="118"/>
      <c r="K56" s="118"/>
      <c r="L56" s="118"/>
      <c r="M56" s="118"/>
      <c r="N56" s="118"/>
      <c r="O56" s="118"/>
      <c r="P56" s="119">
        <f>データ!CE7</f>
        <v>31585</v>
      </c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1"/>
      <c r="AE56" s="119">
        <f>データ!CF7</f>
        <v>32431</v>
      </c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1"/>
      <c r="AT56" s="119">
        <f>データ!CG7</f>
        <v>32532</v>
      </c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1"/>
      <c r="BI56" s="119">
        <f>データ!CH7</f>
        <v>33492</v>
      </c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1"/>
      <c r="BX56" s="119">
        <f>データ!CI7</f>
        <v>34136</v>
      </c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1"/>
      <c r="CO56" s="5"/>
      <c r="CP56" s="5"/>
      <c r="CQ56" s="5"/>
      <c r="CR56" s="5"/>
      <c r="CS56" s="5"/>
      <c r="CT56" s="5"/>
      <c r="CU56" s="118" t="s">
        <v>38</v>
      </c>
      <c r="CV56" s="118"/>
      <c r="CW56" s="118"/>
      <c r="CX56" s="118"/>
      <c r="CY56" s="118"/>
      <c r="CZ56" s="118"/>
      <c r="DA56" s="118"/>
      <c r="DB56" s="118"/>
      <c r="DC56" s="118"/>
      <c r="DD56" s="119">
        <f>データ!CP7</f>
        <v>9437</v>
      </c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1"/>
      <c r="DS56" s="119">
        <f>データ!CQ7</f>
        <v>9726</v>
      </c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1"/>
      <c r="EH56" s="119">
        <f>データ!CR7</f>
        <v>10037</v>
      </c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1"/>
      <c r="EW56" s="119">
        <f>データ!CS7</f>
        <v>9976</v>
      </c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1"/>
      <c r="FL56" s="119">
        <f>データ!CT7</f>
        <v>10130</v>
      </c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1"/>
      <c r="GA56" s="5"/>
      <c r="GB56" s="5"/>
      <c r="GC56" s="5"/>
      <c r="GD56" s="5"/>
      <c r="GE56" s="5"/>
      <c r="GF56" s="5"/>
      <c r="GG56" s="5"/>
      <c r="GH56" s="5"/>
      <c r="GI56" s="118" t="s">
        <v>38</v>
      </c>
      <c r="GJ56" s="118"/>
      <c r="GK56" s="118"/>
      <c r="GL56" s="118"/>
      <c r="GM56" s="118"/>
      <c r="GN56" s="118"/>
      <c r="GO56" s="118"/>
      <c r="GP56" s="118"/>
      <c r="GQ56" s="118"/>
      <c r="GR56" s="115">
        <f>データ!DA7</f>
        <v>61.2</v>
      </c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7"/>
      <c r="HG56" s="115">
        <f>データ!DB7</f>
        <v>62.1</v>
      </c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7"/>
      <c r="HV56" s="115">
        <f>データ!DC7</f>
        <v>62.5</v>
      </c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7"/>
      <c r="IK56" s="115">
        <f>データ!DD7</f>
        <v>63.4</v>
      </c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  <c r="IW56" s="116"/>
      <c r="IX56" s="116"/>
      <c r="IY56" s="117"/>
      <c r="IZ56" s="115">
        <f>データ!DE7</f>
        <v>63.4</v>
      </c>
      <c r="JA56" s="116"/>
      <c r="JB56" s="116"/>
      <c r="JC56" s="116"/>
      <c r="JD56" s="116"/>
      <c r="JE56" s="116"/>
      <c r="JF56" s="116"/>
      <c r="JG56" s="116"/>
      <c r="JH56" s="116"/>
      <c r="JI56" s="116"/>
      <c r="JJ56" s="116"/>
      <c r="JK56" s="116"/>
      <c r="JL56" s="116"/>
      <c r="JM56" s="116"/>
      <c r="JN56" s="117"/>
      <c r="JO56" s="5"/>
      <c r="JP56" s="5"/>
      <c r="JQ56" s="5"/>
      <c r="JR56" s="5"/>
      <c r="JS56" s="5"/>
      <c r="JT56" s="5"/>
      <c r="JU56" s="5"/>
      <c r="JV56" s="5"/>
      <c r="JW56" s="118" t="s">
        <v>38</v>
      </c>
      <c r="JX56" s="118"/>
      <c r="JY56" s="118"/>
      <c r="JZ56" s="118"/>
      <c r="KA56" s="118"/>
      <c r="KB56" s="118"/>
      <c r="KC56" s="118"/>
      <c r="KD56" s="118"/>
      <c r="KE56" s="118"/>
      <c r="KF56" s="115">
        <f>データ!DL7</f>
        <v>19.3</v>
      </c>
      <c r="KG56" s="116"/>
      <c r="KH56" s="116"/>
      <c r="KI56" s="116"/>
      <c r="KJ56" s="116"/>
      <c r="KK56" s="116"/>
      <c r="KL56" s="116"/>
      <c r="KM56" s="116"/>
      <c r="KN56" s="116"/>
      <c r="KO56" s="116"/>
      <c r="KP56" s="116"/>
      <c r="KQ56" s="116"/>
      <c r="KR56" s="116"/>
      <c r="KS56" s="116"/>
      <c r="KT56" s="117"/>
      <c r="KU56" s="115">
        <f>データ!DM7</f>
        <v>18.899999999999999</v>
      </c>
      <c r="KV56" s="116"/>
      <c r="KW56" s="116"/>
      <c r="KX56" s="116"/>
      <c r="KY56" s="116"/>
      <c r="KZ56" s="116"/>
      <c r="LA56" s="116"/>
      <c r="LB56" s="116"/>
      <c r="LC56" s="116"/>
      <c r="LD56" s="116"/>
      <c r="LE56" s="116"/>
      <c r="LF56" s="116"/>
      <c r="LG56" s="116"/>
      <c r="LH56" s="116"/>
      <c r="LI56" s="117"/>
      <c r="LJ56" s="115">
        <f>データ!DN7</f>
        <v>19</v>
      </c>
      <c r="LK56" s="116"/>
      <c r="LL56" s="116"/>
      <c r="LM56" s="116"/>
      <c r="LN56" s="116"/>
      <c r="LO56" s="116"/>
      <c r="LP56" s="116"/>
      <c r="LQ56" s="116"/>
      <c r="LR56" s="116"/>
      <c r="LS56" s="116"/>
      <c r="LT56" s="116"/>
      <c r="LU56" s="116"/>
      <c r="LV56" s="116"/>
      <c r="LW56" s="116"/>
      <c r="LX56" s="117"/>
      <c r="LY56" s="115">
        <f>データ!DO7</f>
        <v>18.7</v>
      </c>
      <c r="LZ56" s="116"/>
      <c r="MA56" s="116"/>
      <c r="MB56" s="116"/>
      <c r="MC56" s="116"/>
      <c r="MD56" s="116"/>
      <c r="ME56" s="116"/>
      <c r="MF56" s="116"/>
      <c r="MG56" s="116"/>
      <c r="MH56" s="116"/>
      <c r="MI56" s="116"/>
      <c r="MJ56" s="116"/>
      <c r="MK56" s="116"/>
      <c r="ML56" s="116"/>
      <c r="MM56" s="117"/>
      <c r="MN56" s="115">
        <f>データ!DP7</f>
        <v>18.3</v>
      </c>
      <c r="MO56" s="116"/>
      <c r="MP56" s="116"/>
      <c r="MQ56" s="116"/>
      <c r="MR56" s="116"/>
      <c r="MS56" s="116"/>
      <c r="MT56" s="116"/>
      <c r="MU56" s="116"/>
      <c r="MV56" s="116"/>
      <c r="MW56" s="116"/>
      <c r="MX56" s="116"/>
      <c r="MY56" s="116"/>
      <c r="MZ56" s="116"/>
      <c r="NA56" s="116"/>
      <c r="NB56" s="117"/>
      <c r="NC56" s="5"/>
      <c r="ND56" s="5"/>
      <c r="NE56" s="5"/>
      <c r="NF56" s="5"/>
      <c r="NG56" s="5"/>
      <c r="NH56" s="27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88" ht="13.5" customHeight="1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88" ht="13.5" customHeight="1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3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6" t="s">
        <v>49</v>
      </c>
      <c r="NK66" s="107"/>
      <c r="NL66" s="107"/>
      <c r="NM66" s="107"/>
      <c r="NN66" s="107"/>
      <c r="NO66" s="107"/>
      <c r="NP66" s="107"/>
      <c r="NQ66" s="107"/>
      <c r="NR66" s="107"/>
      <c r="NS66" s="107"/>
      <c r="NT66" s="107"/>
      <c r="NU66" s="107"/>
      <c r="NV66" s="107"/>
      <c r="NW66" s="107"/>
      <c r="NX66" s="108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09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1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41" t="s">
        <v>154</v>
      </c>
      <c r="NK68" s="142"/>
      <c r="NL68" s="142"/>
      <c r="NM68" s="142"/>
      <c r="NN68" s="142"/>
      <c r="NO68" s="142"/>
      <c r="NP68" s="142"/>
      <c r="NQ68" s="142"/>
      <c r="NR68" s="142"/>
      <c r="NS68" s="142"/>
      <c r="NT68" s="142"/>
      <c r="NU68" s="142"/>
      <c r="NV68" s="142"/>
      <c r="NW68" s="142"/>
      <c r="NX68" s="143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41"/>
      <c r="NK69" s="142"/>
      <c r="NL69" s="142"/>
      <c r="NM69" s="142"/>
      <c r="NN69" s="142"/>
      <c r="NO69" s="142"/>
      <c r="NP69" s="142"/>
      <c r="NQ69" s="142"/>
      <c r="NR69" s="142"/>
      <c r="NS69" s="142"/>
      <c r="NT69" s="142"/>
      <c r="NU69" s="142"/>
      <c r="NV69" s="142"/>
      <c r="NW69" s="142"/>
      <c r="NX69" s="143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41"/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3">
        <f>データ!$B$11</f>
        <v>41275</v>
      </c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>
        <f>データ!$C$11</f>
        <v>41640</v>
      </c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>
        <f>データ!$D$11</f>
        <v>42005</v>
      </c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>
        <f>データ!$E$11</f>
        <v>42370</v>
      </c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>
        <f>データ!$F$11</f>
        <v>42736</v>
      </c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3">
        <f>データ!$B$11</f>
        <v>41275</v>
      </c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>
        <f>データ!$C$11</f>
        <v>41640</v>
      </c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>
        <f>データ!$D$11</f>
        <v>42005</v>
      </c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>
        <f>データ!$E$11</f>
        <v>42370</v>
      </c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>
        <f>データ!$F$11</f>
        <v>42736</v>
      </c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3">
        <f>データ!$B$11</f>
        <v>41275</v>
      </c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>
        <f>データ!$C$11</f>
        <v>41640</v>
      </c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>
        <f>データ!$D$11</f>
        <v>42005</v>
      </c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>
        <f>データ!$E$11</f>
        <v>42370</v>
      </c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>
        <f>データ!$F$11</f>
        <v>42736</v>
      </c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5"/>
      <c r="NB78" s="5"/>
      <c r="NC78" s="5"/>
      <c r="ND78" s="5"/>
      <c r="NE78" s="5"/>
      <c r="NF78" s="5"/>
      <c r="NG78" s="38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6" t="s">
        <v>37</v>
      </c>
      <c r="K79" s="127"/>
      <c r="L79" s="127"/>
      <c r="M79" s="127"/>
      <c r="N79" s="127"/>
      <c r="O79" s="127"/>
      <c r="P79" s="127"/>
      <c r="Q79" s="127"/>
      <c r="R79" s="127"/>
      <c r="S79" s="127"/>
      <c r="T79" s="128"/>
      <c r="U79" s="129">
        <f>データ!DR7</f>
        <v>69.900000000000006</v>
      </c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>
        <f>データ!DS7</f>
        <v>2.7</v>
      </c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>
        <f>データ!DT7</f>
        <v>8.5</v>
      </c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>
        <f>データ!DU7</f>
        <v>14.3</v>
      </c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>
        <f>データ!DV7</f>
        <v>19.899999999999999</v>
      </c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6" t="s">
        <v>37</v>
      </c>
      <c r="EE79" s="127"/>
      <c r="EF79" s="127"/>
      <c r="EG79" s="127"/>
      <c r="EH79" s="127"/>
      <c r="EI79" s="127"/>
      <c r="EJ79" s="127"/>
      <c r="EK79" s="127"/>
      <c r="EL79" s="127"/>
      <c r="EM79" s="127"/>
      <c r="EN79" s="128"/>
      <c r="EO79" s="129">
        <f>データ!EC7</f>
        <v>73.7</v>
      </c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>
        <f>データ!ED7</f>
        <v>13.6</v>
      </c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>
        <f>データ!EE7</f>
        <v>26.7</v>
      </c>
      <c r="GB79" s="129"/>
      <c r="GC79" s="129"/>
      <c r="GD79" s="129"/>
      <c r="GE79" s="129"/>
      <c r="GF79" s="129"/>
      <c r="GG79" s="129"/>
      <c r="GH79" s="129"/>
      <c r="GI79" s="129"/>
      <c r="GJ79" s="129"/>
      <c r="GK79" s="129"/>
      <c r="GL79" s="129"/>
      <c r="GM79" s="129"/>
      <c r="GN79" s="129"/>
      <c r="GO79" s="129"/>
      <c r="GP79" s="129"/>
      <c r="GQ79" s="129"/>
      <c r="GR79" s="129"/>
      <c r="GS79" s="129"/>
      <c r="GT79" s="129">
        <f>データ!EF7</f>
        <v>39.799999999999997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29"/>
      <c r="HI79" s="129"/>
      <c r="HJ79" s="129"/>
      <c r="HK79" s="129"/>
      <c r="HL79" s="129"/>
      <c r="HM79" s="129">
        <f>データ!EG7</f>
        <v>52.2</v>
      </c>
      <c r="HN79" s="129"/>
      <c r="HO79" s="129"/>
      <c r="HP79" s="129"/>
      <c r="HQ79" s="129"/>
      <c r="HR79" s="129"/>
      <c r="HS79" s="129"/>
      <c r="HT79" s="129"/>
      <c r="HU79" s="129"/>
      <c r="HV79" s="129"/>
      <c r="HW79" s="129"/>
      <c r="HX79" s="129"/>
      <c r="HY79" s="129"/>
      <c r="HZ79" s="129"/>
      <c r="IA79" s="129"/>
      <c r="IB79" s="129"/>
      <c r="IC79" s="129"/>
      <c r="ID79" s="129"/>
      <c r="IE79" s="129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6" t="s">
        <v>37</v>
      </c>
      <c r="IZ79" s="127"/>
      <c r="JA79" s="127"/>
      <c r="JB79" s="127"/>
      <c r="JC79" s="127"/>
      <c r="JD79" s="127"/>
      <c r="JE79" s="127"/>
      <c r="JF79" s="127"/>
      <c r="JG79" s="127"/>
      <c r="JH79" s="127"/>
      <c r="JI79" s="128"/>
      <c r="JJ79" s="124">
        <f>データ!EN7</f>
        <v>15214639</v>
      </c>
      <c r="JK79" s="124"/>
      <c r="JL79" s="124"/>
      <c r="JM79" s="124"/>
      <c r="JN79" s="124"/>
      <c r="JO79" s="124"/>
      <c r="JP79" s="124"/>
      <c r="JQ79" s="124"/>
      <c r="JR79" s="124"/>
      <c r="JS79" s="124"/>
      <c r="JT79" s="124"/>
      <c r="JU79" s="124"/>
      <c r="JV79" s="124"/>
      <c r="JW79" s="124"/>
      <c r="JX79" s="124"/>
      <c r="JY79" s="124"/>
      <c r="JZ79" s="124"/>
      <c r="KA79" s="124"/>
      <c r="KB79" s="124"/>
      <c r="KC79" s="124">
        <f>データ!EO7</f>
        <v>38196545</v>
      </c>
      <c r="KD79" s="124"/>
      <c r="KE79" s="124"/>
      <c r="KF79" s="124"/>
      <c r="KG79" s="124"/>
      <c r="KH79" s="124"/>
      <c r="KI79" s="124"/>
      <c r="KJ79" s="124"/>
      <c r="KK79" s="124"/>
      <c r="KL79" s="124"/>
      <c r="KM79" s="124"/>
      <c r="KN79" s="124"/>
      <c r="KO79" s="124"/>
      <c r="KP79" s="124"/>
      <c r="KQ79" s="124"/>
      <c r="KR79" s="124"/>
      <c r="KS79" s="124"/>
      <c r="KT79" s="124"/>
      <c r="KU79" s="124"/>
      <c r="KV79" s="124">
        <f>データ!EP7</f>
        <v>38266747</v>
      </c>
      <c r="KW79" s="124"/>
      <c r="KX79" s="124"/>
      <c r="KY79" s="124"/>
      <c r="KZ79" s="124"/>
      <c r="LA79" s="124"/>
      <c r="LB79" s="124"/>
      <c r="LC79" s="124"/>
      <c r="LD79" s="124"/>
      <c r="LE79" s="124"/>
      <c r="LF79" s="124"/>
      <c r="LG79" s="124"/>
      <c r="LH79" s="124"/>
      <c r="LI79" s="124"/>
      <c r="LJ79" s="124"/>
      <c r="LK79" s="124"/>
      <c r="LL79" s="124"/>
      <c r="LM79" s="124"/>
      <c r="LN79" s="124"/>
      <c r="LO79" s="124">
        <f>データ!EQ7</f>
        <v>38422078</v>
      </c>
      <c r="LP79" s="124"/>
      <c r="LQ79" s="124"/>
      <c r="LR79" s="124"/>
      <c r="LS79" s="124"/>
      <c r="LT79" s="124"/>
      <c r="LU79" s="124"/>
      <c r="LV79" s="124"/>
      <c r="LW79" s="124"/>
      <c r="LX79" s="124"/>
      <c r="LY79" s="124"/>
      <c r="LZ79" s="124"/>
      <c r="MA79" s="124"/>
      <c r="MB79" s="124"/>
      <c r="MC79" s="124"/>
      <c r="MD79" s="124"/>
      <c r="ME79" s="124"/>
      <c r="MF79" s="124"/>
      <c r="MG79" s="124"/>
      <c r="MH79" s="124">
        <f>データ!ER7</f>
        <v>38728032</v>
      </c>
      <c r="MI79" s="124"/>
      <c r="MJ79" s="124"/>
      <c r="MK79" s="124"/>
      <c r="ML79" s="124"/>
      <c r="MM79" s="124"/>
      <c r="MN79" s="124"/>
      <c r="MO79" s="124"/>
      <c r="MP79" s="124"/>
      <c r="MQ79" s="124"/>
      <c r="MR79" s="124"/>
      <c r="MS79" s="124"/>
      <c r="MT79" s="124"/>
      <c r="MU79" s="124"/>
      <c r="MV79" s="124"/>
      <c r="MW79" s="124"/>
      <c r="MX79" s="124"/>
      <c r="MY79" s="124"/>
      <c r="MZ79" s="124"/>
      <c r="NA79" s="5"/>
      <c r="NB79" s="5"/>
      <c r="NC79" s="5"/>
      <c r="ND79" s="5"/>
      <c r="NE79" s="5"/>
      <c r="NF79" s="5"/>
      <c r="NG79" s="38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6" t="s">
        <v>38</v>
      </c>
      <c r="K80" s="127"/>
      <c r="L80" s="127"/>
      <c r="M80" s="127"/>
      <c r="N80" s="127"/>
      <c r="O80" s="127"/>
      <c r="P80" s="127"/>
      <c r="Q80" s="127"/>
      <c r="R80" s="127"/>
      <c r="S80" s="127"/>
      <c r="T80" s="128"/>
      <c r="U80" s="129">
        <f>データ!DW7</f>
        <v>48</v>
      </c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>
        <f>データ!DX7</f>
        <v>52.2</v>
      </c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>
        <f>データ!DY7</f>
        <v>52.4</v>
      </c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>
        <f>データ!DZ7</f>
        <v>52.5</v>
      </c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>
        <f>データ!EA7</f>
        <v>53.5</v>
      </c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6" t="s">
        <v>38</v>
      </c>
      <c r="EE80" s="127"/>
      <c r="EF80" s="127"/>
      <c r="EG80" s="127"/>
      <c r="EH80" s="127"/>
      <c r="EI80" s="127"/>
      <c r="EJ80" s="127"/>
      <c r="EK80" s="127"/>
      <c r="EL80" s="127"/>
      <c r="EM80" s="127"/>
      <c r="EN80" s="128"/>
      <c r="EO80" s="129">
        <f>データ!EH7</f>
        <v>63.3</v>
      </c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>
        <f>データ!EI7</f>
        <v>69.599999999999994</v>
      </c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>
        <f>データ!EJ7</f>
        <v>69.2</v>
      </c>
      <c r="GB80" s="129"/>
      <c r="GC80" s="129"/>
      <c r="GD80" s="129"/>
      <c r="GE80" s="129"/>
      <c r="GF80" s="129"/>
      <c r="GG80" s="129"/>
      <c r="GH80" s="129"/>
      <c r="GI80" s="129"/>
      <c r="GJ80" s="129"/>
      <c r="GK80" s="129"/>
      <c r="GL80" s="129"/>
      <c r="GM80" s="129"/>
      <c r="GN80" s="129"/>
      <c r="GO80" s="129"/>
      <c r="GP80" s="129"/>
      <c r="GQ80" s="129"/>
      <c r="GR80" s="129"/>
      <c r="GS80" s="129"/>
      <c r="GT80" s="129">
        <f>データ!EK7</f>
        <v>69.7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29"/>
      <c r="HI80" s="129"/>
      <c r="HJ80" s="129"/>
      <c r="HK80" s="129"/>
      <c r="HL80" s="129"/>
      <c r="HM80" s="129">
        <f>データ!EL7</f>
        <v>71.3</v>
      </c>
      <c r="HN80" s="129"/>
      <c r="HO80" s="129"/>
      <c r="HP80" s="129"/>
      <c r="HQ80" s="129"/>
      <c r="HR80" s="129"/>
      <c r="HS80" s="129"/>
      <c r="HT80" s="129"/>
      <c r="HU80" s="129"/>
      <c r="HV80" s="129"/>
      <c r="HW80" s="129"/>
      <c r="HX80" s="129"/>
      <c r="HY80" s="129"/>
      <c r="HZ80" s="129"/>
      <c r="IA80" s="129"/>
      <c r="IB80" s="129"/>
      <c r="IC80" s="129"/>
      <c r="ID80" s="129"/>
      <c r="IE80" s="129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6" t="s">
        <v>38</v>
      </c>
      <c r="IZ80" s="127"/>
      <c r="JA80" s="127"/>
      <c r="JB80" s="127"/>
      <c r="JC80" s="127"/>
      <c r="JD80" s="127"/>
      <c r="JE80" s="127"/>
      <c r="JF80" s="127"/>
      <c r="JG80" s="127"/>
      <c r="JH80" s="127"/>
      <c r="JI80" s="128"/>
      <c r="JJ80" s="124">
        <f>データ!ES7</f>
        <v>34139294</v>
      </c>
      <c r="JK80" s="124"/>
      <c r="JL80" s="124"/>
      <c r="JM80" s="124"/>
      <c r="JN80" s="124"/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>
        <f>データ!ET7</f>
        <v>35115689</v>
      </c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>
        <f>データ!EU7</f>
        <v>35730958</v>
      </c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>
        <f>データ!EV7</f>
        <v>37752628</v>
      </c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>
        <f>データ!EW7</f>
        <v>39094598</v>
      </c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124"/>
      <c r="NA80" s="5"/>
      <c r="NB80" s="5"/>
      <c r="NC80" s="5"/>
      <c r="ND80" s="5"/>
      <c r="NE80" s="5"/>
      <c r="NF80" s="5"/>
      <c r="NG80" s="38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5" t="s">
        <v>51</v>
      </c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  <c r="II82" s="12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  <c r="II83" s="12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944eBAFIc1ylzAEbQJChT2PAXBCpkYFpIsmrizMi/4/uOsylyKNv3B9wUH+sk0YqoRaoSGW95tz7Wy92C10PPw==" saltValue="Y9FbS4el4fjwiVzZBlZdE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5" t="s">
        <v>75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7"/>
      <c r="AS4" s="131" t="s">
        <v>76</v>
      </c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1" t="s">
        <v>77</v>
      </c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5" t="s">
        <v>78</v>
      </c>
      <c r="BP4" s="136"/>
      <c r="BQ4" s="136"/>
      <c r="BR4" s="136"/>
      <c r="BS4" s="136"/>
      <c r="BT4" s="136"/>
      <c r="BU4" s="136"/>
      <c r="BV4" s="136"/>
      <c r="BW4" s="136"/>
      <c r="BX4" s="136"/>
      <c r="BY4" s="137"/>
      <c r="BZ4" s="130" t="s">
        <v>79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1" t="s">
        <v>80</v>
      </c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 t="s">
        <v>81</v>
      </c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 t="s">
        <v>82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5" t="s">
        <v>83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7"/>
      <c r="EC4" s="130" t="s">
        <v>84</v>
      </c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 t="s">
        <v>85</v>
      </c>
      <c r="EO4" s="130"/>
      <c r="EP4" s="130"/>
      <c r="EQ4" s="130"/>
      <c r="ER4" s="130"/>
      <c r="ES4" s="130"/>
      <c r="ET4" s="130"/>
      <c r="EU4" s="130"/>
      <c r="EV4" s="130"/>
      <c r="EW4" s="130"/>
      <c r="EX4" s="130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120</v>
      </c>
      <c r="BE5" s="61" t="s">
        <v>121</v>
      </c>
      <c r="BF5" s="61" t="s">
        <v>111</v>
      </c>
      <c r="BG5" s="61" t="s">
        <v>122</v>
      </c>
      <c r="BH5" s="61" t="s">
        <v>123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120</v>
      </c>
      <c r="BP5" s="61" t="s">
        <v>121</v>
      </c>
      <c r="BQ5" s="61" t="s">
        <v>124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121</v>
      </c>
      <c r="CB5" s="61" t="s">
        <v>111</v>
      </c>
      <c r="CC5" s="61" t="s">
        <v>112</v>
      </c>
      <c r="CD5" s="61" t="s">
        <v>125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120</v>
      </c>
      <c r="CL5" s="61" t="s">
        <v>121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120</v>
      </c>
      <c r="CW5" s="61" t="s">
        <v>126</v>
      </c>
      <c r="CX5" s="61" t="s">
        <v>111</v>
      </c>
      <c r="CY5" s="61" t="s">
        <v>112</v>
      </c>
      <c r="CZ5" s="61" t="s">
        <v>123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120</v>
      </c>
      <c r="DH5" s="61" t="s">
        <v>121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120</v>
      </c>
      <c r="DS5" s="61" t="s">
        <v>126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120</v>
      </c>
      <c r="ED5" s="61" t="s">
        <v>121</v>
      </c>
      <c r="EE5" s="61" t="s">
        <v>111</v>
      </c>
      <c r="EF5" s="61" t="s">
        <v>112</v>
      </c>
      <c r="EG5" s="61" t="s">
        <v>125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127</v>
      </c>
      <c r="EN5" s="61" t="s">
        <v>120</v>
      </c>
      <c r="EO5" s="61" t="s">
        <v>128</v>
      </c>
      <c r="EP5" s="61" t="s">
        <v>111</v>
      </c>
      <c r="EQ5" s="61" t="s">
        <v>122</v>
      </c>
      <c r="ER5" s="61" t="s">
        <v>125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129</v>
      </c>
      <c r="B6" s="62">
        <f>B8</f>
        <v>2017</v>
      </c>
      <c r="C6" s="62">
        <f t="shared" ref="C6:M6" si="2">C8</f>
        <v>382141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2" t="str">
        <f>IF(H8&lt;&gt;I8,H8,"")&amp;IF(I8&lt;&gt;J8,I8,"")&amp;"　"&amp;J8</f>
        <v>愛媛県西予市　市立西予市民病院</v>
      </c>
      <c r="I6" s="133"/>
      <c r="J6" s="134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14</v>
      </c>
      <c r="R6" s="62" t="str">
        <f t="shared" si="3"/>
        <v>-</v>
      </c>
      <c r="S6" s="62" t="str">
        <f t="shared" si="3"/>
        <v>ド 透 訓</v>
      </c>
      <c r="T6" s="62" t="str">
        <f t="shared" si="3"/>
        <v>救 感 へ 輪</v>
      </c>
      <c r="U6" s="63">
        <f>U8</f>
        <v>38947</v>
      </c>
      <c r="V6" s="63">
        <f>V8</f>
        <v>11772</v>
      </c>
      <c r="W6" s="62" t="str">
        <f>W8</f>
        <v>非該当</v>
      </c>
      <c r="X6" s="62" t="str">
        <f t="shared" si="3"/>
        <v>１０：１</v>
      </c>
      <c r="Y6" s="63">
        <f t="shared" si="3"/>
        <v>102</v>
      </c>
      <c r="Z6" s="63">
        <f t="shared" si="3"/>
        <v>50</v>
      </c>
      <c r="AA6" s="63" t="str">
        <f t="shared" si="3"/>
        <v>-</v>
      </c>
      <c r="AB6" s="63" t="str">
        <f t="shared" si="3"/>
        <v>-</v>
      </c>
      <c r="AC6" s="63">
        <f t="shared" si="3"/>
        <v>2</v>
      </c>
      <c r="AD6" s="63">
        <f t="shared" si="3"/>
        <v>154</v>
      </c>
      <c r="AE6" s="63">
        <f t="shared" si="3"/>
        <v>102</v>
      </c>
      <c r="AF6" s="63">
        <f t="shared" si="3"/>
        <v>50</v>
      </c>
      <c r="AG6" s="63">
        <f t="shared" si="3"/>
        <v>152</v>
      </c>
      <c r="AH6" s="64">
        <f>IF(AH8="-",NA(),AH8)</f>
        <v>96.7</v>
      </c>
      <c r="AI6" s="64">
        <f t="shared" ref="AI6:AQ6" si="4">IF(AI8="-",NA(),AI8)</f>
        <v>73.2</v>
      </c>
      <c r="AJ6" s="64">
        <f t="shared" si="4"/>
        <v>89.7</v>
      </c>
      <c r="AK6" s="64">
        <f t="shared" si="4"/>
        <v>91.4</v>
      </c>
      <c r="AL6" s="64">
        <f t="shared" si="4"/>
        <v>93.4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95.5</v>
      </c>
      <c r="AT6" s="64">
        <f t="shared" ref="AT6:BB6" si="5">IF(AT8="-",NA(),AT8)</f>
        <v>69.599999999999994</v>
      </c>
      <c r="AU6" s="64">
        <f t="shared" si="5"/>
        <v>83.4</v>
      </c>
      <c r="AV6" s="64">
        <f t="shared" si="5"/>
        <v>83.9</v>
      </c>
      <c r="AW6" s="64">
        <f t="shared" si="5"/>
        <v>85.6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44.9</v>
      </c>
      <c r="BF6" s="64">
        <f t="shared" si="6"/>
        <v>21.5</v>
      </c>
      <c r="BG6" s="64">
        <f t="shared" si="6"/>
        <v>33.200000000000003</v>
      </c>
      <c r="BH6" s="64">
        <f t="shared" si="6"/>
        <v>38.4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67.400000000000006</v>
      </c>
      <c r="BP6" s="64">
        <f t="shared" ref="BP6:BX6" si="7">IF(BP8="-",NA(),BP8)</f>
        <v>64.5</v>
      </c>
      <c r="BQ6" s="64">
        <f t="shared" si="7"/>
        <v>67.099999999999994</v>
      </c>
      <c r="BR6" s="64">
        <f t="shared" si="7"/>
        <v>71.400000000000006</v>
      </c>
      <c r="BS6" s="64">
        <f t="shared" si="7"/>
        <v>71.3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28679</v>
      </c>
      <c r="CA6" s="65">
        <f t="shared" ref="CA6:CI6" si="8">IF(CA8="-",NA(),CA8)</f>
        <v>28885</v>
      </c>
      <c r="CB6" s="65">
        <f t="shared" si="8"/>
        <v>30090</v>
      </c>
      <c r="CC6" s="65">
        <f t="shared" si="8"/>
        <v>28809</v>
      </c>
      <c r="CD6" s="65">
        <f t="shared" si="8"/>
        <v>30082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9300</v>
      </c>
      <c r="CL6" s="65">
        <f t="shared" ref="CL6:CT6" si="9">IF(CL8="-",NA(),CL8)</f>
        <v>9691</v>
      </c>
      <c r="CM6" s="65">
        <f t="shared" si="9"/>
        <v>10780</v>
      </c>
      <c r="CN6" s="65">
        <f t="shared" si="9"/>
        <v>11246</v>
      </c>
      <c r="CO6" s="65">
        <f t="shared" si="9"/>
        <v>11827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69.099999999999994</v>
      </c>
      <c r="CW6" s="64">
        <f t="shared" ref="CW6:DE6" si="10">IF(CW8="-",NA(),CW8)</f>
        <v>65</v>
      </c>
      <c r="CX6" s="64">
        <f t="shared" si="10"/>
        <v>58.1</v>
      </c>
      <c r="CY6" s="64">
        <f t="shared" si="10"/>
        <v>58.2</v>
      </c>
      <c r="CZ6" s="64">
        <f t="shared" si="10"/>
        <v>57.4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18.8</v>
      </c>
      <c r="DH6" s="64">
        <f t="shared" ref="DH6:DP6" si="11">IF(DH8="-",NA(),DH8)</f>
        <v>17.8</v>
      </c>
      <c r="DI6" s="64">
        <f t="shared" si="11"/>
        <v>17.899999999999999</v>
      </c>
      <c r="DJ6" s="64">
        <f t="shared" si="11"/>
        <v>17.600000000000001</v>
      </c>
      <c r="DK6" s="64">
        <f t="shared" si="11"/>
        <v>18.100000000000001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69.900000000000006</v>
      </c>
      <c r="DS6" s="64">
        <f t="shared" ref="DS6:EA6" si="12">IF(DS8="-",NA(),DS8)</f>
        <v>2.7</v>
      </c>
      <c r="DT6" s="64">
        <f t="shared" si="12"/>
        <v>8.5</v>
      </c>
      <c r="DU6" s="64">
        <f t="shared" si="12"/>
        <v>14.3</v>
      </c>
      <c r="DV6" s="64">
        <f t="shared" si="12"/>
        <v>19.899999999999999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73.7</v>
      </c>
      <c r="ED6" s="64">
        <f t="shared" ref="ED6:EL6" si="13">IF(ED8="-",NA(),ED8)</f>
        <v>13.6</v>
      </c>
      <c r="EE6" s="64">
        <f t="shared" si="13"/>
        <v>26.7</v>
      </c>
      <c r="EF6" s="64">
        <f t="shared" si="13"/>
        <v>39.799999999999997</v>
      </c>
      <c r="EG6" s="64">
        <f t="shared" si="13"/>
        <v>52.2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15214639</v>
      </c>
      <c r="EO6" s="65">
        <f t="shared" ref="EO6:EW6" si="14">IF(EO8="-",NA(),EO8)</f>
        <v>38196545</v>
      </c>
      <c r="EP6" s="65">
        <f t="shared" si="14"/>
        <v>38266747</v>
      </c>
      <c r="EQ6" s="65">
        <f t="shared" si="14"/>
        <v>38422078</v>
      </c>
      <c r="ER6" s="65">
        <f t="shared" si="14"/>
        <v>38728032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130</v>
      </c>
      <c r="B7" s="62">
        <f t="shared" ref="B7:AG7" si="15">B8</f>
        <v>2017</v>
      </c>
      <c r="C7" s="62">
        <f t="shared" si="15"/>
        <v>382141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直営</v>
      </c>
      <c r="Q7" s="63">
        <f t="shared" si="15"/>
        <v>14</v>
      </c>
      <c r="R7" s="62" t="str">
        <f t="shared" si="15"/>
        <v>-</v>
      </c>
      <c r="S7" s="62" t="str">
        <f t="shared" si="15"/>
        <v>ド 透 訓</v>
      </c>
      <c r="T7" s="62" t="str">
        <f t="shared" si="15"/>
        <v>救 感 へ 輪</v>
      </c>
      <c r="U7" s="63">
        <f>U8</f>
        <v>38947</v>
      </c>
      <c r="V7" s="63">
        <f>V8</f>
        <v>11772</v>
      </c>
      <c r="W7" s="62" t="str">
        <f>W8</f>
        <v>非該当</v>
      </c>
      <c r="X7" s="62" t="str">
        <f t="shared" si="15"/>
        <v>１０：１</v>
      </c>
      <c r="Y7" s="63">
        <f t="shared" si="15"/>
        <v>102</v>
      </c>
      <c r="Z7" s="63">
        <f t="shared" si="15"/>
        <v>50</v>
      </c>
      <c r="AA7" s="63" t="str">
        <f t="shared" si="15"/>
        <v>-</v>
      </c>
      <c r="AB7" s="63" t="str">
        <f t="shared" si="15"/>
        <v>-</v>
      </c>
      <c r="AC7" s="63">
        <f t="shared" si="15"/>
        <v>2</v>
      </c>
      <c r="AD7" s="63">
        <f t="shared" si="15"/>
        <v>154</v>
      </c>
      <c r="AE7" s="63">
        <f t="shared" si="15"/>
        <v>102</v>
      </c>
      <c r="AF7" s="63">
        <f t="shared" si="15"/>
        <v>50</v>
      </c>
      <c r="AG7" s="63">
        <f t="shared" si="15"/>
        <v>152</v>
      </c>
      <c r="AH7" s="64">
        <f>AH8</f>
        <v>96.7</v>
      </c>
      <c r="AI7" s="64">
        <f t="shared" ref="AI7:AQ7" si="16">AI8</f>
        <v>73.2</v>
      </c>
      <c r="AJ7" s="64">
        <f t="shared" si="16"/>
        <v>89.7</v>
      </c>
      <c r="AK7" s="64">
        <f t="shared" si="16"/>
        <v>91.4</v>
      </c>
      <c r="AL7" s="64">
        <f t="shared" si="16"/>
        <v>93.4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95.5</v>
      </c>
      <c r="AT7" s="64">
        <f t="shared" ref="AT7:BB7" si="17">AT8</f>
        <v>69.599999999999994</v>
      </c>
      <c r="AU7" s="64">
        <f t="shared" si="17"/>
        <v>83.4</v>
      </c>
      <c r="AV7" s="64">
        <f t="shared" si="17"/>
        <v>83.9</v>
      </c>
      <c r="AW7" s="64">
        <f t="shared" si="17"/>
        <v>85.6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0</v>
      </c>
      <c r="BE7" s="64">
        <f t="shared" ref="BE7:BM7" si="18">BE8</f>
        <v>44.9</v>
      </c>
      <c r="BF7" s="64">
        <f t="shared" si="18"/>
        <v>21.5</v>
      </c>
      <c r="BG7" s="64">
        <f t="shared" si="18"/>
        <v>33.200000000000003</v>
      </c>
      <c r="BH7" s="64">
        <f t="shared" si="18"/>
        <v>38.4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67.400000000000006</v>
      </c>
      <c r="BP7" s="64">
        <f t="shared" ref="BP7:BX7" si="19">BP8</f>
        <v>64.5</v>
      </c>
      <c r="BQ7" s="64">
        <f t="shared" si="19"/>
        <v>67.099999999999994</v>
      </c>
      <c r="BR7" s="64">
        <f t="shared" si="19"/>
        <v>71.400000000000006</v>
      </c>
      <c r="BS7" s="64">
        <f t="shared" si="19"/>
        <v>71.3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28679</v>
      </c>
      <c r="CA7" s="65">
        <f t="shared" ref="CA7:CI7" si="20">CA8</f>
        <v>28885</v>
      </c>
      <c r="CB7" s="65">
        <f t="shared" si="20"/>
        <v>30090</v>
      </c>
      <c r="CC7" s="65">
        <f t="shared" si="20"/>
        <v>28809</v>
      </c>
      <c r="CD7" s="65">
        <f t="shared" si="20"/>
        <v>30082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9300</v>
      </c>
      <c r="CL7" s="65">
        <f t="shared" ref="CL7:CT7" si="21">CL8</f>
        <v>9691</v>
      </c>
      <c r="CM7" s="65">
        <f t="shared" si="21"/>
        <v>10780</v>
      </c>
      <c r="CN7" s="65">
        <f t="shared" si="21"/>
        <v>11246</v>
      </c>
      <c r="CO7" s="65">
        <f t="shared" si="21"/>
        <v>11827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69.099999999999994</v>
      </c>
      <c r="CW7" s="64">
        <f t="shared" ref="CW7:DE7" si="22">CW8</f>
        <v>65</v>
      </c>
      <c r="CX7" s="64">
        <f t="shared" si="22"/>
        <v>58.1</v>
      </c>
      <c r="CY7" s="64">
        <f t="shared" si="22"/>
        <v>58.2</v>
      </c>
      <c r="CZ7" s="64">
        <f t="shared" si="22"/>
        <v>57.4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18.8</v>
      </c>
      <c r="DH7" s="64">
        <f t="shared" ref="DH7:DP7" si="23">DH8</f>
        <v>17.8</v>
      </c>
      <c r="DI7" s="64">
        <f t="shared" si="23"/>
        <v>17.899999999999999</v>
      </c>
      <c r="DJ7" s="64">
        <f t="shared" si="23"/>
        <v>17.600000000000001</v>
      </c>
      <c r="DK7" s="64">
        <f t="shared" si="23"/>
        <v>18.100000000000001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69.900000000000006</v>
      </c>
      <c r="DS7" s="64">
        <f t="shared" ref="DS7:EA7" si="24">DS8</f>
        <v>2.7</v>
      </c>
      <c r="DT7" s="64">
        <f t="shared" si="24"/>
        <v>8.5</v>
      </c>
      <c r="DU7" s="64">
        <f t="shared" si="24"/>
        <v>14.3</v>
      </c>
      <c r="DV7" s="64">
        <f t="shared" si="24"/>
        <v>19.899999999999999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73.7</v>
      </c>
      <c r="ED7" s="64">
        <f t="shared" ref="ED7:EL7" si="25">ED8</f>
        <v>13.6</v>
      </c>
      <c r="EE7" s="64">
        <f t="shared" si="25"/>
        <v>26.7</v>
      </c>
      <c r="EF7" s="64">
        <f t="shared" si="25"/>
        <v>39.799999999999997</v>
      </c>
      <c r="EG7" s="64">
        <f t="shared" si="25"/>
        <v>52.2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15214639</v>
      </c>
      <c r="EO7" s="65">
        <f t="shared" ref="EO7:EW7" si="26">EO8</f>
        <v>38196545</v>
      </c>
      <c r="EP7" s="65">
        <f t="shared" si="26"/>
        <v>38266747</v>
      </c>
      <c r="EQ7" s="65">
        <f t="shared" si="26"/>
        <v>38422078</v>
      </c>
      <c r="ER7" s="65">
        <f t="shared" si="26"/>
        <v>38728032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382141</v>
      </c>
      <c r="D8" s="67">
        <v>46</v>
      </c>
      <c r="E8" s="67">
        <v>6</v>
      </c>
      <c r="F8" s="67">
        <v>0</v>
      </c>
      <c r="G8" s="67">
        <v>1</v>
      </c>
      <c r="H8" s="67" t="s">
        <v>131</v>
      </c>
      <c r="I8" s="67" t="s">
        <v>132</v>
      </c>
      <c r="J8" s="67" t="s">
        <v>133</v>
      </c>
      <c r="K8" s="67" t="s">
        <v>134</v>
      </c>
      <c r="L8" s="67" t="s">
        <v>135</v>
      </c>
      <c r="M8" s="67" t="s">
        <v>136</v>
      </c>
      <c r="N8" s="67" t="s">
        <v>137</v>
      </c>
      <c r="O8" s="67" t="s">
        <v>138</v>
      </c>
      <c r="P8" s="67" t="s">
        <v>139</v>
      </c>
      <c r="Q8" s="68">
        <v>14</v>
      </c>
      <c r="R8" s="67" t="s">
        <v>140</v>
      </c>
      <c r="S8" s="67" t="s">
        <v>141</v>
      </c>
      <c r="T8" s="67" t="s">
        <v>142</v>
      </c>
      <c r="U8" s="68">
        <v>38947</v>
      </c>
      <c r="V8" s="68">
        <v>11772</v>
      </c>
      <c r="W8" s="67" t="s">
        <v>143</v>
      </c>
      <c r="X8" s="69" t="s">
        <v>144</v>
      </c>
      <c r="Y8" s="68">
        <v>102</v>
      </c>
      <c r="Z8" s="68">
        <v>50</v>
      </c>
      <c r="AA8" s="68" t="s">
        <v>140</v>
      </c>
      <c r="AB8" s="68" t="s">
        <v>140</v>
      </c>
      <c r="AC8" s="68">
        <v>2</v>
      </c>
      <c r="AD8" s="68">
        <v>154</v>
      </c>
      <c r="AE8" s="68">
        <v>102</v>
      </c>
      <c r="AF8" s="68">
        <v>50</v>
      </c>
      <c r="AG8" s="68">
        <v>152</v>
      </c>
      <c r="AH8" s="70">
        <v>96.7</v>
      </c>
      <c r="AI8" s="70">
        <v>73.2</v>
      </c>
      <c r="AJ8" s="70">
        <v>89.7</v>
      </c>
      <c r="AK8" s="70">
        <v>91.4</v>
      </c>
      <c r="AL8" s="70">
        <v>93.4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95.5</v>
      </c>
      <c r="AT8" s="70">
        <v>69.599999999999994</v>
      </c>
      <c r="AU8" s="70">
        <v>83.4</v>
      </c>
      <c r="AV8" s="70">
        <v>83.9</v>
      </c>
      <c r="AW8" s="70">
        <v>85.6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0</v>
      </c>
      <c r="BE8" s="71">
        <v>44.9</v>
      </c>
      <c r="BF8" s="71">
        <v>21.5</v>
      </c>
      <c r="BG8" s="71">
        <v>33.200000000000003</v>
      </c>
      <c r="BH8" s="71">
        <v>38.4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67.400000000000006</v>
      </c>
      <c r="BP8" s="70">
        <v>64.5</v>
      </c>
      <c r="BQ8" s="70">
        <v>67.099999999999994</v>
      </c>
      <c r="BR8" s="70">
        <v>71.400000000000006</v>
      </c>
      <c r="BS8" s="70">
        <v>71.3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28679</v>
      </c>
      <c r="CA8" s="71">
        <v>28885</v>
      </c>
      <c r="CB8" s="71">
        <v>30090</v>
      </c>
      <c r="CC8" s="71">
        <v>28809</v>
      </c>
      <c r="CD8" s="71">
        <v>30082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9300</v>
      </c>
      <c r="CL8" s="71">
        <v>9691</v>
      </c>
      <c r="CM8" s="71">
        <v>10780</v>
      </c>
      <c r="CN8" s="71">
        <v>11246</v>
      </c>
      <c r="CO8" s="71">
        <v>11827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69.099999999999994</v>
      </c>
      <c r="CW8" s="71">
        <v>65</v>
      </c>
      <c r="CX8" s="71">
        <v>58.1</v>
      </c>
      <c r="CY8" s="71">
        <v>58.2</v>
      </c>
      <c r="CZ8" s="71">
        <v>57.4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18.8</v>
      </c>
      <c r="DH8" s="71">
        <v>17.8</v>
      </c>
      <c r="DI8" s="71">
        <v>17.899999999999999</v>
      </c>
      <c r="DJ8" s="71">
        <v>17.600000000000001</v>
      </c>
      <c r="DK8" s="71">
        <v>18.100000000000001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69.900000000000006</v>
      </c>
      <c r="DS8" s="70">
        <v>2.7</v>
      </c>
      <c r="DT8" s="70">
        <v>8.5</v>
      </c>
      <c r="DU8" s="70">
        <v>14.3</v>
      </c>
      <c r="DV8" s="70">
        <v>19.899999999999999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73.7</v>
      </c>
      <c r="ED8" s="70">
        <v>13.6</v>
      </c>
      <c r="EE8" s="70">
        <v>26.7</v>
      </c>
      <c r="EF8" s="70">
        <v>39.799999999999997</v>
      </c>
      <c r="EG8" s="70">
        <v>52.2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15214639</v>
      </c>
      <c r="EO8" s="71">
        <v>38196545</v>
      </c>
      <c r="EP8" s="71">
        <v>38266747</v>
      </c>
      <c r="EQ8" s="71">
        <v>38422078</v>
      </c>
      <c r="ER8" s="71">
        <v>38728032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145</v>
      </c>
      <c r="C10" s="76" t="s">
        <v>146</v>
      </c>
      <c r="D10" s="76" t="s">
        <v>147</v>
      </c>
      <c r="E10" s="76" t="s">
        <v>148</v>
      </c>
      <c r="F10" s="76" t="s">
        <v>149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2019-01-18T02:04:56Z</cp:lastPrinted>
  <dcterms:created xsi:type="dcterms:W3CDTF">2018-12-07T10:48:55Z</dcterms:created>
  <dcterms:modified xsi:type="dcterms:W3CDTF">2019-02-02T07:33:06Z</dcterms:modified>
  <cp:category/>
</cp:coreProperties>
</file>