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j7l0/dKZKPoUeH/6PoK2QNptwApwxkk8iY7w8cHyHd3NxuSdDg2cmZk7Q5cVhtW8HFpyFAOReT4eTjAIlywNQ==" workbookSaltValue="rPJLETMvZg5YaewVKeAuug==" workbookSpinCount="100000" lockStructure="1"/>
  <bookViews>
    <workbookView xWindow="10230" yWindow="-15" windowWidth="10275" windowHeight="766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<sst xmlns="http://schemas.openxmlformats.org/spreadsheetml/2006/main" count="232" uniqueCount="120">
  <si>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</si>
  <si>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</si>
  <si>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</si>
  <si>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</si>
  <si>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</si>
  <si>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</si>
  <si>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</si>
  <si>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</si>
  <si>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</si>
  <si>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</si>
  <si>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</si>
  <si>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</si>
  <si>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</si>
  <si>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</si>
  <si>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</si>
  <si>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</si>
  <si>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</si>
  <si>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</si>
  <si>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</si>
  <si>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</si>
  <si>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</si>
  <si>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</si>
  <si>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</si>
  <si>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</si>
  <si>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</si>
  <si>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</si>
  <si>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</si>
  <si>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</si>
  <si>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</si>
  <si>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</si>
  <si>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</si>
  <si>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</si>
  <si>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</si>
  <si>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</si>
  <si>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</si>
  <si>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</si>
  <si>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</si>
  <si>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</si>
  <si>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</si>
  <si>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</si>
  <si>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</si>
  <si>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</si>
  <si>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</si>
  <si>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</si>
  <si>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</si>
  <si>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</si>
  <si>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</si>
  <si>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</si>
  <si>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</si>
  <si>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</si>
  <si>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</si>
  <si>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</si>
  <si>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</si>
  <si>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</si>
  <si>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</si>
  <si>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</si>
  <si>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</si>
  <si>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</si>
  <si>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</si>
  <si>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</si>
  <si>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</si>
  <si>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</si>
  <si>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</si>
  <si>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</si>
  <si>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</si>
  <si>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</si>
  <si>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</si>
  <si>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</si>
  <si>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</si>
  <si>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</si>
  <si>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</si>
  <si>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</si>
  <si>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</si>
  <si>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</si>
  <si>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</si>
  <si>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</si>
  <si>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</si>
  <si>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</si>
  <si>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</si>
  <si>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</si>
  <si>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</si>
  <si>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</si>
  <si>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</si>
  <si>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</si>
  <si>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</si>
  <si>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</si>
  <si>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</si>
  <si>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</si>
  <si>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</si>
  <si>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</si>
  <si>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</si>
  <si>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</si>
  <si>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</si>
  <si>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</si>
  <si>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</si>
  <si>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</si>
  <si>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</si>
  <si>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</si>
  <si>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</si>
  <si>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</si>
  <si>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</si>
  <si>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</si>
  <si>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</si>
  <si>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</si>
  <si>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</si>
  <si>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</si>
  <si>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</si>
  <si>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</si>
  <si>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</si>
  <si>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</si>
  <si>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</si>
  <si>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</si>
  <si>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</si>
  <si>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</si>
  <si>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</si>
  <si>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</si>
  <si>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</si>
  <si>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1.経営の健全化・効率性について分析した結果、本町では、料金回収率、企業債残高対給水収益及び有収率の数値の改善が必要である。そのため、平成28年4月に料金改定(改定率13.2％)を実施し、料金回収率、企業債残高対給水収益の改善に努めた。また、有収率の改善に向けて、近年、漏水調査を民間委託することで徐々にではあるが、有収率の向上に繋がっている。今後においては、管路更新により多く投資する計画であり、更なる有収率の向上が見込まれる。
　2.老朽化の状況について分析した結果、現状は類似団体より管路経年化率が年々増加傾向であり、長期計画において、管路更新を重要施策と位置付け、投資を増加させる計画である。</t>
    <rPh sb="237" eb="239">
      <t>ゲンジョウ</t>
    </rPh>
    <rPh sb="240" eb="242">
      <t>ルイジ</t>
    </rPh>
    <rPh sb="242" eb="244">
      <t>ダンタイ</t>
    </rPh>
    <phoneticPr fontId="16"/>
  </si>
  <si>
    <t>　本町では平成29年度において経営の一元化を図るべく、簡易水道事業を統合し、統合後、上水道事業初の決算となった。 
　経営の状況については、①経常収支比率が100％超で推移している状況であり、②累積欠損比率についても、累積欠損金が無いことから、現在のところ健全な水準である。⑤料金回収率は、平成28年度に料金改定を実施したことにより改善されたものの、100％を下回っている状況であり、H29においては簡易水道の統合による経常費用の増等に伴い、⑥給水原価が前年度から約48円の増となったことと相まって、過去5年間の中でも低い水準となっている。これは、水道料金収入以外の収入で賄われていることを意味することであるため、水道施設の合理化とダウンサイジングによる経費の縮小と並行して、今後も水道料金の見直しを計画的に進めていく方向である。
　③流動比率は、簡易水道統合による事業費及び企業債償還元利金の増等により前年度比146％減と大きく変化したものの、100％を超えている水準であるため、支払能力には問題ないと分析している。
　④企業債残高対給水収益比率は、類似団体よりも高い数値で推移している。H29には旧簡易水道事業に係る企業債残高が加算されたこともあり類似団体平均値の約2倍となったが、今後においては企業債の充当率抑制と投資規模の適正化に努める。
　本町の特色として、山間部及び海岸部に集落が点在するため、給水人口に対しては水道管の延長が長く、水道施設も多いため、給水原価は、類似団体より高い水準で推移している。また、⑧有収率は、類似団体より低い水準で推移している。これは海岸部等の低地に対して、配水池からの高低差が大きく、高圧給水となっているため、漏水量の増加に繋がっていると分析する。
　⑦施設利用率については、H29には経営変更認可申請（第2次拡張）により施設規模を見直し、また、簡易水道統合による配水量の増が伴ったことが要因となり、類似団体平均を上回った。</t>
    <rPh sb="1" eb="3">
      <t>ホンチョウ</t>
    </rPh>
    <rPh sb="5" eb="7">
      <t>ヘイセイ</t>
    </rPh>
    <rPh sb="9" eb="11">
      <t>ネンド</t>
    </rPh>
    <rPh sb="15" eb="17">
      <t>ケイエイ</t>
    </rPh>
    <rPh sb="18" eb="21">
      <t>イチゲンカ</t>
    </rPh>
    <rPh sb="22" eb="23">
      <t>ハカ</t>
    </rPh>
    <rPh sb="27" eb="29">
      <t>カンイ</t>
    </rPh>
    <rPh sb="29" eb="31">
      <t>スイドウ</t>
    </rPh>
    <rPh sb="31" eb="33">
      <t>ジギョウ</t>
    </rPh>
    <rPh sb="34" eb="36">
      <t>トウゴウ</t>
    </rPh>
    <rPh sb="38" eb="40">
      <t>トウゴウ</t>
    </rPh>
    <rPh sb="40" eb="41">
      <t>ゴ</t>
    </rPh>
    <rPh sb="42" eb="45">
      <t>ジョウスイドウ</t>
    </rPh>
    <rPh sb="45" eb="47">
      <t>ジギョウ</t>
    </rPh>
    <rPh sb="47" eb="48">
      <t>ハツ</t>
    </rPh>
    <rPh sb="49" eb="51">
      <t>ケッサン</t>
    </rPh>
    <rPh sb="59" eb="61">
      <t>ケイエイ</t>
    </rPh>
    <rPh sb="62" eb="64">
      <t>ジョウキョウ</t>
    </rPh>
    <rPh sb="71" eb="73">
      <t>ケイジョウ</t>
    </rPh>
    <rPh sb="73" eb="75">
      <t>シュウシ</t>
    </rPh>
    <rPh sb="75" eb="77">
      <t>ヒリツ</t>
    </rPh>
    <rPh sb="82" eb="83">
      <t>コ</t>
    </rPh>
    <rPh sb="84" eb="86">
      <t>スイイ</t>
    </rPh>
    <rPh sb="90" eb="92">
      <t>ジョウキョウ</t>
    </rPh>
    <rPh sb="97" eb="99">
      <t>ルイセキ</t>
    </rPh>
    <rPh sb="99" eb="101">
      <t>ケッソン</t>
    </rPh>
    <rPh sb="101" eb="103">
      <t>ヒリツ</t>
    </rPh>
    <rPh sb="109" eb="111">
      <t>ルイセキ</t>
    </rPh>
    <rPh sb="111" eb="113">
      <t>ケッソン</t>
    </rPh>
    <rPh sb="113" eb="114">
      <t>キン</t>
    </rPh>
    <rPh sb="115" eb="116">
      <t>ナ</t>
    </rPh>
    <rPh sb="122" eb="124">
      <t>ゲンザイ</t>
    </rPh>
    <rPh sb="128" eb="130">
      <t>ケンゼン</t>
    </rPh>
    <rPh sb="131" eb="133">
      <t>スイジュン</t>
    </rPh>
    <rPh sb="138" eb="140">
      <t>リョウキン</t>
    </rPh>
    <rPh sb="140" eb="142">
      <t>カイシュウ</t>
    </rPh>
    <rPh sb="142" eb="143">
      <t>リツ</t>
    </rPh>
    <rPh sb="145" eb="147">
      <t>ヘイセイ</t>
    </rPh>
    <rPh sb="149" eb="151">
      <t>ネンド</t>
    </rPh>
    <rPh sb="152" eb="154">
      <t>リョウキン</t>
    </rPh>
    <rPh sb="154" eb="156">
      <t>カイテイ</t>
    </rPh>
    <rPh sb="157" eb="159">
      <t>ジッシ</t>
    </rPh>
    <rPh sb="166" eb="168">
      <t>カイゼン</t>
    </rPh>
    <rPh sb="180" eb="182">
      <t>シタマワ</t>
    </rPh>
    <rPh sb="186" eb="188">
      <t>ジョウキョウ</t>
    </rPh>
    <rPh sb="200" eb="202">
      <t>カンイ</t>
    </rPh>
    <rPh sb="202" eb="204">
      <t>スイドウ</t>
    </rPh>
    <rPh sb="205" eb="207">
      <t>トウゴウ</t>
    </rPh>
    <rPh sb="210" eb="212">
      <t>ケイジョウ</t>
    </rPh>
    <rPh sb="212" eb="214">
      <t>ヒヨウ</t>
    </rPh>
    <rPh sb="215" eb="216">
      <t>ゾウ</t>
    </rPh>
    <rPh sb="216" eb="217">
      <t>ナド</t>
    </rPh>
    <rPh sb="218" eb="219">
      <t>トモナ</t>
    </rPh>
    <rPh sb="222" eb="224">
      <t>キュウスイ</t>
    </rPh>
    <rPh sb="224" eb="226">
      <t>ゲンカ</t>
    </rPh>
    <rPh sb="232" eb="233">
      <t>ヤク</t>
    </rPh>
    <rPh sb="235" eb="236">
      <t>エン</t>
    </rPh>
    <rPh sb="237" eb="238">
      <t>ゾウ</t>
    </rPh>
    <rPh sb="245" eb="246">
      <t>アイ</t>
    </rPh>
    <rPh sb="250" eb="252">
      <t>カコ</t>
    </rPh>
    <rPh sb="253" eb="255">
      <t>ネンカン</t>
    </rPh>
    <rPh sb="256" eb="257">
      <t>ナカ</t>
    </rPh>
    <rPh sb="259" eb="260">
      <t>ヒク</t>
    </rPh>
    <rPh sb="261" eb="263">
      <t>スイジュン</t>
    </rPh>
    <rPh sb="274" eb="276">
      <t>スイドウ</t>
    </rPh>
    <rPh sb="276" eb="278">
      <t>リョウキン</t>
    </rPh>
    <rPh sb="278" eb="280">
      <t>シュウニュウ</t>
    </rPh>
    <rPh sb="280" eb="282">
      <t>イガイ</t>
    </rPh>
    <rPh sb="283" eb="285">
      <t>シュウニュウ</t>
    </rPh>
    <rPh sb="286" eb="287">
      <t>マカナ</t>
    </rPh>
    <rPh sb="295" eb="297">
      <t>イミ</t>
    </rPh>
    <rPh sb="307" eb="309">
      <t>スイドウ</t>
    </rPh>
    <rPh sb="309" eb="311">
      <t>シセツ</t>
    </rPh>
    <rPh sb="312" eb="315">
      <t>ゴウリカ</t>
    </rPh>
    <rPh sb="327" eb="329">
      <t>ケイヒ</t>
    </rPh>
    <rPh sb="330" eb="332">
      <t>シュクショウ</t>
    </rPh>
    <rPh sb="333" eb="335">
      <t>ヘイコウ</t>
    </rPh>
    <rPh sb="338" eb="340">
      <t>コンゴ</t>
    </rPh>
    <rPh sb="341" eb="343">
      <t>スイドウ</t>
    </rPh>
    <rPh sb="343" eb="345">
      <t>リョウキン</t>
    </rPh>
    <rPh sb="346" eb="348">
      <t>ミナオ</t>
    </rPh>
    <rPh sb="350" eb="353">
      <t>ケイカクテキ</t>
    </rPh>
    <rPh sb="354" eb="355">
      <t>スス</t>
    </rPh>
    <rPh sb="359" eb="361">
      <t>ホウコウ</t>
    </rPh>
    <rPh sb="368" eb="370">
      <t>リュウドウ</t>
    </rPh>
    <rPh sb="370" eb="372">
      <t>ヒリツ</t>
    </rPh>
    <rPh sb="374" eb="376">
      <t>カンイ</t>
    </rPh>
    <rPh sb="376" eb="378">
      <t>スイドウ</t>
    </rPh>
    <rPh sb="378" eb="380">
      <t>トウゴウ</t>
    </rPh>
    <rPh sb="383" eb="386">
      <t>ジギョウヒ</t>
    </rPh>
    <rPh sb="386" eb="387">
      <t>オヨ</t>
    </rPh>
    <rPh sb="388" eb="390">
      <t>キギョウ</t>
    </rPh>
    <rPh sb="390" eb="391">
      <t>サイ</t>
    </rPh>
    <rPh sb="391" eb="393">
      <t>ショウカン</t>
    </rPh>
    <rPh sb="393" eb="395">
      <t>ガンリ</t>
    </rPh>
    <rPh sb="395" eb="396">
      <t>キン</t>
    </rPh>
    <rPh sb="397" eb="398">
      <t>ゾウ</t>
    </rPh>
    <rPh sb="398" eb="399">
      <t>トウ</t>
    </rPh>
    <rPh sb="402" eb="404">
      <t>ゼンネン</t>
    </rPh>
    <rPh sb="404" eb="405">
      <t>ド</t>
    </rPh>
    <rPh sb="405" eb="406">
      <t>ヒ</t>
    </rPh>
    <rPh sb="410" eb="411">
      <t>ゲン</t>
    </rPh>
    <rPh sb="412" eb="413">
      <t>オオ</t>
    </rPh>
    <rPh sb="415" eb="417">
      <t>ヘンカ</t>
    </rPh>
    <rPh sb="433" eb="435">
      <t>スイジュン</t>
    </rPh>
    <rPh sb="452" eb="454">
      <t>ブンセキ</t>
    </rPh>
    <rPh sb="462" eb="464">
      <t>キギョウ</t>
    </rPh>
    <rPh sb="464" eb="465">
      <t>サイ</t>
    </rPh>
    <rPh sb="465" eb="467">
      <t>ザンダカ</t>
    </rPh>
    <rPh sb="467" eb="468">
      <t>タイ</t>
    </rPh>
    <rPh sb="468" eb="470">
      <t>キュウスイ</t>
    </rPh>
    <rPh sb="470" eb="472">
      <t>シュウエキ</t>
    </rPh>
    <rPh sb="472" eb="474">
      <t>ヒリツ</t>
    </rPh>
    <rPh sb="476" eb="478">
      <t>ルイジ</t>
    </rPh>
    <rPh sb="478" eb="480">
      <t>ダンタイ</t>
    </rPh>
    <rPh sb="483" eb="484">
      <t>タカ</t>
    </rPh>
    <rPh sb="485" eb="487">
      <t>スウチ</t>
    </rPh>
    <rPh sb="488" eb="490">
      <t>スイイ</t>
    </rPh>
    <rPh sb="500" eb="501">
      <t>キュウ</t>
    </rPh>
    <rPh sb="501" eb="503">
      <t>カンイ</t>
    </rPh>
    <rPh sb="503" eb="505">
      <t>スイドウ</t>
    </rPh>
    <rPh sb="505" eb="507">
      <t>ジギョウ</t>
    </rPh>
    <rPh sb="508" eb="509">
      <t>カカ</t>
    </rPh>
    <rPh sb="510" eb="512">
      <t>キギョウ</t>
    </rPh>
    <rPh sb="512" eb="513">
      <t>サイ</t>
    </rPh>
    <rPh sb="513" eb="515">
      <t>ザンダカ</t>
    </rPh>
    <rPh sb="516" eb="518">
      <t>カサン</t>
    </rPh>
    <rPh sb="526" eb="528">
      <t>ルイジ</t>
    </rPh>
    <rPh sb="528" eb="530">
      <t>ダンタイ</t>
    </rPh>
    <rPh sb="530" eb="533">
      <t>ヘイキンチ</t>
    </rPh>
    <rPh sb="534" eb="535">
      <t>ヤク</t>
    </rPh>
    <rPh sb="536" eb="537">
      <t>バイ</t>
    </rPh>
    <rPh sb="543" eb="545">
      <t>コンゴ</t>
    </rPh>
    <rPh sb="550" eb="552">
      <t>キギョウ</t>
    </rPh>
    <rPh sb="552" eb="553">
      <t>サイ</t>
    </rPh>
    <rPh sb="554" eb="556">
      <t>ジュウトウ</t>
    </rPh>
    <rPh sb="556" eb="557">
      <t>リツ</t>
    </rPh>
    <rPh sb="557" eb="559">
      <t>ヨクセイ</t>
    </rPh>
    <rPh sb="560" eb="562">
      <t>トウシ</t>
    </rPh>
    <rPh sb="562" eb="564">
      <t>キボ</t>
    </rPh>
    <rPh sb="565" eb="568">
      <t>テキセイカ</t>
    </rPh>
    <rPh sb="569" eb="570">
      <t>ツト</t>
    </rPh>
    <rPh sb="603" eb="605">
      <t>キュウスイ</t>
    </rPh>
    <rPh sb="605" eb="607">
      <t>ジンコウ</t>
    </rPh>
    <rPh sb="608" eb="609">
      <t>タイ</t>
    </rPh>
    <rPh sb="612" eb="615">
      <t>スイドウカン</t>
    </rPh>
    <rPh sb="616" eb="618">
      <t>エンチョウ</t>
    </rPh>
    <rPh sb="619" eb="620">
      <t>ナガ</t>
    </rPh>
    <rPh sb="622" eb="624">
      <t>スイドウ</t>
    </rPh>
    <rPh sb="624" eb="626">
      <t>シセツ</t>
    </rPh>
    <rPh sb="627" eb="628">
      <t>オオ</t>
    </rPh>
    <rPh sb="632" eb="634">
      <t>キュウスイ</t>
    </rPh>
    <rPh sb="634" eb="636">
      <t>ゲンカ</t>
    </rPh>
    <rPh sb="644" eb="645">
      <t>タカ</t>
    </rPh>
    <rPh sb="646" eb="648">
      <t>スイジュン</t>
    </rPh>
    <rPh sb="649" eb="651">
      <t>スイイ</t>
    </rPh>
    <rPh sb="660" eb="663">
      <t>ユウシュウリツ</t>
    </rPh>
    <rPh sb="665" eb="667">
      <t>ルイジ</t>
    </rPh>
    <rPh sb="667" eb="669">
      <t>ダンタイ</t>
    </rPh>
    <rPh sb="676" eb="678">
      <t>スイイ</t>
    </rPh>
    <rPh sb="686" eb="688">
      <t>カイガン</t>
    </rPh>
    <rPh sb="688" eb="689">
      <t>ブ</t>
    </rPh>
    <rPh sb="689" eb="690">
      <t>トウ</t>
    </rPh>
    <rPh sb="691" eb="693">
      <t>テイチ</t>
    </rPh>
    <rPh sb="694" eb="695">
      <t>タイ</t>
    </rPh>
    <rPh sb="698" eb="701">
      <t>ハイスイチ</t>
    </rPh>
    <rPh sb="704" eb="707">
      <t>コウテイサ</t>
    </rPh>
    <rPh sb="708" eb="709">
      <t>オオ</t>
    </rPh>
    <rPh sb="712" eb="714">
      <t>コウアツ</t>
    </rPh>
    <rPh sb="714" eb="716">
      <t>キュウスイ</t>
    </rPh>
    <rPh sb="725" eb="727">
      <t>ロウスイ</t>
    </rPh>
    <rPh sb="727" eb="728">
      <t>リョウ</t>
    </rPh>
    <rPh sb="729" eb="731">
      <t>ゾウカ</t>
    </rPh>
    <rPh sb="732" eb="733">
      <t>ツナ</t>
    </rPh>
    <rPh sb="739" eb="741">
      <t>ブンセキ</t>
    </rPh>
    <rPh sb="747" eb="749">
      <t>シセツ</t>
    </rPh>
    <rPh sb="749" eb="752">
      <t>リヨウリツ</t>
    </rPh>
    <rPh sb="763" eb="765">
      <t>ケイエイ</t>
    </rPh>
    <rPh sb="765" eb="767">
      <t>ヘンコウ</t>
    </rPh>
    <rPh sb="767" eb="769">
      <t>ニンカ</t>
    </rPh>
    <rPh sb="769" eb="771">
      <t>シンセイ</t>
    </rPh>
    <rPh sb="772" eb="773">
      <t>ダイ</t>
    </rPh>
    <rPh sb="774" eb="775">
      <t>ジ</t>
    </rPh>
    <rPh sb="775" eb="777">
      <t>カクチョウ</t>
    </rPh>
    <rPh sb="781" eb="783">
      <t>シセツ</t>
    </rPh>
    <rPh sb="783" eb="785">
      <t>キボ</t>
    </rPh>
    <rPh sb="786" eb="788">
      <t>ミナオ</t>
    </rPh>
    <rPh sb="793" eb="795">
      <t>カンイ</t>
    </rPh>
    <rPh sb="795" eb="797">
      <t>スイドウ</t>
    </rPh>
    <rPh sb="797" eb="799">
      <t>トウゴウ</t>
    </rPh>
    <rPh sb="802" eb="804">
      <t>ハイスイ</t>
    </rPh>
    <rPh sb="804" eb="805">
      <t>リョウ</t>
    </rPh>
    <rPh sb="806" eb="807">
      <t>ゾウ</t>
    </rPh>
    <rPh sb="808" eb="809">
      <t>トモナ</t>
    </rPh>
    <rPh sb="814" eb="816">
      <t>ヨウイン</t>
    </rPh>
    <rPh sb="820" eb="822">
      <t>ルイジ</t>
    </rPh>
    <rPh sb="822" eb="824">
      <t>ダンタイ</t>
    </rPh>
    <rPh sb="824" eb="826">
      <t>ヘイキン</t>
    </rPh>
    <rPh sb="827" eb="829">
      <t>ウワマワ</t>
    </rPh>
    <phoneticPr fontId="4"/>
  </si>
  <si>
    <t>　①有形固定資産減価償却率は、近年類似団体並で推移していたが、簡易水道事業の統合に伴い、類似団体平均値を上回った。
　②管路経年化率は、現在のところ類似団体より低い数値で推移しているが、近年においては、増加傾向にあり、今後も増加するものと分析している。これは、昭和40年代後半から昭和50年代前半にかけて水道整備が急速に進んだことから、耐用年数(40年)が到来する管路が集中するためである。
　③管路更新率は、類似団体より高い数値で推移している。平成29年度は1.73％と類似団体を大幅に上回る結果となった。</t>
    <rPh sb="15" eb="17">
      <t>キンネン</t>
    </rPh>
    <rPh sb="21" eb="22">
      <t>ナミ</t>
    </rPh>
    <rPh sb="23" eb="25">
      <t>スイイ</t>
    </rPh>
    <rPh sb="31" eb="33">
      <t>カンイ</t>
    </rPh>
    <rPh sb="33" eb="35">
      <t>スイドウ</t>
    </rPh>
    <rPh sb="35" eb="37">
      <t>ジギョウ</t>
    </rPh>
    <rPh sb="38" eb="40">
      <t>トウゴウ</t>
    </rPh>
    <rPh sb="41" eb="42">
      <t>トモナ</t>
    </rPh>
    <rPh sb="44" eb="46">
      <t>ルイジ</t>
    </rPh>
    <rPh sb="46" eb="48">
      <t>ダンタイ</t>
    </rPh>
    <rPh sb="48" eb="51">
      <t>ヘイキンチ</t>
    </rPh>
    <rPh sb="52" eb="54">
      <t>ウワマワ</t>
    </rPh>
    <rPh sb="236" eb="238">
      <t>ルイジ</t>
    </rPh>
    <rPh sb="238" eb="240">
      <t>ダンタイ</t>
    </rPh>
    <rPh sb="241" eb="243">
      <t>オオハバ</t>
    </rPh>
    <rPh sb="244" eb="245">
      <t>ウエ</t>
    </rPh>
    <rPh sb="247" eb="249">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</si>
</sst>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c:v>
                </c:pt>
                <c:pt idx="1">
                  <c:v>0.98</c:v>
                </c:pt>
                <c:pt idx="2">
                  <c:v>0.62</c:v>
                </c:pt>
                <c:pt idx="3">
                  <c:v>1.47</c:v>
                </c:pt>
                <c:pt idx="4">
                  <c:v>1.73</c:v>
                </c:pt>
              </c:numCache>
            </c:numRef>
          </c:val>
          <c:extLst xmlns:c16r2="http://schemas.microsoft.com/office/drawing/2015/06/chart">
            <c:ext xmlns:c16="http://schemas.microsoft.com/office/drawing/2014/chart" uri="{C3380CC4-5D6E-409C-BE32-E72D297353CC}">
              <c16:uniqueId val="{00000000-0676-42B4-96E9-6D3E2C67F34E}"/>
            </c:ext>
          </c:extLst>
        </c:ser>
        <c:dLbls>
          <c:showLegendKey val="0"/>
          <c:showVal val="0"/>
          <c:showCatName val="0"/>
          <c:showSerName val="0"/>
          <c:showPercent val="0"/>
          <c:showBubbleSize val="0"/>
        </c:dLbls>
        <c:gapWidth val="150"/>
        <c:axId val="50922624"/>
        <c:axId val="509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0676-42B4-96E9-6D3E2C67F34E}"/>
            </c:ext>
          </c:extLst>
        </c:ser>
        <c:dLbls>
          <c:showLegendKey val="0"/>
          <c:showVal val="0"/>
          <c:showCatName val="0"/>
          <c:showSerName val="0"/>
          <c:showPercent val="0"/>
          <c:showBubbleSize val="0"/>
        </c:dLbls>
        <c:marker val="1"/>
        <c:smooth val="0"/>
        <c:axId val="50922624"/>
        <c:axId val="50924544"/>
      </c:lineChart>
      <c:dateAx>
        <c:axId val="50922624"/>
        <c:scaling>
          <c:orientation val="minMax"/>
        </c:scaling>
        <c:delete val="1"/>
        <c:axPos val="b"/>
        <c:numFmt formatCode="ge" sourceLinked="1"/>
        <c:majorTickMark val="none"/>
        <c:minorTickMark val="none"/>
        <c:tickLblPos val="none"/>
        <c:crossAx val="50924544"/>
        <c:crosses val="autoZero"/>
        <c:auto val="1"/>
        <c:lblOffset val="100"/>
        <c:baseTimeUnit val="years"/>
      </c:dateAx>
      <c:valAx>
        <c:axId val="509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55.6</c:v>
                </c:pt>
                <c:pt idx="1">
                  <c:v>52.87</c:v>
                </c:pt>
                <c:pt idx="2">
                  <c:v>51.37</c:v>
                </c:pt>
                <c:pt idx="3">
                  <c:v>50.6</c:v>
                </c:pt>
                <c:pt idx="4">
                  <c:v>64.22</c:v>
                </c:pt>
              </c:numCache>
            </c:numRef>
          </c:val>
          <c:extLst xmlns:c16r2="http://schemas.microsoft.com/office/drawing/2015/06/chart">
            <c:ext xmlns:c16="http://schemas.microsoft.com/office/drawing/2014/chart" uri="{C3380CC4-5D6E-409C-BE32-E72D297353CC}">
              <c16:uniqueId val="{00000000-1BA0-49F9-8038-ADCE61A7B4AC}"/>
            </c:ext>
          </c:extLst>
        </c:ser>
        <c:dLbls>
          <c:showLegendKey val="0"/>
          <c:showVal val="0"/>
          <c:showCatName val="0"/>
          <c:showSerName val="0"/>
          <c:showPercent val="0"/>
          <c:showBubbleSize val="0"/>
        </c:dLbls>
        <c:gapWidth val="150"/>
        <c:axId val="114553984"/>
        <c:axId val="11455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1BA0-49F9-8038-ADCE61A7B4AC}"/>
            </c:ext>
          </c:extLst>
        </c:ser>
        <c:dLbls>
          <c:showLegendKey val="0"/>
          <c:showVal val="0"/>
          <c:showCatName val="0"/>
          <c:showSerName val="0"/>
          <c:showPercent val="0"/>
          <c:showBubbleSize val="0"/>
        </c:dLbls>
        <c:marker val="1"/>
        <c:smooth val="0"/>
        <c:axId val="114553984"/>
        <c:axId val="114555904"/>
      </c:lineChart>
      <c:dateAx>
        <c:axId val="114553984"/>
        <c:scaling>
          <c:orientation val="minMax"/>
        </c:scaling>
        <c:delete val="1"/>
        <c:axPos val="b"/>
        <c:numFmt formatCode="ge" sourceLinked="1"/>
        <c:majorTickMark val="none"/>
        <c:minorTickMark val="none"/>
        <c:tickLblPos val="none"/>
        <c:crossAx val="114555904"/>
        <c:crosses val="autoZero"/>
        <c:auto val="1"/>
        <c:lblOffset val="100"/>
        <c:baseTimeUnit val="years"/>
      </c:dateAx>
      <c:valAx>
        <c:axId val="114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73.2</c:v>
                </c:pt>
                <c:pt idx="1">
                  <c:v>74.08</c:v>
                </c:pt>
                <c:pt idx="2">
                  <c:v>74.19</c:v>
                </c:pt>
                <c:pt idx="3">
                  <c:v>74.099999999999994</c:v>
                </c:pt>
                <c:pt idx="4">
                  <c:v>75.28</c:v>
                </c:pt>
              </c:numCache>
            </c:numRef>
          </c:val>
          <c:extLst xmlns:c16r2="http://schemas.microsoft.com/office/drawing/2015/06/chart">
            <c:ext xmlns:c16="http://schemas.microsoft.com/office/drawing/2014/chart" uri="{C3380CC4-5D6E-409C-BE32-E72D297353CC}">
              <c16:uniqueId val="{00000000-DACC-434D-B214-4163C8071CDD}"/>
            </c:ext>
          </c:extLst>
        </c:ser>
        <c:dLbls>
          <c:showLegendKey val="0"/>
          <c:showVal val="0"/>
          <c:showCatName val="0"/>
          <c:showSerName val="0"/>
          <c:showPercent val="0"/>
          <c:showBubbleSize val="0"/>
        </c:dLbls>
        <c:gapWidth val="150"/>
        <c:axId val="122639872"/>
        <c:axId val="1226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DACC-434D-B214-4163C8071CDD}"/>
            </c:ext>
          </c:extLst>
        </c:ser>
        <c:dLbls>
          <c:showLegendKey val="0"/>
          <c:showVal val="0"/>
          <c:showCatName val="0"/>
          <c:showSerName val="0"/>
          <c:showPercent val="0"/>
          <c:showBubbleSize val="0"/>
        </c:dLbls>
        <c:marker val="1"/>
        <c:smooth val="0"/>
        <c:axId val="122639872"/>
        <c:axId val="122641792"/>
      </c:lineChart>
      <c:dateAx>
        <c:axId val="122639872"/>
        <c:scaling>
          <c:orientation val="minMax"/>
        </c:scaling>
        <c:delete val="1"/>
        <c:axPos val="b"/>
        <c:numFmt formatCode="ge" sourceLinked="1"/>
        <c:majorTickMark val="none"/>
        <c:minorTickMark val="none"/>
        <c:tickLblPos val="none"/>
        <c:crossAx val="122641792"/>
        <c:crosses val="autoZero"/>
        <c:auto val="1"/>
        <c:lblOffset val="100"/>
        <c:baseTimeUnit val="years"/>
      </c:dateAx>
      <c:valAx>
        <c:axId val="1226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101.98</c:v>
                </c:pt>
                <c:pt idx="1">
                  <c:v>100.46</c:v>
                </c:pt>
                <c:pt idx="2">
                  <c:v>101.52</c:v>
                </c:pt>
                <c:pt idx="3">
                  <c:v>101.81</c:v>
                </c:pt>
                <c:pt idx="4">
                  <c:v>100.94</c:v>
                </c:pt>
              </c:numCache>
            </c:numRef>
          </c:val>
          <c:extLst xmlns:c16r2="http://schemas.microsoft.com/office/drawing/2015/06/chart">
            <c:ext xmlns:c16="http://schemas.microsoft.com/office/drawing/2014/chart" uri="{C3380CC4-5D6E-409C-BE32-E72D297353CC}">
              <c16:uniqueId val="{00000000-CBF2-40E2-8DB9-605F0D78D67A}"/>
            </c:ext>
          </c:extLst>
        </c:ser>
        <c:dLbls>
          <c:showLegendKey val="0"/>
          <c:showVal val="0"/>
          <c:showCatName val="0"/>
          <c:showSerName val="0"/>
          <c:showPercent val="0"/>
          <c:showBubbleSize val="0"/>
        </c:dLbls>
        <c:gapWidth val="150"/>
        <c:axId val="50947584"/>
        <c:axId val="5094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CBF2-40E2-8DB9-605F0D78D67A}"/>
            </c:ext>
          </c:extLst>
        </c:ser>
        <c:dLbls>
          <c:showLegendKey val="0"/>
          <c:showVal val="0"/>
          <c:showCatName val="0"/>
          <c:showSerName val="0"/>
          <c:showPercent val="0"/>
          <c:showBubbleSize val="0"/>
        </c:dLbls>
        <c:marker val="1"/>
        <c:smooth val="0"/>
        <c:axId val="50947584"/>
        <c:axId val="50949504"/>
      </c:lineChart>
      <c:dateAx>
        <c:axId val="50947584"/>
        <c:scaling>
          <c:orientation val="minMax"/>
        </c:scaling>
        <c:delete val="1"/>
        <c:axPos val="b"/>
        <c:numFmt formatCode="ge" sourceLinked="1"/>
        <c:majorTickMark val="none"/>
        <c:minorTickMark val="none"/>
        <c:tickLblPos val="none"/>
        <c:crossAx val="50949504"/>
        <c:crosses val="autoZero"/>
        <c:auto val="1"/>
        <c:lblOffset val="100"/>
        <c:baseTimeUnit val="years"/>
      </c:dateAx>
      <c:valAx>
        <c:axId val="5094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37.130000000000003</c:v>
                </c:pt>
                <c:pt idx="1">
                  <c:v>44.97</c:v>
                </c:pt>
                <c:pt idx="2">
                  <c:v>47.09</c:v>
                </c:pt>
                <c:pt idx="3">
                  <c:v>48.86</c:v>
                </c:pt>
                <c:pt idx="4">
                  <c:v>50.32</c:v>
                </c:pt>
              </c:numCache>
            </c:numRef>
          </c:val>
          <c:extLst xmlns:c16r2="http://schemas.microsoft.com/office/drawing/2015/06/chart">
            <c:ext xmlns:c16="http://schemas.microsoft.com/office/drawing/2014/chart" uri="{C3380CC4-5D6E-409C-BE32-E72D297353CC}">
              <c16:uniqueId val="{00000000-EF32-4A44-8CAE-F2EA5359E47B}"/>
            </c:ext>
          </c:extLst>
        </c:ser>
        <c:dLbls>
          <c:showLegendKey val="0"/>
          <c:showVal val="0"/>
          <c:showCatName val="0"/>
          <c:showSerName val="0"/>
          <c:showPercent val="0"/>
          <c:showBubbleSize val="0"/>
        </c:dLbls>
        <c:gapWidth val="150"/>
        <c:axId val="50968448"/>
        <c:axId val="509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EF32-4A44-8CAE-F2EA5359E47B}"/>
            </c:ext>
          </c:extLst>
        </c:ser>
        <c:dLbls>
          <c:showLegendKey val="0"/>
          <c:showVal val="0"/>
          <c:showCatName val="0"/>
          <c:showSerName val="0"/>
          <c:showPercent val="0"/>
          <c:showBubbleSize val="0"/>
        </c:dLbls>
        <c:marker val="1"/>
        <c:smooth val="0"/>
        <c:axId val="50968448"/>
        <c:axId val="50974720"/>
      </c:lineChart>
      <c:dateAx>
        <c:axId val="50968448"/>
        <c:scaling>
          <c:orientation val="minMax"/>
        </c:scaling>
        <c:delete val="1"/>
        <c:axPos val="b"/>
        <c:numFmt formatCode="ge" sourceLinked="1"/>
        <c:majorTickMark val="none"/>
        <c:minorTickMark val="none"/>
        <c:tickLblPos val="none"/>
        <c:crossAx val="50974720"/>
        <c:crosses val="autoZero"/>
        <c:auto val="1"/>
        <c:lblOffset val="100"/>
        <c:baseTimeUnit val="years"/>
      </c:dateAx>
      <c:valAx>
        <c:axId val="509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7.44</c:v>
                </c:pt>
                <c:pt idx="1">
                  <c:v>7.5</c:v>
                </c:pt>
                <c:pt idx="2">
                  <c:v>8.16</c:v>
                </c:pt>
                <c:pt idx="3">
                  <c:v>8.51</c:v>
                </c:pt>
                <c:pt idx="4">
                  <c:v>9.89</c:v>
                </c:pt>
              </c:numCache>
            </c:numRef>
          </c:val>
          <c:extLst xmlns:c16r2="http://schemas.microsoft.com/office/drawing/2015/06/chart">
            <c:ext xmlns:c16="http://schemas.microsoft.com/office/drawing/2014/chart" uri="{C3380CC4-5D6E-409C-BE32-E72D297353CC}">
              <c16:uniqueId val="{00000000-8BE3-4946-95F1-F4306979467F}"/>
            </c:ext>
          </c:extLst>
        </c:ser>
        <c:dLbls>
          <c:showLegendKey val="0"/>
          <c:showVal val="0"/>
          <c:showCatName val="0"/>
          <c:showSerName val="0"/>
          <c:showPercent val="0"/>
          <c:showBubbleSize val="0"/>
        </c:dLbls>
        <c:gapWidth val="150"/>
        <c:axId val="51136768"/>
        <c:axId val="5114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8BE3-4946-95F1-F4306979467F}"/>
            </c:ext>
          </c:extLst>
        </c:ser>
        <c:dLbls>
          <c:showLegendKey val="0"/>
          <c:showVal val="0"/>
          <c:showCatName val="0"/>
          <c:showSerName val="0"/>
          <c:showPercent val="0"/>
          <c:showBubbleSize val="0"/>
        </c:dLbls>
        <c:marker val="1"/>
        <c:smooth val="0"/>
        <c:axId val="51136768"/>
        <c:axId val="51143040"/>
      </c:lineChart>
      <c:dateAx>
        <c:axId val="51136768"/>
        <c:scaling>
          <c:orientation val="minMax"/>
        </c:scaling>
        <c:delete val="1"/>
        <c:axPos val="b"/>
        <c:numFmt formatCode="ge" sourceLinked="1"/>
        <c:majorTickMark val="none"/>
        <c:minorTickMark val="none"/>
        <c:tickLblPos val="none"/>
        <c:crossAx val="51143040"/>
        <c:crosses val="autoZero"/>
        <c:auto val="1"/>
        <c:lblOffset val="100"/>
        <c:baseTimeUnit val="years"/>
      </c:dateAx>
      <c:valAx>
        <c:axId val="511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CF-490A-85B7-7571E9CE07F1}"/>
            </c:ext>
          </c:extLst>
        </c:ser>
        <c:dLbls>
          <c:showLegendKey val="0"/>
          <c:showVal val="0"/>
          <c:showCatName val="0"/>
          <c:showSerName val="0"/>
          <c:showPercent val="0"/>
          <c:showBubbleSize val="0"/>
        </c:dLbls>
        <c:gapWidth val="150"/>
        <c:axId val="114830336"/>
        <c:axId val="11484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6CF-490A-85B7-7571E9CE07F1}"/>
            </c:ext>
          </c:extLst>
        </c:ser>
        <c:dLbls>
          <c:showLegendKey val="0"/>
          <c:showVal val="0"/>
          <c:showCatName val="0"/>
          <c:showSerName val="0"/>
          <c:showPercent val="0"/>
          <c:showBubbleSize val="0"/>
        </c:dLbls>
        <c:marker val="1"/>
        <c:smooth val="0"/>
        <c:axId val="114830336"/>
        <c:axId val="114840704"/>
      </c:lineChart>
      <c:dateAx>
        <c:axId val="114830336"/>
        <c:scaling>
          <c:orientation val="minMax"/>
        </c:scaling>
        <c:delete val="1"/>
        <c:axPos val="b"/>
        <c:numFmt formatCode="ge" sourceLinked="1"/>
        <c:majorTickMark val="none"/>
        <c:minorTickMark val="none"/>
        <c:tickLblPos val="none"/>
        <c:crossAx val="114840704"/>
        <c:crosses val="autoZero"/>
        <c:auto val="1"/>
        <c:lblOffset val="100"/>
        <c:baseTimeUnit val="years"/>
      </c:dateAx>
      <c:valAx>
        <c:axId val="11484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8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1384.32</c:v>
                </c:pt>
                <c:pt idx="1">
                  <c:v>240.91</c:v>
                </c:pt>
                <c:pt idx="2">
                  <c:v>253.09</c:v>
                </c:pt>
                <c:pt idx="3">
                  <c:v>329.49</c:v>
                </c:pt>
                <c:pt idx="4">
                  <c:v>182.61</c:v>
                </c:pt>
              </c:numCache>
            </c:numRef>
          </c:val>
          <c:extLst xmlns:c16r2="http://schemas.microsoft.com/office/drawing/2015/06/chart">
            <c:ext xmlns:c16="http://schemas.microsoft.com/office/drawing/2014/chart" uri="{C3380CC4-5D6E-409C-BE32-E72D297353CC}">
              <c16:uniqueId val="{00000000-7A3A-4E2A-816D-978D571BB028}"/>
            </c:ext>
          </c:extLst>
        </c:ser>
        <c:dLbls>
          <c:showLegendKey val="0"/>
          <c:showVal val="0"/>
          <c:showCatName val="0"/>
          <c:showSerName val="0"/>
          <c:showPercent val="0"/>
          <c:showBubbleSize val="0"/>
        </c:dLbls>
        <c:gapWidth val="150"/>
        <c:axId val="114872320"/>
        <c:axId val="1148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7A3A-4E2A-816D-978D571BB028}"/>
            </c:ext>
          </c:extLst>
        </c:ser>
        <c:dLbls>
          <c:showLegendKey val="0"/>
          <c:showVal val="0"/>
          <c:showCatName val="0"/>
          <c:showSerName val="0"/>
          <c:showPercent val="0"/>
          <c:showBubbleSize val="0"/>
        </c:dLbls>
        <c:marker val="1"/>
        <c:smooth val="0"/>
        <c:axId val="114872320"/>
        <c:axId val="114874240"/>
      </c:lineChart>
      <c:dateAx>
        <c:axId val="114872320"/>
        <c:scaling>
          <c:orientation val="minMax"/>
        </c:scaling>
        <c:delete val="1"/>
        <c:axPos val="b"/>
        <c:numFmt formatCode="ge" sourceLinked="1"/>
        <c:majorTickMark val="none"/>
        <c:minorTickMark val="none"/>
        <c:tickLblPos val="none"/>
        <c:crossAx val="114874240"/>
        <c:crosses val="autoZero"/>
        <c:auto val="1"/>
        <c:lblOffset val="100"/>
        <c:baseTimeUnit val="years"/>
      </c:dateAx>
      <c:valAx>
        <c:axId val="11487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8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611.13</c:v>
                </c:pt>
                <c:pt idx="1">
                  <c:v>596.44000000000005</c:v>
                </c:pt>
                <c:pt idx="2">
                  <c:v>589.02</c:v>
                </c:pt>
                <c:pt idx="3">
                  <c:v>524.79</c:v>
                </c:pt>
                <c:pt idx="4">
                  <c:v>795.75</c:v>
                </c:pt>
              </c:numCache>
            </c:numRef>
          </c:val>
          <c:extLst xmlns:c16r2="http://schemas.microsoft.com/office/drawing/2015/06/chart">
            <c:ext xmlns:c16="http://schemas.microsoft.com/office/drawing/2014/chart" uri="{C3380CC4-5D6E-409C-BE32-E72D297353CC}">
              <c16:uniqueId val="{00000000-EDCA-4212-995D-7B3B95E5211D}"/>
            </c:ext>
          </c:extLst>
        </c:ser>
        <c:dLbls>
          <c:showLegendKey val="0"/>
          <c:showVal val="0"/>
          <c:showCatName val="0"/>
          <c:showSerName val="0"/>
          <c:showPercent val="0"/>
          <c:showBubbleSize val="0"/>
        </c:dLbls>
        <c:gapWidth val="150"/>
        <c:axId val="121586048"/>
        <c:axId val="1215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EDCA-4212-995D-7B3B95E5211D}"/>
            </c:ext>
          </c:extLst>
        </c:ser>
        <c:dLbls>
          <c:showLegendKey val="0"/>
          <c:showVal val="0"/>
          <c:showCatName val="0"/>
          <c:showSerName val="0"/>
          <c:showPercent val="0"/>
          <c:showBubbleSize val="0"/>
        </c:dLbls>
        <c:marker val="1"/>
        <c:smooth val="0"/>
        <c:axId val="121586048"/>
        <c:axId val="121587968"/>
      </c:lineChart>
      <c:dateAx>
        <c:axId val="121586048"/>
        <c:scaling>
          <c:orientation val="minMax"/>
        </c:scaling>
        <c:delete val="1"/>
        <c:axPos val="b"/>
        <c:numFmt formatCode="ge" sourceLinked="1"/>
        <c:majorTickMark val="none"/>
        <c:minorTickMark val="none"/>
        <c:tickLblPos val="none"/>
        <c:crossAx val="121587968"/>
        <c:crosses val="autoZero"/>
        <c:auto val="1"/>
        <c:lblOffset val="100"/>
        <c:baseTimeUnit val="years"/>
      </c:dateAx>
      <c:valAx>
        <c:axId val="12158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5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77.83</c:v>
                </c:pt>
                <c:pt idx="1">
                  <c:v>75.7</c:v>
                </c:pt>
                <c:pt idx="2">
                  <c:v>75.900000000000006</c:v>
                </c:pt>
                <c:pt idx="3">
                  <c:v>88.46</c:v>
                </c:pt>
                <c:pt idx="4">
                  <c:v>73</c:v>
                </c:pt>
              </c:numCache>
            </c:numRef>
          </c:val>
          <c:extLst xmlns:c16r2="http://schemas.microsoft.com/office/drawing/2015/06/chart">
            <c:ext xmlns:c16="http://schemas.microsoft.com/office/drawing/2014/chart" uri="{C3380CC4-5D6E-409C-BE32-E72D297353CC}">
              <c16:uniqueId val="{00000000-4194-4987-A9AF-0C5462773E5E}"/>
            </c:ext>
          </c:extLst>
        </c:ser>
        <c:dLbls>
          <c:showLegendKey val="0"/>
          <c:showVal val="0"/>
          <c:showCatName val="0"/>
          <c:showSerName val="0"/>
          <c:showPercent val="0"/>
          <c:showBubbleSize val="0"/>
        </c:dLbls>
        <c:gapWidth val="150"/>
        <c:axId val="121615104"/>
        <c:axId val="12161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4194-4987-A9AF-0C5462773E5E}"/>
            </c:ext>
          </c:extLst>
        </c:ser>
        <c:dLbls>
          <c:showLegendKey val="0"/>
          <c:showVal val="0"/>
          <c:showCatName val="0"/>
          <c:showSerName val="0"/>
          <c:showPercent val="0"/>
          <c:showBubbleSize val="0"/>
        </c:dLbls>
        <c:marker val="1"/>
        <c:smooth val="0"/>
        <c:axId val="121615104"/>
        <c:axId val="121617024"/>
      </c:lineChart>
      <c:dateAx>
        <c:axId val="121615104"/>
        <c:scaling>
          <c:orientation val="minMax"/>
        </c:scaling>
        <c:delete val="1"/>
        <c:axPos val="b"/>
        <c:numFmt formatCode="ge" sourceLinked="1"/>
        <c:majorTickMark val="none"/>
        <c:minorTickMark val="none"/>
        <c:tickLblPos val="none"/>
        <c:crossAx val="121617024"/>
        <c:crosses val="autoZero"/>
        <c:auto val="1"/>
        <c:lblOffset val="100"/>
        <c:baseTimeUnit val="years"/>
      </c:dateAx>
      <c:valAx>
        <c:axId val="121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217.95</c:v>
                </c:pt>
                <c:pt idx="1">
                  <c:v>224.84</c:v>
                </c:pt>
                <c:pt idx="2">
                  <c:v>224.34</c:v>
                </c:pt>
                <c:pt idx="3">
                  <c:v>216.37</c:v>
                </c:pt>
                <c:pt idx="4">
                  <c:v>264.83999999999997</c:v>
                </c:pt>
              </c:numCache>
            </c:numRef>
          </c:val>
          <c:extLst xmlns:c16r2="http://schemas.microsoft.com/office/drawing/2015/06/chart">
            <c:ext xmlns:c16="http://schemas.microsoft.com/office/drawing/2014/chart" uri="{C3380CC4-5D6E-409C-BE32-E72D297353CC}">
              <c16:uniqueId val="{00000000-949F-48FF-BDCB-2E1F0AA0E97E}"/>
            </c:ext>
          </c:extLst>
        </c:ser>
        <c:dLbls>
          <c:showLegendKey val="0"/>
          <c:showVal val="0"/>
          <c:showCatName val="0"/>
          <c:showSerName val="0"/>
          <c:showPercent val="0"/>
          <c:showBubbleSize val="0"/>
        </c:dLbls>
        <c:gapWidth val="150"/>
        <c:axId val="114504448"/>
        <c:axId val="1145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949F-48FF-BDCB-2E1F0AA0E97E}"/>
            </c:ext>
          </c:extLst>
        </c:ser>
        <c:dLbls>
          <c:showLegendKey val="0"/>
          <c:showVal val="0"/>
          <c:showCatName val="0"/>
          <c:showSerName val="0"/>
          <c:showPercent val="0"/>
          <c:showBubbleSize val="0"/>
        </c:dLbls>
        <c:marker val="1"/>
        <c:smooth val="0"/>
        <c:axId val="114504448"/>
        <c:axId val="114506368"/>
      </c:lineChart>
      <c:dateAx>
        <c:axId val="114504448"/>
        <c:scaling>
          <c:orientation val="minMax"/>
        </c:scaling>
        <c:delete val="1"/>
        <c:axPos val="b"/>
        <c:numFmt formatCode="ge" sourceLinked="1"/>
        <c:majorTickMark val="none"/>
        <c:minorTickMark val="none"/>
        <c:tickLblPos val="none"/>
        <c:crossAx val="114506368"/>
        <c:crosses val="autoZero"/>
        <c:auto val="1"/>
        <c:lblOffset val="100"/>
        <c:baseTimeUnit val="years"/>
      </c:dateAx>
      <c:valAx>
        <c:axId val="1145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愛媛県　愛南町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22019</v>
      </c>
      <c r="AM8" s="59"/>
      <c r="AN8" s="59"/>
      <c r="AO8" s="59"/>
      <c r="AP8" s="59"/>
      <c r="AQ8" s="59"/>
      <c r="AR8" s="59"/>
      <c r="AS8" s="59"/>
      <c r="AT8" s="50">
        <f>データ!$S$6</f>
        <v>238.99</v>
      </c>
      <c r="AU8" s="51"/>
      <c r="AV8" s="51"/>
      <c r="AW8" s="51"/>
      <c r="AX8" s="51"/>
      <c r="AY8" s="51"/>
      <c r="AZ8" s="51"/>
      <c r="BA8" s="51"/>
      <c r="BB8" s="52">
        <f>データ!$T$6</f>
        <v>92.13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54.57</v>
      </c>
      <c r="J10" s="51"/>
      <c r="K10" s="51"/>
      <c r="L10" s="51"/>
      <c r="M10" s="51"/>
      <c r="N10" s="51"/>
      <c r="O10" s="62"/>
      <c r="P10" s="52">
        <f>データ!$P$6</f>
        <v>95.42</v>
      </c>
      <c r="Q10" s="52"/>
      <c r="R10" s="52"/>
      <c r="S10" s="52"/>
      <c r="T10" s="52"/>
      <c r="U10" s="52"/>
      <c r="V10" s="52"/>
      <c r="W10" s="59">
        <f>データ!$Q$6</f>
        <v>3830</v>
      </c>
      <c r="X10" s="59"/>
      <c r="Y10" s="59"/>
      <c r="Z10" s="59"/>
      <c r="AA10" s="59"/>
      <c r="AB10" s="59"/>
      <c r="AC10" s="59"/>
      <c r="AD10" s="2"/>
      <c r="AE10" s="2"/>
      <c r="AF10" s="2"/>
      <c r="AG10" s="2"/>
      <c r="AH10" s="4"/>
      <c r="AI10" s="4"/>
      <c r="AJ10" s="4"/>
      <c r="AK10" s="4"/>
      <c r="AL10" s="59">
        <f>データ!$U$6</f>
        <v>20760</v>
      </c>
      <c r="AM10" s="59"/>
      <c r="AN10" s="59"/>
      <c r="AO10" s="59"/>
      <c r="AP10" s="59"/>
      <c r="AQ10" s="59"/>
      <c r="AR10" s="59"/>
      <c r="AS10" s="59"/>
      <c r="AT10" s="50">
        <f>データ!$V$6</f>
        <v>38.46</v>
      </c>
      <c r="AU10" s="51"/>
      <c r="AV10" s="51"/>
      <c r="AW10" s="51"/>
      <c r="AX10" s="51"/>
      <c r="AY10" s="51"/>
      <c r="AZ10" s="51"/>
      <c r="BA10" s="51"/>
      <c r="BB10" s="52">
        <f>データ!$W$6</f>
        <v>539.78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119</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117</v>
      </c>
      <c r="BM66" s="87"/>
      <c r="BN66" s="87"/>
      <c r="BO66" s="87"/>
      <c r="BP66" s="87"/>
      <c r="BQ66" s="87"/>
      <c r="BR66" s="87"/>
      <c r="BS66" s="87"/>
      <c r="BT66" s="87"/>
      <c r="BU66" s="87"/>
      <c r="BV66" s="87"/>
      <c r="BW66" s="87"/>
      <c r="BX66" s="87"/>
      <c r="BY66" s="87"/>
      <c r="BZ66" s="88"/>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6"/>
      <c r="BM79" s="87"/>
      <c r="BN79" s="87"/>
      <c r="BO79" s="87"/>
      <c r="BP79" s="87"/>
      <c r="BQ79" s="87"/>
      <c r="BR79" s="87"/>
      <c r="BS79" s="87"/>
      <c r="BT79" s="87"/>
      <c r="BU79" s="87"/>
      <c r="BV79" s="87"/>
      <c r="BW79" s="87"/>
      <c r="BX79" s="87"/>
      <c r="BY79" s="87"/>
      <c r="BZ79" s="88"/>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6"/>
      <c r="BM80" s="87"/>
      <c r="BN80" s="87"/>
      <c r="BO80" s="87"/>
      <c r="BP80" s="87"/>
      <c r="BQ80" s="87"/>
      <c r="BR80" s="87"/>
      <c r="BS80" s="87"/>
      <c r="BT80" s="87"/>
      <c r="BU80" s="87"/>
      <c r="BV80" s="87"/>
      <c r="BW80" s="87"/>
      <c r="BX80" s="87"/>
      <c r="BY80" s="87"/>
      <c r="BZ80" s="88"/>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emMv2hGEpu7RwIcGOxlwsF4D86mt87xrAZjowK9DB6DeWoGJe/ncDZYDX2l0qZtTkbx39sqeckiGKkO8Iwrmw==" saltValue="bXd3elBFuLQODUSs6OErA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385069</v>
      </c>
      <c r="D6" s="33">
        <f t="shared" si="3"/>
        <v>46</v>
      </c>
      <c r="E6" s="33">
        <f t="shared" si="3"/>
        <v>1</v>
      </c>
      <c r="F6" s="33">
        <f t="shared" si="3"/>
        <v>0</v>
      </c>
      <c r="G6" s="33">
        <f t="shared" si="3"/>
        <v>1</v>
      </c>
      <c r="H6" s="33" t="str">
        <f t="shared" si="3"/>
        <v>愛媛県　愛南町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54.57</v>
      </c>
      <c r="P6" s="34">
        <f t="shared" si="3"/>
        <v>95.42</v>
      </c>
      <c r="Q6" s="34">
        <f t="shared" si="3"/>
        <v>3830</v>
      </c>
      <c r="R6" s="34">
        <f t="shared" si="3"/>
        <v>22019</v>
      </c>
      <c r="S6" s="34">
        <f t="shared" si="3"/>
        <v>238.99</v>
      </c>
      <c r="T6" s="34">
        <f t="shared" si="3"/>
        <v>92.13</v>
      </c>
      <c r="U6" s="34">
        <f t="shared" si="3"/>
        <v>20760</v>
      </c>
      <c r="V6" s="34">
        <f t="shared" si="3"/>
        <v>38.46</v>
      </c>
      <c r="W6" s="34">
        <f t="shared" si="3"/>
        <v>539.78</v>
      </c>
      <c r="X6" s="35">
        <f>IF(X7="",NA(),X7)</f>
        <v>101.98</v>
      </c>
      <c r="Y6" s="35">
        <f t="shared" ref="Y6:AG6" si="4">IF(Y7="",NA(),Y7)</f>
        <v>100.46</v>
      </c>
      <c r="Z6" s="35">
        <f t="shared" si="4"/>
        <v>101.52</v>
      </c>
      <c r="AA6" s="35">
        <f t="shared" si="4"/>
        <v>101.81</v>
      </c>
      <c r="AB6" s="35">
        <f t="shared" si="4"/>
        <v>100.94</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1384.32</v>
      </c>
      <c r="AU6" s="35">
        <f t="shared" ref="AU6:BC6" si="6">IF(AU7="",NA(),AU7)</f>
        <v>240.91</v>
      </c>
      <c r="AV6" s="35">
        <f t="shared" si="6"/>
        <v>253.09</v>
      </c>
      <c r="AW6" s="35">
        <f t="shared" si="6"/>
        <v>329.49</v>
      </c>
      <c r="AX6" s="35">
        <f t="shared" si="6"/>
        <v>182.61</v>
      </c>
      <c r="AY6" s="35">
        <f t="shared" si="6"/>
        <v>963.24</v>
      </c>
      <c r="AZ6" s="35">
        <f t="shared" si="6"/>
        <v>381.53</v>
      </c>
      <c r="BA6" s="35">
        <f t="shared" si="6"/>
        <v>391.54</v>
      </c>
      <c r="BB6" s="35">
        <f t="shared" si="6"/>
        <v>384.34</v>
      </c>
      <c r="BC6" s="35">
        <f t="shared" si="6"/>
        <v>359.47</v>
      </c>
      <c r="BD6" s="34" t="str">
        <f>IF(BD7="","",IF(BD7="-","【-】","【"&amp;SUBSTITUTE(TEXT(BD7,"#,##0.00"),"-","△")&amp;"】"))</f>
        <v>【264.34】</v>
      </c>
      <c r="BE6" s="35">
        <f>IF(BE7="",NA(),BE7)</f>
        <v>611.13</v>
      </c>
      <c r="BF6" s="35">
        <f t="shared" ref="BF6:BN6" si="7">IF(BF7="",NA(),BF7)</f>
        <v>596.44000000000005</v>
      </c>
      <c r="BG6" s="35">
        <f t="shared" si="7"/>
        <v>589.02</v>
      </c>
      <c r="BH6" s="35">
        <f t="shared" si="7"/>
        <v>524.79</v>
      </c>
      <c r="BI6" s="35">
        <f t="shared" si="7"/>
        <v>795.75</v>
      </c>
      <c r="BJ6" s="35">
        <f t="shared" si="7"/>
        <v>400.38</v>
      </c>
      <c r="BK6" s="35">
        <f t="shared" si="7"/>
        <v>393.27</v>
      </c>
      <c r="BL6" s="35">
        <f t="shared" si="7"/>
        <v>386.97</v>
      </c>
      <c r="BM6" s="35">
        <f t="shared" si="7"/>
        <v>380.58</v>
      </c>
      <c r="BN6" s="35">
        <f t="shared" si="7"/>
        <v>401.79</v>
      </c>
      <c r="BO6" s="34" t="str">
        <f>IF(BO7="","",IF(BO7="-","【-】","【"&amp;SUBSTITUTE(TEXT(BO7,"#,##0.00"),"-","△")&amp;"】"))</f>
        <v>【274.27】</v>
      </c>
      <c r="BP6" s="35">
        <f>IF(BP7="",NA(),BP7)</f>
        <v>77.83</v>
      </c>
      <c r="BQ6" s="35">
        <f t="shared" ref="BQ6:BY6" si="8">IF(BQ7="",NA(),BQ7)</f>
        <v>75.7</v>
      </c>
      <c r="BR6" s="35">
        <f t="shared" si="8"/>
        <v>75.900000000000006</v>
      </c>
      <c r="BS6" s="35">
        <f t="shared" si="8"/>
        <v>88.46</v>
      </c>
      <c r="BT6" s="35">
        <f t="shared" si="8"/>
        <v>73</v>
      </c>
      <c r="BU6" s="35">
        <f t="shared" si="8"/>
        <v>96.56</v>
      </c>
      <c r="BV6" s="35">
        <f t="shared" si="8"/>
        <v>100.47</v>
      </c>
      <c r="BW6" s="35">
        <f t="shared" si="8"/>
        <v>101.72</v>
      </c>
      <c r="BX6" s="35">
        <f t="shared" si="8"/>
        <v>102.38</v>
      </c>
      <c r="BY6" s="35">
        <f t="shared" si="8"/>
        <v>100.12</v>
      </c>
      <c r="BZ6" s="34" t="str">
        <f>IF(BZ7="","",IF(BZ7="-","【-】","【"&amp;SUBSTITUTE(TEXT(BZ7,"#,##0.00"),"-","△")&amp;"】"))</f>
        <v>【104.36】</v>
      </c>
      <c r="CA6" s="35">
        <f>IF(CA7="",NA(),CA7)</f>
        <v>217.95</v>
      </c>
      <c r="CB6" s="35">
        <f t="shared" ref="CB6:CJ6" si="9">IF(CB7="",NA(),CB7)</f>
        <v>224.84</v>
      </c>
      <c r="CC6" s="35">
        <f t="shared" si="9"/>
        <v>224.34</v>
      </c>
      <c r="CD6" s="35">
        <f t="shared" si="9"/>
        <v>216.37</v>
      </c>
      <c r="CE6" s="35">
        <f t="shared" si="9"/>
        <v>264.83999999999997</v>
      </c>
      <c r="CF6" s="35">
        <f t="shared" si="9"/>
        <v>177.14</v>
      </c>
      <c r="CG6" s="35">
        <f t="shared" si="9"/>
        <v>169.82</v>
      </c>
      <c r="CH6" s="35">
        <f t="shared" si="9"/>
        <v>168.2</v>
      </c>
      <c r="CI6" s="35">
        <f t="shared" si="9"/>
        <v>168.67</v>
      </c>
      <c r="CJ6" s="35">
        <f t="shared" si="9"/>
        <v>174.97</v>
      </c>
      <c r="CK6" s="34" t="str">
        <f>IF(CK7="","",IF(CK7="-","【-】","【"&amp;SUBSTITUTE(TEXT(CK7,"#,##0.00"),"-","△")&amp;"】"))</f>
        <v>【165.71】</v>
      </c>
      <c r="CL6" s="35">
        <f>IF(CL7="",NA(),CL7)</f>
        <v>55.6</v>
      </c>
      <c r="CM6" s="35">
        <f t="shared" ref="CM6:CU6" si="10">IF(CM7="",NA(),CM7)</f>
        <v>52.87</v>
      </c>
      <c r="CN6" s="35">
        <f t="shared" si="10"/>
        <v>51.37</v>
      </c>
      <c r="CO6" s="35">
        <f t="shared" si="10"/>
        <v>50.6</v>
      </c>
      <c r="CP6" s="35">
        <f t="shared" si="10"/>
        <v>64.22</v>
      </c>
      <c r="CQ6" s="35">
        <f t="shared" si="10"/>
        <v>55.64</v>
      </c>
      <c r="CR6" s="35">
        <f t="shared" si="10"/>
        <v>55.13</v>
      </c>
      <c r="CS6" s="35">
        <f t="shared" si="10"/>
        <v>54.77</v>
      </c>
      <c r="CT6" s="35">
        <f t="shared" si="10"/>
        <v>54.92</v>
      </c>
      <c r="CU6" s="35">
        <f t="shared" si="10"/>
        <v>55.63</v>
      </c>
      <c r="CV6" s="34" t="str">
        <f>IF(CV7="","",IF(CV7="-","【-】","【"&amp;SUBSTITUTE(TEXT(CV7,"#,##0.00"),"-","△")&amp;"】"))</f>
        <v>【60.41】</v>
      </c>
      <c r="CW6" s="35">
        <f>IF(CW7="",NA(),CW7)</f>
        <v>73.2</v>
      </c>
      <c r="CX6" s="35">
        <f t="shared" ref="CX6:DF6" si="11">IF(CX7="",NA(),CX7)</f>
        <v>74.08</v>
      </c>
      <c r="CY6" s="35">
        <f t="shared" si="11"/>
        <v>74.19</v>
      </c>
      <c r="CZ6" s="35">
        <f t="shared" si="11"/>
        <v>74.099999999999994</v>
      </c>
      <c r="DA6" s="35">
        <f t="shared" si="11"/>
        <v>75.28</v>
      </c>
      <c r="DB6" s="35">
        <f t="shared" si="11"/>
        <v>83.09</v>
      </c>
      <c r="DC6" s="35">
        <f t="shared" si="11"/>
        <v>83</v>
      </c>
      <c r="DD6" s="35">
        <f t="shared" si="11"/>
        <v>82.89</v>
      </c>
      <c r="DE6" s="35">
        <f t="shared" si="11"/>
        <v>82.66</v>
      </c>
      <c r="DF6" s="35">
        <f t="shared" si="11"/>
        <v>82.04</v>
      </c>
      <c r="DG6" s="34" t="str">
        <f>IF(DG7="","",IF(DG7="-","【-】","【"&amp;SUBSTITUTE(TEXT(DG7,"#,##0.00"),"-","△")&amp;"】"))</f>
        <v>【89.93】</v>
      </c>
      <c r="DH6" s="35">
        <f>IF(DH7="",NA(),DH7)</f>
        <v>37.130000000000003</v>
      </c>
      <c r="DI6" s="35">
        <f t="shared" ref="DI6:DQ6" si="12">IF(DI7="",NA(),DI7)</f>
        <v>44.97</v>
      </c>
      <c r="DJ6" s="35">
        <f t="shared" si="12"/>
        <v>47.09</v>
      </c>
      <c r="DK6" s="35">
        <f t="shared" si="12"/>
        <v>48.86</v>
      </c>
      <c r="DL6" s="35">
        <f t="shared" si="12"/>
        <v>50.32</v>
      </c>
      <c r="DM6" s="35">
        <f t="shared" si="12"/>
        <v>39.06</v>
      </c>
      <c r="DN6" s="35">
        <f t="shared" si="12"/>
        <v>46.66</v>
      </c>
      <c r="DO6" s="35">
        <f t="shared" si="12"/>
        <v>47.46</v>
      </c>
      <c r="DP6" s="35">
        <f t="shared" si="12"/>
        <v>48.49</v>
      </c>
      <c r="DQ6" s="35">
        <f t="shared" si="12"/>
        <v>48.05</v>
      </c>
      <c r="DR6" s="34" t="str">
        <f>IF(DR7="","",IF(DR7="-","【-】","【"&amp;SUBSTITUTE(TEXT(DR7,"#,##0.00"),"-","△")&amp;"】"))</f>
        <v>【48.12】</v>
      </c>
      <c r="DS6" s="35">
        <f>IF(DS7="",NA(),DS7)</f>
        <v>7.44</v>
      </c>
      <c r="DT6" s="35">
        <f t="shared" ref="DT6:EB6" si="13">IF(DT7="",NA(),DT7)</f>
        <v>7.5</v>
      </c>
      <c r="DU6" s="35">
        <f t="shared" si="13"/>
        <v>8.16</v>
      </c>
      <c r="DV6" s="35">
        <f t="shared" si="13"/>
        <v>8.51</v>
      </c>
      <c r="DW6" s="35">
        <f t="shared" si="13"/>
        <v>9.89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1.5</v>
      </c>
      <c r="EE6" s="35">
        <f t="shared" ref="EE6:EM6" si="14">IF(EE7="",NA(),EE7)</f>
        <v>0.98</v>
      </c>
      <c r="EF6" s="35">
        <f t="shared" si="14"/>
        <v>0.62</v>
      </c>
      <c r="EG6" s="35">
        <f t="shared" si="14"/>
        <v>1.47</v>
      </c>
      <c r="EH6" s="35">
        <f t="shared" si="14"/>
        <v>1.73</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385069</v>
      </c>
      <c r="D7" s="37">
        <v>46</v>
      </c>
      <c r="E7" s="37">
        <v>1</v>
      </c>
      <c r="F7" s="37">
        <v>0</v>
      </c>
      <c r="G7" s="37">
        <v>1</v>
      </c>
      <c r="H7" s="37" t="s">
        <v>105</v>
      </c>
      <c r="I7" s="37" t="s">
        <v>106</v>
      </c>
      <c r="J7" s="37" t="s">
        <v>107</v>
      </c>
      <c r="K7" s="37" t="s">
        <v>108</v>
      </c>
      <c r="L7" s="37" t="s">
        <v>109</v>
      </c>
      <c r="M7" s="37" t="s">
        <v>110</v>
      </c>
      <c r="N7" s="38" t="s">
        <v>111</v>
      </c>
      <c r="O7" s="38">
        <v>54.57</v>
      </c>
      <c r="P7" s="38">
        <v>95.42</v>
      </c>
      <c r="Q7" s="38">
        <v>3830</v>
      </c>
      <c r="R7" s="38">
        <v>22019</v>
      </c>
      <c r="S7" s="38">
        <v>238.99</v>
      </c>
      <c r="T7" s="38">
        <v>92.13</v>
      </c>
      <c r="U7" s="38">
        <v>20760</v>
      </c>
      <c r="V7" s="38">
        <v>38.46</v>
      </c>
      <c r="W7" s="38">
        <v>539.78</v>
      </c>
      <c r="X7" s="38">
        <v>101.98</v>
      </c>
      <c r="Y7" s="38">
        <v>100.46</v>
      </c>
      <c r="Z7" s="38">
        <v>101.52</v>
      </c>
      <c r="AA7" s="38">
        <v>101.81</v>
      </c>
      <c r="AB7" s="38">
        <v>100.94</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1384.32</v>
      </c>
      <c r="AU7" s="38">
        <v>240.91</v>
      </c>
      <c r="AV7" s="38">
        <v>253.09</v>
      </c>
      <c r="AW7" s="38">
        <v>329.49</v>
      </c>
      <c r="AX7" s="38">
        <v>182.61</v>
      </c>
      <c r="AY7" s="38">
        <v>963.24</v>
      </c>
      <c r="AZ7" s="38">
        <v>381.53</v>
      </c>
      <c r="BA7" s="38">
        <v>391.54</v>
      </c>
      <c r="BB7" s="38">
        <v>384.34</v>
      </c>
      <c r="BC7" s="38">
        <v>359.47</v>
      </c>
      <c r="BD7" s="38">
        <v>264.33999999999997</v>
      </c>
      <c r="BE7" s="38">
        <v>611.13</v>
      </c>
      <c r="BF7" s="38">
        <v>596.44000000000005</v>
      </c>
      <c r="BG7" s="38">
        <v>589.02</v>
      </c>
      <c r="BH7" s="38">
        <v>524.79</v>
      </c>
      <c r="BI7" s="38">
        <v>795.75</v>
      </c>
      <c r="BJ7" s="38">
        <v>400.38</v>
      </c>
      <c r="BK7" s="38">
        <v>393.27</v>
      </c>
      <c r="BL7" s="38">
        <v>386.97</v>
      </c>
      <c r="BM7" s="38">
        <v>380.58</v>
      </c>
      <c r="BN7" s="38">
        <v>401.79</v>
      </c>
      <c r="BO7" s="38">
        <v>274.27</v>
      </c>
      <c r="BP7" s="38">
        <v>77.83</v>
      </c>
      <c r="BQ7" s="38">
        <v>75.7</v>
      </c>
      <c r="BR7" s="38">
        <v>75.900000000000006</v>
      </c>
      <c r="BS7" s="38">
        <v>88.46</v>
      </c>
      <c r="BT7" s="38">
        <v>73</v>
      </c>
      <c r="BU7" s="38">
        <v>96.56</v>
      </c>
      <c r="BV7" s="38">
        <v>100.47</v>
      </c>
      <c r="BW7" s="38">
        <v>101.72</v>
      </c>
      <c r="BX7" s="38">
        <v>102.38</v>
      </c>
      <c r="BY7" s="38">
        <v>100.12</v>
      </c>
      <c r="BZ7" s="38">
        <v>104.36</v>
      </c>
      <c r="CA7" s="38">
        <v>217.95</v>
      </c>
      <c r="CB7" s="38">
        <v>224.84</v>
      </c>
      <c r="CC7" s="38">
        <v>224.34</v>
      </c>
      <c r="CD7" s="38">
        <v>216.37</v>
      </c>
      <c r="CE7" s="38">
        <v>264.83999999999997</v>
      </c>
      <c r="CF7" s="38">
        <v>177.14</v>
      </c>
      <c r="CG7" s="38">
        <v>169.82</v>
      </c>
      <c r="CH7" s="38">
        <v>168.2</v>
      </c>
      <c r="CI7" s="38">
        <v>168.67</v>
      </c>
      <c r="CJ7" s="38">
        <v>174.97</v>
      </c>
      <c r="CK7" s="38">
        <v>165.71</v>
      </c>
      <c r="CL7" s="38">
        <v>55.6</v>
      </c>
      <c r="CM7" s="38">
        <v>52.87</v>
      </c>
      <c r="CN7" s="38">
        <v>51.37</v>
      </c>
      <c r="CO7" s="38">
        <v>50.6</v>
      </c>
      <c r="CP7" s="38">
        <v>64.22</v>
      </c>
      <c r="CQ7" s="38">
        <v>55.64</v>
      </c>
      <c r="CR7" s="38">
        <v>55.13</v>
      </c>
      <c r="CS7" s="38">
        <v>54.77</v>
      </c>
      <c r="CT7" s="38">
        <v>54.92</v>
      </c>
      <c r="CU7" s="38">
        <v>55.63</v>
      </c>
      <c r="CV7" s="38">
        <v>60.41</v>
      </c>
      <c r="CW7" s="38">
        <v>73.2</v>
      </c>
      <c r="CX7" s="38">
        <v>74.08</v>
      </c>
      <c r="CY7" s="38">
        <v>74.19</v>
      </c>
      <c r="CZ7" s="38">
        <v>74.099999999999994</v>
      </c>
      <c r="DA7" s="38">
        <v>75.28</v>
      </c>
      <c r="DB7" s="38">
        <v>83.09</v>
      </c>
      <c r="DC7" s="38">
        <v>83</v>
      </c>
      <c r="DD7" s="38">
        <v>82.89</v>
      </c>
      <c r="DE7" s="38">
        <v>82.66</v>
      </c>
      <c r="DF7" s="38">
        <v>82.04</v>
      </c>
      <c r="DG7" s="38">
        <v>89.93</v>
      </c>
      <c r="DH7" s="38">
        <v>37.130000000000003</v>
      </c>
      <c r="DI7" s="38">
        <v>44.97</v>
      </c>
      <c r="DJ7" s="38">
        <v>47.09</v>
      </c>
      <c r="DK7" s="38">
        <v>48.86</v>
      </c>
      <c r="DL7" s="38">
        <v>50.32</v>
      </c>
      <c r="DM7" s="38">
        <v>39.06</v>
      </c>
      <c r="DN7" s="38">
        <v>46.66</v>
      </c>
      <c r="DO7" s="38">
        <v>47.46</v>
      </c>
      <c r="DP7" s="38">
        <v>48.49</v>
      </c>
      <c r="DQ7" s="38">
        <v>48.05</v>
      </c>
      <c r="DR7" s="38">
        <v>48.12</v>
      </c>
      <c r="DS7" s="38">
        <v>7.44</v>
      </c>
      <c r="DT7" s="38">
        <v>7.5</v>
      </c>
      <c r="DU7" s="38">
        <v>8.16</v>
      </c>
      <c r="DV7" s="38">
        <v>8.51</v>
      </c>
      <c r="DW7" s="38">
        <v>9.89</v>
      </c>
      <c r="DX7" s="38">
        <v>8.8699999999999992</v>
      </c>
      <c r="DY7" s="38">
        <v>9.85</v>
      </c>
      <c r="DZ7" s="38">
        <v>9.7100000000000009</v>
      </c>
      <c r="EA7" s="38">
        <v>12.79</v>
      </c>
      <c r="EB7" s="38">
        <v>13.39</v>
      </c>
      <c r="EC7" s="38">
        <v>15.89</v>
      </c>
      <c r="ED7" s="38">
        <v>1.5</v>
      </c>
      <c r="EE7" s="38">
        <v>0.98</v>
      </c>
      <c r="EF7" s="38">
        <v>0.62</v>
      </c>
      <c r="EG7" s="38">
        <v>1.47</v>
      </c>
      <c r="EH7" s="38">
        <v>1.73</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2019-01-25T06:55:06Z</cp:lastPrinted>
  <dcterms:created xsi:type="dcterms:W3CDTF">2018-12-03T08:37:24Z</dcterms:created>
  <dcterms:modified xsi:type="dcterms:W3CDTF">2019-01-31T01:08:19Z</dcterms:modified>
  <cp:category/>
</cp:coreProperties>
</file>