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y4mnVAbbDI5AIt9QH+qePuv3ZY0bos40l7CWuw+mcBKao7LsLNMUguPS3ST1zFBNWP7ZaPg0Mt0vAwptkh+Q==" workbookSaltValue="YVk7UkBPGRqhH0FqCag7u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<sst xmlns="http://schemas.openxmlformats.org/spreadsheetml/2006/main" count="240" uniqueCount="126">
  <si>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</si>
  <si>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</si>
  <si>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</si>
  <si>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</si>
  <si>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</si>
  <si>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</si>
  <si>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</si>
  <si>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</si>
  <si>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</si>
  <si>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</si>
  <si>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</si>
  <si>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</si>
  <si>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</si>
  <si>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</si>
  <si>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</si>
  <si>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</si>
  <si>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</si>
  <si>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</si>
  <si>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</si>
  <si>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</si>
  <si>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</si>
  <si>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</si>
  <si>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</si>
  <si>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</si>
  <si>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</si>
  <si>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</si>
  <si>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</si>
  <si>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</si>
  <si>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</si>
  <si>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</si>
  <si>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</si>
  <si>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</si>
  <si>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</si>
  <si>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</si>
  <si>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</si>
  <si>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</si>
  <si>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</si>
  <si>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</si>
  <si>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</si>
  <si>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</si>
  <si>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</si>
  <si>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</si>
  <si>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</si>
  <si>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</si>
  <si>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</si>
  <si>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</si>
  <si>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</si>
  <si>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</si>
  <si>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</si>
  <si>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</si>
  <si>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</si>
  <si>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</si>
  <si>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</si>
  <si>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</si>
  <si>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</si>
  <si>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</si>
  <si>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</si>
  <si>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</si>
  <si>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</si>
  <si>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</si>
  <si>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</si>
  <si>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</si>
  <si>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</si>
  <si>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</si>
  <si>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</si>
  <si>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</si>
  <si>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</si>
  <si>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</si>
  <si>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</si>
  <si>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</si>
  <si>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</si>
  <si>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</si>
  <si>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</si>
  <si>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</si>
  <si>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</si>
  <si>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</si>
  <si>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</si>
  <si>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</si>
  <si>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</si>
  <si>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</si>
  <si>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</si>
  <si>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</si>
  <si>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</si>
  <si>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</si>
  <si>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</si>
  <si>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</si>
  <si>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</si>
  <si>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</si>
  <si>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</si>
  <si>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</si>
  <si>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</si>
  <si>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</si>
  <si>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</si>
  <si>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</si>
  <si>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</si>
  <si>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</si>
  <si>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</si>
  <si>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</si>
  <si>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</si>
  <si>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</si>
  <si>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</si>
  <si>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</si>
  <si>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</si>
  <si>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</si>
  <si>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</si>
  <si>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</si>
  <si>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</si>
  <si>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</si>
  <si>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</si>
  <si>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</si>
  <si>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</si>
  <si>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</si>
  <si>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</si>
  <si>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</si>
  <si>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</si>
  <si>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</si>
  <si>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</si>
  <si>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</si>
  <si>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</si>
  <si>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</si>
  <si>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</si>
  <si>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</si>
  <si>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</si>
  <si>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が見込まれるが、依然として経営状況は厳しいため計画的に機器類の修繕・更新を実施し維持管理費を抑制していき健全な経営を目指していきたい。</t>
    <rPh sb="252" eb="254">
      <t>ゾウカ</t>
    </rPh>
    <rPh sb="255" eb="257">
      <t>ミコ</t>
    </rPh>
    <rPh sb="277" eb="280">
      <t>ケイカクテキ</t>
    </rPh>
    <rPh sb="281" eb="284">
      <t>キキルイ</t>
    </rPh>
    <rPh sb="285" eb="287">
      <t>シュウゼン</t>
    </rPh>
    <rPh sb="288" eb="290">
      <t>コウシン</t>
    </rPh>
    <rPh sb="291" eb="293">
      <t>ジッシ</t>
    </rPh>
    <rPh sb="294" eb="296">
      <t>イジ</t>
    </rPh>
    <rPh sb="296" eb="299">
      <t>カンリヒ</t>
    </rPh>
    <rPh sb="300" eb="302">
      <t>ヨクセイ</t>
    </rPh>
    <phoneticPr fontId="4"/>
  </si>
  <si>
    <t>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汚水処理原価については類似団体と同水準であるが使用料収入が少ないため、維持管理費は割高になり、経費回収率は100％を下回っている。
　施設使用率については使用率が30%以下の状態となっているが、処理場の計画人口に対して接続率が低迷していること、現在の水洗化人口が年々減少していること、節水意識の向上及び節水機器の普及により処理水量が減少していることが要因と考えられる。
　</t>
    <rPh sb="227" eb="229">
      <t>イカ</t>
    </rPh>
    <rPh sb="252" eb="254">
      <t>セツゾク</t>
    </rPh>
    <rPh sb="254" eb="255">
      <t>リツ</t>
    </rPh>
    <rPh sb="256" eb="258">
      <t>テイメイ</t>
    </rPh>
    <phoneticPr fontId="4"/>
  </si>
  <si>
    <t>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により長寿命化の必要性があると判明した場合は順次、長寿命化計画を策定予定としている。また不明水が流入している区域については流入箇所を特定し管更生又は下水道管の敷設替えを実施し処理場の機器類の負荷を抑制する必要がある。</t>
    <rPh sb="171" eb="173">
      <t>ヨテイ</t>
    </rPh>
    <rPh sb="181" eb="183">
      <t>フメイ</t>
    </rPh>
    <rPh sb="183" eb="184">
      <t>スイ</t>
    </rPh>
    <rPh sb="185" eb="187">
      <t>リュウニュウ</t>
    </rPh>
    <rPh sb="191" eb="193">
      <t>クイキ</t>
    </rPh>
    <rPh sb="198" eb="200">
      <t>リュウニュウ</t>
    </rPh>
    <rPh sb="200" eb="202">
      <t>カショ</t>
    </rPh>
    <rPh sb="203" eb="205">
      <t>トクテイ</t>
    </rPh>
    <rPh sb="206" eb="207">
      <t>カン</t>
    </rPh>
    <rPh sb="207" eb="209">
      <t>コウセイ</t>
    </rPh>
    <rPh sb="209" eb="210">
      <t>マタ</t>
    </rPh>
    <rPh sb="211" eb="214">
      <t>ゲスイドウ</t>
    </rPh>
    <rPh sb="214" eb="215">
      <t>カン</t>
    </rPh>
    <rPh sb="216" eb="218">
      <t>フセツ</t>
    </rPh>
    <rPh sb="218" eb="219">
      <t>ガ</t>
    </rPh>
    <rPh sb="221" eb="223">
      <t>ジッシ</t>
    </rPh>
    <rPh sb="224" eb="227">
      <t>ショリジョウ</t>
    </rPh>
    <rPh sb="228" eb="230">
      <t>キキ</t>
    </rPh>
    <rPh sb="230" eb="231">
      <t>ルイ</t>
    </rPh>
    <rPh sb="232" eb="234">
      <t>フカ</t>
    </rPh>
    <rPh sb="235" eb="237">
      <t>ヨクセイ</t>
    </rPh>
    <rPh sb="239" eb="2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</si>
</sst>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9E-4EF8-9EF2-2C05919E0EF6}"/>
            </c:ext>
          </c:extLst>
        </c:ser>
        <c:dLbls>
          <c:showLegendKey val="0"/>
          <c:showVal val="0"/>
          <c:showCatName val="0"/>
          <c:showSerName val="0"/>
          <c:showPercent val="0"/>
          <c:showBubbleSize val="0"/>
        </c:dLbls>
        <c:gapWidth val="150"/>
        <c:axId val="159742592"/>
        <c:axId val="1597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c:v>0.09</c:v>
                </c:pt>
              </c:numCache>
            </c:numRef>
          </c:val>
          <c:smooth val="0"/>
          <c:extLst xmlns:c16r2="http://schemas.microsoft.com/office/drawing/2015/06/chart">
            <c:ext xmlns:c16="http://schemas.microsoft.com/office/drawing/2014/chart" uri="{C3380CC4-5D6E-409C-BE32-E72D297353CC}">
              <c16:uniqueId val="{00000001-809E-4EF8-9EF2-2C05919E0EF6}"/>
            </c:ext>
          </c:extLst>
        </c:ser>
        <c:dLbls>
          <c:showLegendKey val="0"/>
          <c:showVal val="0"/>
          <c:showCatName val="0"/>
          <c:showSerName val="0"/>
          <c:showPercent val="0"/>
          <c:showBubbleSize val="0"/>
        </c:dLbls>
        <c:marker val="1"/>
        <c:smooth val="0"/>
        <c:axId val="159742592"/>
        <c:axId val="159752960"/>
      </c:lineChart>
      <c:dateAx>
        <c:axId val="159742592"/>
        <c:scaling>
          <c:orientation val="minMax"/>
        </c:scaling>
        <c:delete val="1"/>
        <c:axPos val="b"/>
        <c:numFmt formatCode="ge" sourceLinked="1"/>
        <c:majorTickMark val="none"/>
        <c:minorTickMark val="none"/>
        <c:tickLblPos val="none"/>
        <c:crossAx val="159752960"/>
        <c:crosses val="autoZero"/>
        <c:auto val="1"/>
        <c:lblOffset val="100"/>
        <c:baseTimeUnit val="years"/>
      </c:dateAx>
      <c:valAx>
        <c:axId val="159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61.39</c:v>
                </c:pt>
                <c:pt idx="1">
                  <c:v>63.8</c:v>
                </c:pt>
                <c:pt idx="2">
                  <c:v>52.09</c:v>
                </c:pt>
                <c:pt idx="3">
                  <c:v>99.99</c:v>
                </c:pt>
                <c:pt idx="4">
                  <c:v>99.99</c:v>
                </c:pt>
              </c:numCache>
            </c:numRef>
          </c:val>
          <c:extLst xmlns:c16r2="http://schemas.microsoft.com/office/drawing/2015/06/chart">
            <c:ext xmlns:c16="http://schemas.microsoft.com/office/drawing/2014/chart" uri="{C3380CC4-5D6E-409C-BE32-E72D297353CC}">
              <c16:uniqueId val="{00000000-5ED1-4BEE-8826-66F84DC212B6}"/>
            </c:ext>
          </c:extLst>
        </c:ser>
        <c:dLbls>
          <c:showLegendKey val="0"/>
          <c:showVal val="0"/>
          <c:showCatName val="0"/>
          <c:showSerName val="0"/>
          <c:showPercent val="0"/>
          <c:showBubbleSize val="0"/>
        </c:dLbls>
        <c:gapWidth val="150"/>
        <c:axId val="162995200"/>
        <c:axId val="1629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D1-4BEE-8826-66F84DC212B6}"/>
            </c:ext>
          </c:extLst>
        </c:ser>
        <c:dLbls>
          <c:showLegendKey val="0"/>
          <c:showVal val="0"/>
          <c:showCatName val="0"/>
          <c:showSerName val="0"/>
          <c:showPercent val="0"/>
          <c:showBubbleSize val="0"/>
        </c:dLbls>
        <c:marker val="1"/>
        <c:smooth val="0"/>
        <c:axId val="162995200"/>
        <c:axId val="162997376"/>
      </c:lineChart>
      <c:dateAx>
        <c:axId val="162995200"/>
        <c:scaling>
          <c:orientation val="minMax"/>
        </c:scaling>
        <c:delete val="1"/>
        <c:axPos val="b"/>
        <c:numFmt formatCode="ge" sourceLinked="1"/>
        <c:majorTickMark val="none"/>
        <c:minorTickMark val="none"/>
        <c:tickLblPos val="none"/>
        <c:crossAx val="162997376"/>
        <c:crosses val="autoZero"/>
        <c:auto val="1"/>
        <c:lblOffset val="100"/>
        <c:baseTimeUnit val="years"/>
      </c:dateAx>
      <c:valAx>
        <c:axId val="1629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4-4EE5-9145-6810D180DFD5}"/>
            </c:ext>
          </c:extLst>
        </c:ser>
        <c:dLbls>
          <c:showLegendKey val="0"/>
          <c:showVal val="0"/>
          <c:showCatName val="0"/>
          <c:showSerName val="0"/>
          <c:showPercent val="0"/>
          <c:showBubbleSize val="0"/>
        </c:dLbls>
        <c:gapWidth val="150"/>
        <c:axId val="163034240"/>
        <c:axId val="1630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4-4EE5-9145-6810D180DFD5}"/>
            </c:ext>
          </c:extLst>
        </c:ser>
        <c:dLbls>
          <c:showLegendKey val="0"/>
          <c:showVal val="0"/>
          <c:showCatName val="0"/>
          <c:showSerName val="0"/>
          <c:showPercent val="0"/>
          <c:showBubbleSize val="0"/>
        </c:dLbls>
        <c:marker val="1"/>
        <c:smooth val="0"/>
        <c:axId val="163034240"/>
        <c:axId val="163036160"/>
      </c:lineChart>
      <c:dateAx>
        <c:axId val="163034240"/>
        <c:scaling>
          <c:orientation val="minMax"/>
        </c:scaling>
        <c:delete val="1"/>
        <c:axPos val="b"/>
        <c:numFmt formatCode="ge" sourceLinked="1"/>
        <c:majorTickMark val="none"/>
        <c:minorTickMark val="none"/>
        <c:tickLblPos val="none"/>
        <c:crossAx val="163036160"/>
        <c:crosses val="autoZero"/>
        <c:auto val="1"/>
        <c:lblOffset val="100"/>
        <c:baseTimeUnit val="years"/>
      </c:dateAx>
      <c:valAx>
        <c:axId val="163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C1-4B04-905E-2809A2902E55}"/>
            </c:ext>
          </c:extLst>
        </c:ser>
        <c:dLbls>
          <c:showLegendKey val="0"/>
          <c:showVal val="0"/>
          <c:showCatName val="0"/>
          <c:showSerName val="0"/>
          <c:showPercent val="0"/>
          <c:showBubbleSize val="0"/>
        </c:dLbls>
        <c:gapWidth val="150"/>
        <c:axId val="162932608"/>
        <c:axId val="162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C1-4B04-905E-2809A2902E55}"/>
            </c:ext>
          </c:extLst>
        </c:ser>
        <c:dLbls>
          <c:showLegendKey val="0"/>
          <c:showVal val="0"/>
          <c:showCatName val="0"/>
          <c:showSerName val="0"/>
          <c:showPercent val="0"/>
          <c:showBubbleSize val="0"/>
        </c:dLbls>
        <c:marker val="1"/>
        <c:smooth val="0"/>
        <c:axId val="162932608"/>
        <c:axId val="162947072"/>
      </c:lineChart>
      <c:dateAx>
        <c:axId val="162932608"/>
        <c:scaling>
          <c:orientation val="minMax"/>
        </c:scaling>
        <c:delete val="1"/>
        <c:axPos val="b"/>
        <c:numFmt formatCode="ge" sourceLinked="1"/>
        <c:majorTickMark val="none"/>
        <c:minorTickMark val="none"/>
        <c:tickLblPos val="none"/>
        <c:crossAx val="162947072"/>
        <c:crosses val="autoZero"/>
        <c:auto val="1"/>
        <c:lblOffset val="100"/>
        <c:baseTimeUnit val="years"/>
      </c:dateAx>
      <c:valAx>
        <c:axId val="162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9E-4751-98E0-4DA972D7AA98}"/>
            </c:ext>
          </c:extLst>
        </c:ser>
        <c:dLbls>
          <c:showLegendKey val="0"/>
          <c:showVal val="0"/>
          <c:showCatName val="0"/>
          <c:showSerName val="0"/>
          <c:showPercent val="0"/>
          <c:showBubbleSize val="0"/>
        </c:dLbls>
        <c:gapWidth val="150"/>
        <c:axId val="163127680"/>
        <c:axId val="1631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9E-4751-98E0-4DA972D7AA98}"/>
            </c:ext>
          </c:extLst>
        </c:ser>
        <c:dLbls>
          <c:showLegendKey val="0"/>
          <c:showVal val="0"/>
          <c:showCatName val="0"/>
          <c:showSerName val="0"/>
          <c:showPercent val="0"/>
          <c:showBubbleSize val="0"/>
        </c:dLbls>
        <c:marker val="1"/>
        <c:smooth val="0"/>
        <c:axId val="163127680"/>
        <c:axId val="163129600"/>
      </c:lineChart>
      <c:dateAx>
        <c:axId val="163127680"/>
        <c:scaling>
          <c:orientation val="minMax"/>
        </c:scaling>
        <c:delete val="1"/>
        <c:axPos val="b"/>
        <c:numFmt formatCode="ge" sourceLinked="1"/>
        <c:majorTickMark val="none"/>
        <c:minorTickMark val="none"/>
        <c:tickLblPos val="none"/>
        <c:crossAx val="163129600"/>
        <c:crosses val="autoZero"/>
        <c:auto val="1"/>
        <c:lblOffset val="100"/>
        <c:baseTimeUnit val="years"/>
      </c:dateAx>
      <c:valAx>
        <c:axId val="163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97-487D-A7D5-5CA0C03CA0F2}"/>
            </c:ext>
          </c:extLst>
        </c:ser>
        <c:dLbls>
          <c:showLegendKey val="0"/>
          <c:showVal val="0"/>
          <c:showCatName val="0"/>
          <c:showSerName val="0"/>
          <c:showPercent val="0"/>
          <c:showBubbleSize val="0"/>
        </c:dLbls>
        <c:gapWidth val="150"/>
        <c:axId val="163169024"/>
        <c:axId val="163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97-487D-A7D5-5CA0C03CA0F2}"/>
            </c:ext>
          </c:extLst>
        </c:ser>
        <c:dLbls>
          <c:showLegendKey val="0"/>
          <c:showVal val="0"/>
          <c:showCatName val="0"/>
          <c:showSerName val="0"/>
          <c:showPercent val="0"/>
          <c:showBubbleSize val="0"/>
        </c:dLbls>
        <c:marker val="1"/>
        <c:smooth val="0"/>
        <c:axId val="163169024"/>
        <c:axId val="163170944"/>
      </c:lineChart>
      <c:dateAx>
        <c:axId val="163169024"/>
        <c:scaling>
          <c:orientation val="minMax"/>
        </c:scaling>
        <c:delete val="1"/>
        <c:axPos val="b"/>
        <c:numFmt formatCode="ge" sourceLinked="1"/>
        <c:majorTickMark val="none"/>
        <c:minorTickMark val="none"/>
        <c:tickLblPos val="none"/>
        <c:crossAx val="163170944"/>
        <c:crosses val="autoZero"/>
        <c:auto val="1"/>
        <c:lblOffset val="100"/>
        <c:baseTimeUnit val="years"/>
      </c:dateAx>
      <c:valAx>
        <c:axId val="163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3351.08</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991F-44F0-8F79-D695D55D3382}"/>
            </c:ext>
          </c:extLst>
        </c:ser>
        <c:dLbls>
          <c:showLegendKey val="0"/>
          <c:showVal val="0"/>
          <c:showCatName val="0"/>
          <c:showSerName val="0"/>
          <c:showPercent val="0"/>
          <c:showBubbleSize val="0"/>
        </c:dLbls>
        <c:gapWidth val="150"/>
        <c:axId val="163198080"/>
        <c:axId val="163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1060.8599999999999</c:v>
                </c:pt>
              </c:numCache>
            </c:numRef>
          </c:val>
          <c:smooth val="0"/>
          <c:extLst xmlns:c16r2="http://schemas.microsoft.com/office/drawing/2015/06/chart">
            <c:ext xmlns:c16="http://schemas.microsoft.com/office/drawing/2014/chart" uri="{C3380CC4-5D6E-409C-BE32-E72D297353CC}">
              <c16:uniqueId val="{00000001-991F-44F0-8F79-D695D55D3382}"/>
            </c:ext>
          </c:extLst>
        </c:ser>
        <c:dLbls>
          <c:showLegendKey val="0"/>
          <c:showVal val="0"/>
          <c:showCatName val="0"/>
          <c:showSerName val="0"/>
          <c:showPercent val="0"/>
          <c:showBubbleSize val="0"/>
        </c:dLbls>
        <c:marker val="1"/>
        <c:smooth val="0"/>
        <c:axId val="163198080"/>
        <c:axId val="163200000"/>
      </c:lineChart>
      <c:dateAx>
        <c:axId val="163198080"/>
        <c:scaling>
          <c:orientation val="minMax"/>
        </c:scaling>
        <c:delete val="1"/>
        <c:axPos val="b"/>
        <c:numFmt formatCode="ge" sourceLinked="1"/>
        <c:majorTickMark val="none"/>
        <c:minorTickMark val="none"/>
        <c:tickLblPos val="none"/>
        <c:crossAx val="163200000"/>
        <c:crosses val="autoZero"/>
        <c:auto val="1"/>
        <c:lblOffset val="100"/>
        <c:baseTimeUnit val="years"/>
      </c:dateAx>
      <c:valAx>
        <c:axId val="163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35.049999999999997</c:v>
                </c:pt>
                <c:pt idx="1">
                  <c:v>28.04</c:v>
                </c:pt>
                <c:pt idx="2">
                  <c:v>33.26</c:v>
                </c:pt>
                <c:pt idx="3">
                  <c:v>32.409999999999997</c:v>
                </c:pt>
                <c:pt idx="4">
                  <c:v>31.77</c:v>
                </c:pt>
              </c:numCache>
            </c:numRef>
          </c:val>
          <c:extLst xmlns:c16r2="http://schemas.microsoft.com/office/drawing/2015/06/chart">
            <c:ext xmlns:c16="http://schemas.microsoft.com/office/drawing/2014/chart" uri="{C3380CC4-5D6E-409C-BE32-E72D297353CC}">
              <c16:uniqueId val="{00000000-7535-458E-958A-8E23FF6601DC}"/>
            </c:ext>
          </c:extLst>
        </c:ser>
        <c:dLbls>
          <c:showLegendKey val="0"/>
          <c:showVal val="0"/>
          <c:showCatName val="0"/>
          <c:showSerName val="0"/>
          <c:showPercent val="0"/>
          <c:showBubbleSize val="0"/>
        </c:dLbls>
        <c:gapWidth val="150"/>
        <c:axId val="163247616"/>
        <c:axId val="1632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45.81</c:v>
                </c:pt>
              </c:numCache>
            </c:numRef>
          </c:val>
          <c:smooth val="0"/>
          <c:extLst xmlns:c16r2="http://schemas.microsoft.com/office/drawing/2015/06/chart">
            <c:ext xmlns:c16="http://schemas.microsoft.com/office/drawing/2014/chart" uri="{C3380CC4-5D6E-409C-BE32-E72D297353CC}">
              <c16:uniqueId val="{00000001-7535-458E-958A-8E23FF6601DC}"/>
            </c:ext>
          </c:extLst>
        </c:ser>
        <c:dLbls>
          <c:showLegendKey val="0"/>
          <c:showVal val="0"/>
          <c:showCatName val="0"/>
          <c:showSerName val="0"/>
          <c:showPercent val="0"/>
          <c:showBubbleSize val="0"/>
        </c:dLbls>
        <c:marker val="1"/>
        <c:smooth val="0"/>
        <c:axId val="163247616"/>
        <c:axId val="163249536"/>
      </c:lineChart>
      <c:dateAx>
        <c:axId val="163247616"/>
        <c:scaling>
          <c:orientation val="minMax"/>
        </c:scaling>
        <c:delete val="1"/>
        <c:axPos val="b"/>
        <c:numFmt formatCode="ge" sourceLinked="1"/>
        <c:majorTickMark val="none"/>
        <c:minorTickMark val="none"/>
        <c:tickLblPos val="none"/>
        <c:crossAx val="163249536"/>
        <c:crosses val="autoZero"/>
        <c:auto val="1"/>
        <c:lblOffset val="100"/>
        <c:baseTimeUnit val="years"/>
      </c:dateAx>
      <c:valAx>
        <c:axId val="163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393.76</c:v>
                </c:pt>
                <c:pt idx="1">
                  <c:v>496.19</c:v>
                </c:pt>
                <c:pt idx="2">
                  <c:v>434.92</c:v>
                </c:pt>
                <c:pt idx="3">
                  <c:v>433.81</c:v>
                </c:pt>
                <c:pt idx="4">
                  <c:v>449.55</c:v>
                </c:pt>
              </c:numCache>
            </c:numRef>
          </c:val>
          <c:extLst xmlns:c16r2="http://schemas.microsoft.com/office/drawing/2015/06/chart">
            <c:ext xmlns:c16="http://schemas.microsoft.com/office/drawing/2014/chart" uri="{C3380CC4-5D6E-409C-BE32-E72D297353CC}">
              <c16:uniqueId val="{00000000-4756-43CE-8690-3CC4D301AF8E}"/>
            </c:ext>
          </c:extLst>
        </c:ser>
        <c:dLbls>
          <c:showLegendKey val="0"/>
          <c:showVal val="0"/>
          <c:showCatName val="0"/>
          <c:showSerName val="0"/>
          <c:showPercent val="0"/>
          <c:showBubbleSize val="0"/>
        </c:dLbls>
        <c:gapWidth val="150"/>
        <c:axId val="163547008"/>
        <c:axId val="1635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383.92</c:v>
                </c:pt>
              </c:numCache>
            </c:numRef>
          </c:val>
          <c:smooth val="0"/>
          <c:extLst xmlns:c16r2="http://schemas.microsoft.com/office/drawing/2015/06/chart">
            <c:ext xmlns:c16="http://schemas.microsoft.com/office/drawing/2014/chart" uri="{C3380CC4-5D6E-409C-BE32-E72D297353CC}">
              <c16:uniqueId val="{00000001-4756-43CE-8690-3CC4D301AF8E}"/>
            </c:ext>
          </c:extLst>
        </c:ser>
        <c:dLbls>
          <c:showLegendKey val="0"/>
          <c:showVal val="0"/>
          <c:showCatName val="0"/>
          <c:showSerName val="0"/>
          <c:showPercent val="0"/>
          <c:showBubbleSize val="0"/>
        </c:dLbls>
        <c:marker val="1"/>
        <c:smooth val="0"/>
        <c:axId val="163547008"/>
        <c:axId val="163557376"/>
      </c:lineChart>
      <c:dateAx>
        <c:axId val="163547008"/>
        <c:scaling>
          <c:orientation val="minMax"/>
        </c:scaling>
        <c:delete val="1"/>
        <c:axPos val="b"/>
        <c:numFmt formatCode="ge" sourceLinked="1"/>
        <c:majorTickMark val="none"/>
        <c:minorTickMark val="none"/>
        <c:tickLblPos val="none"/>
        <c:crossAx val="163557376"/>
        <c:crosses val="autoZero"/>
        <c:auto val="1"/>
        <c:lblOffset val="100"/>
        <c:baseTimeUnit val="years"/>
      </c:dateAx>
      <c:valAx>
        <c:axId val="1635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29.03</c:v>
                </c:pt>
                <c:pt idx="1">
                  <c:v>29.03</c:v>
                </c:pt>
                <c:pt idx="2">
                  <c:v>29.49</c:v>
                </c:pt>
                <c:pt idx="3">
                  <c:v>31.11</c:v>
                </c:pt>
                <c:pt idx="4">
                  <c:v>25.35</c:v>
                </c:pt>
              </c:numCache>
            </c:numRef>
          </c:val>
          <c:extLst xmlns:c16r2="http://schemas.microsoft.com/office/drawing/2015/06/chart">
            <c:ext xmlns:c16="http://schemas.microsoft.com/office/drawing/2014/chart" uri="{C3380CC4-5D6E-409C-BE32-E72D297353CC}">
              <c16:uniqueId val="{00000000-80D7-47C8-8C57-6FF77001D50C}"/>
            </c:ext>
          </c:extLst>
        </c:ser>
        <c:dLbls>
          <c:showLegendKey val="0"/>
          <c:showVal val="0"/>
          <c:showCatName val="0"/>
          <c:showSerName val="0"/>
          <c:showPercent val="0"/>
          <c:showBubbleSize val="0"/>
        </c:dLbls>
        <c:gapWidth val="150"/>
        <c:axId val="163399936"/>
        <c:axId val="163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33.21</c:v>
                </c:pt>
              </c:numCache>
            </c:numRef>
          </c:val>
          <c:smooth val="0"/>
          <c:extLst xmlns:c16r2="http://schemas.microsoft.com/office/drawing/2015/06/chart">
            <c:ext xmlns:c16="http://schemas.microsoft.com/office/drawing/2014/chart" uri="{C3380CC4-5D6E-409C-BE32-E72D297353CC}">
              <c16:uniqueId val="{00000001-80D7-47C8-8C57-6FF77001D50C}"/>
            </c:ext>
          </c:extLst>
        </c:ser>
        <c:dLbls>
          <c:showLegendKey val="0"/>
          <c:showVal val="0"/>
          <c:showCatName val="0"/>
          <c:showSerName val="0"/>
          <c:showPercent val="0"/>
          <c:showBubbleSize val="0"/>
        </c:dLbls>
        <c:marker val="1"/>
        <c:smooth val="0"/>
        <c:axId val="163399936"/>
        <c:axId val="163406208"/>
      </c:lineChart>
      <c:dateAx>
        <c:axId val="163399936"/>
        <c:scaling>
          <c:orientation val="minMax"/>
        </c:scaling>
        <c:delete val="1"/>
        <c:axPos val="b"/>
        <c:numFmt formatCode="ge" sourceLinked="1"/>
        <c:majorTickMark val="none"/>
        <c:minorTickMark val="none"/>
        <c:tickLblPos val="none"/>
        <c:crossAx val="163406208"/>
        <c:crosses val="autoZero"/>
        <c:auto val="1"/>
        <c:lblOffset val="100"/>
        <c:baseTimeUnit val="years"/>
      </c:dateAx>
      <c:valAx>
        <c:axId val="163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61.3</c:v>
                </c:pt>
                <c:pt idx="1">
                  <c:v>57.4</c:v>
                </c:pt>
                <c:pt idx="2">
                  <c:v>58.44</c:v>
                </c:pt>
                <c:pt idx="3">
                  <c:v>60.99</c:v>
                </c:pt>
                <c:pt idx="4">
                  <c:v>57.84</c:v>
                </c:pt>
              </c:numCache>
            </c:numRef>
          </c:val>
          <c:extLst xmlns:c16r2="http://schemas.microsoft.com/office/drawing/2015/06/chart">
            <c:ext xmlns:c16="http://schemas.microsoft.com/office/drawing/2014/chart" uri="{C3380CC4-5D6E-409C-BE32-E72D297353CC}">
              <c16:uniqueId val="{00000000-9FFF-4822-8EEF-39165E20BFF1}"/>
            </c:ext>
          </c:extLst>
        </c:ser>
        <c:dLbls>
          <c:showLegendKey val="0"/>
          <c:showVal val="0"/>
          <c:showCatName val="0"/>
          <c:showSerName val="0"/>
          <c:showPercent val="0"/>
          <c:showBubbleSize val="0"/>
        </c:dLbls>
        <c:gapWidth val="150"/>
        <c:axId val="163424896"/>
        <c:axId val="163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79.98</c:v>
                </c:pt>
              </c:numCache>
            </c:numRef>
          </c:val>
          <c:smooth val="0"/>
          <c:extLst xmlns:c16r2="http://schemas.microsoft.com/office/drawing/2015/06/chart">
            <c:ext xmlns:c16="http://schemas.microsoft.com/office/drawing/2014/chart" uri="{C3380CC4-5D6E-409C-BE32-E72D297353CC}">
              <c16:uniqueId val="{00000001-9FFF-4822-8EEF-39165E20BFF1}"/>
            </c:ext>
          </c:extLst>
        </c:ser>
        <c:dLbls>
          <c:showLegendKey val="0"/>
          <c:showVal val="0"/>
          <c:showCatName val="0"/>
          <c:showSerName val="0"/>
          <c:showPercent val="0"/>
          <c:showBubbleSize val="0"/>
        </c:dLbls>
        <c:marker val="1"/>
        <c:smooth val="0"/>
        <c:axId val="163424896"/>
        <c:axId val="163439360"/>
      </c:lineChart>
      <c:dateAx>
        <c:axId val="163424896"/>
        <c:scaling>
          <c:orientation val="minMax"/>
        </c:scaling>
        <c:delete val="1"/>
        <c:axPos val="b"/>
        <c:numFmt formatCode="ge" sourceLinked="1"/>
        <c:majorTickMark val="none"/>
        <c:minorTickMark val="none"/>
        <c:tickLblPos val="none"/>
        <c:crossAx val="163439360"/>
        <c:crosses val="autoZero"/>
        <c:auto val="1"/>
        <c:lblOffset val="100"/>
        <c:baseTimeUnit val="years"/>
      </c:dateAx>
      <c:valAx>
        <c:axId val="163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37" zoomScale="90" zoomScaleNormal="90" workbookViewId="0">
      <selection activeCell="B16" sqref="B16:AJ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9645</v>
      </c>
      <c r="AM8" s="68"/>
      <c r="AN8" s="68"/>
      <c r="AO8" s="68"/>
      <c r="AP8" s="68"/>
      <c r="AQ8" s="68"/>
      <c r="AR8" s="68"/>
      <c r="AS8" s="68"/>
      <c r="AT8" s="67">
        <f>データ!T6</f>
        <v>93.98</v>
      </c>
      <c r="AU8" s="67"/>
      <c r="AV8" s="67"/>
      <c r="AW8" s="67"/>
      <c r="AX8" s="67"/>
      <c r="AY8" s="67"/>
      <c r="AZ8" s="67"/>
      <c r="BA8" s="67"/>
      <c r="BB8" s="67">
        <f>データ!U6</f>
        <v>102.63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8.42</v>
      </c>
      <c r="Q10" s="67"/>
      <c r="R10" s="67"/>
      <c r="S10" s="67"/>
      <c r="T10" s="67"/>
      <c r="U10" s="67"/>
      <c r="V10" s="67"/>
      <c r="W10" s="67">
        <f>データ!Q6</f>
        <v>103.57</v>
      </c>
      <c r="X10" s="67"/>
      <c r="Y10" s="67"/>
      <c r="Z10" s="67"/>
      <c r="AA10" s="67"/>
      <c r="AB10" s="67"/>
      <c r="AC10" s="67"/>
      <c r="AD10" s="68">
        <f>データ!R6</f>
        <v>2300</v>
      </c>
      <c r="AE10" s="68"/>
      <c r="AF10" s="68"/>
      <c r="AG10" s="68"/>
      <c r="AH10" s="68"/>
      <c r="AI10" s="68"/>
      <c r="AJ10" s="68"/>
      <c r="AK10" s="2"/>
      <c r="AL10" s="68">
        <f>データ!V6</f>
        <v>804</v>
      </c>
      <c r="AM10" s="68"/>
      <c r="AN10" s="68"/>
      <c r="AO10" s="68"/>
      <c r="AP10" s="68"/>
      <c r="AQ10" s="68"/>
      <c r="AR10" s="68"/>
      <c r="AS10" s="68"/>
      <c r="AT10" s="67">
        <f>データ!W6</f>
        <v>0.3</v>
      </c>
      <c r="AU10" s="67"/>
      <c r="AV10" s="67"/>
      <c r="AW10" s="67"/>
      <c r="AX10" s="67"/>
      <c r="AY10" s="67"/>
      <c r="AZ10" s="67"/>
      <c r="BA10" s="67"/>
      <c r="BB10" s="67">
        <f>データ!X6</f>
        <v>2680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HaEPLkIAtDENhcrUdZCy7Nu1L1WhKwydCip1iy7tDaEdsUMAaNJRGOdA2IP/SkEvwpDAaziQxW3H+jgAxeeVpw==" saltValue="bREj2Xjx/yIJ5pElop0s3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384429</v>
      </c>
      <c r="D6" s="32">
        <f t="shared" si="3"/>
        <v>47</v>
      </c>
      <c r="E6" s="32">
        <f t="shared" si="3"/>
        <v>17</v>
      </c>
      <c r="F6" s="32">
        <f t="shared" si="3"/>
        <v>6</v>
      </c>
      <c r="G6" s="32">
        <f t="shared" si="3"/>
        <v>0</v>
      </c>
      <c r="H6" s="32" t="str">
        <f t="shared" si="3"/>
        <v>愛媛県　伊方町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8.42</v>
      </c>
      <c r="Q6" s="33">
        <f t="shared" si="3"/>
        <v>103.57</v>
      </c>
      <c r="R6" s="33">
        <f t="shared" si="3"/>
        <v>2300</v>
      </c>
      <c r="S6" s="33">
        <f t="shared" si="3"/>
        <v>9645</v>
      </c>
      <c r="T6" s="33">
        <f t="shared" si="3"/>
        <v>93.98</v>
      </c>
      <c r="U6" s="33">
        <f t="shared" si="3"/>
        <v>102.63</v>
      </c>
      <c r="V6" s="33">
        <f t="shared" si="3"/>
        <v>804</v>
      </c>
      <c r="W6" s="33">
        <f t="shared" si="3"/>
        <v>0.3</v>
      </c>
      <c r="X6" s="33">
        <f t="shared" si="3"/>
        <v>2680</v>
      </c>
      <c r="Y6" s="34">
        <f>IF(Y7="",NA(),Y7)</f>
        <v>61.39</v>
      </c>
      <c r="Z6" s="34">
        <f t="shared" ref="Z6:AH6" si="4">IF(Z7="",NA(),Z7)</f>
        <v>63.8</v>
      </c>
      <c r="AA6" s="34">
        <f t="shared" si="4"/>
        <v>52.09</v>
      </c>
      <c r="AB6" s="34">
        <f t="shared" si="4"/>
        <v>99.99</v>
      </c>
      <c r="AC6" s="34">
        <f t="shared" si="4"/>
        <v>99.99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3351.08</v>
      </c>
      <c r="BI6" s="34">
        <f t="shared" si="7"/>
        <v>0.02</v>
      </c>
      <c r="BJ6" s="33">
        <f t="shared" si="7"/>
        <v>0</v>
      </c>
      <c r="BK6" s="34">
        <f t="shared" si="7"/>
        <v>1716.47</v>
      </c>
      <c r="BL6" s="34">
        <f t="shared" si="7"/>
        <v>1741.94</v>
      </c>
      <c r="BM6" s="34">
        <f t="shared" si="7"/>
        <v>1451.54</v>
      </c>
      <c r="BN6" s="34">
        <f t="shared" si="7"/>
        <v>1700.42</v>
      </c>
      <c r="BO6" s="34">
        <f t="shared" si="7"/>
        <v>1060.8599999999999</v>
      </c>
      <c r="BP6" s="33" t="str">
        <f>IF(BP7="","",IF(BP7="-","【-】","【"&amp;SUBSTITUTE(TEXT(BP7,"#,##0.00"),"-","△")&amp;"】"))</f>
        <v>【920.42】</v>
      </c>
      <c r="BQ6" s="34">
        <f>IF(BQ7="",NA(),BQ7)</f>
        <v>35.049999999999997</v>
      </c>
      <c r="BR6" s="34">
        <f t="shared" ref="BR6:BZ6" si="8">IF(BR7="",NA(),BR7)</f>
        <v>28.04</v>
      </c>
      <c r="BS6" s="34">
        <f t="shared" si="8"/>
        <v>33.26</v>
      </c>
      <c r="BT6" s="34">
        <f t="shared" si="8"/>
        <v>32.409999999999997</v>
      </c>
      <c r="BU6" s="34">
        <f t="shared" si="8"/>
        <v>31.77</v>
      </c>
      <c r="BV6" s="34">
        <f t="shared" si="8"/>
        <v>35.049999999999997</v>
      </c>
      <c r="BW6" s="34">
        <f t="shared" si="8"/>
        <v>33.86</v>
      </c>
      <c r="BX6" s="34">
        <f t="shared" si="8"/>
        <v>33.58</v>
      </c>
      <c r="BY6" s="34">
        <f t="shared" si="8"/>
        <v>34.51</v>
      </c>
      <c r="BZ6" s="34">
        <f t="shared" si="8"/>
        <v>45.81</v>
      </c>
      <c r="CA6" s="33" t="str">
        <f>IF(CA7="","",IF(CA7="-","【-】","【"&amp;SUBSTITUTE(TEXT(CA7,"#,##0.00"),"-","△")&amp;"】"))</f>
        <v>【47.34】</v>
      </c>
      <c r="CB6" s="34">
        <f>IF(CB7="",NA(),CB7)</f>
        <v>393.76</v>
      </c>
      <c r="CC6" s="34">
        <f t="shared" ref="CC6:CK6" si="9">IF(CC7="",NA(),CC7)</f>
        <v>496.19</v>
      </c>
      <c r="CD6" s="34">
        <f t="shared" si="9"/>
        <v>434.92</v>
      </c>
      <c r="CE6" s="34">
        <f t="shared" si="9"/>
        <v>433.81</v>
      </c>
      <c r="CF6" s="34">
        <f t="shared" si="9"/>
        <v>449.55</v>
      </c>
      <c r="CG6" s="34">
        <f t="shared" si="9"/>
        <v>463.38</v>
      </c>
      <c r="CH6" s="34">
        <f t="shared" si="9"/>
        <v>510.15</v>
      </c>
      <c r="CI6" s="34">
        <f t="shared" si="9"/>
        <v>514.39</v>
      </c>
      <c r="CJ6" s="34">
        <f t="shared" si="9"/>
        <v>476.11</v>
      </c>
      <c r="CK6" s="34">
        <f t="shared" si="9"/>
        <v>383.92</v>
      </c>
      <c r="CL6" s="33" t="str">
        <f>IF(CL7="","",IF(CL7="-","【-】","【"&amp;SUBSTITUTE(TEXT(CL7,"#,##0.00"),"-","△")&amp;"】"))</f>
        <v>【360.30】</v>
      </c>
      <c r="CM6" s="34">
        <f>IF(CM7="",NA(),CM7)</f>
        <v>29.03</v>
      </c>
      <c r="CN6" s="34">
        <f t="shared" ref="CN6:CV6" si="10">IF(CN7="",NA(),CN7)</f>
        <v>29.03</v>
      </c>
      <c r="CO6" s="34">
        <f t="shared" si="10"/>
        <v>29.49</v>
      </c>
      <c r="CP6" s="34">
        <f t="shared" si="10"/>
        <v>31.11</v>
      </c>
      <c r="CQ6" s="34">
        <f t="shared" si="10"/>
        <v>25.35</v>
      </c>
      <c r="CR6" s="34">
        <f t="shared" si="10"/>
        <v>31.37</v>
      </c>
      <c r="CS6" s="34">
        <f t="shared" si="10"/>
        <v>29.86</v>
      </c>
      <c r="CT6" s="34">
        <f t="shared" si="10"/>
        <v>29.28</v>
      </c>
      <c r="CU6" s="34">
        <f t="shared" si="10"/>
        <v>29.4</v>
      </c>
      <c r="CV6" s="34">
        <f t="shared" si="10"/>
        <v>33.21</v>
      </c>
      <c r="CW6" s="33" t="str">
        <f>IF(CW7="","",IF(CW7="-","【-】","【"&amp;SUBSTITUTE(TEXT(CW7,"#,##0.00"),"-","△")&amp;"】"))</f>
        <v>【34.06】</v>
      </c>
      <c r="CX6" s="34">
        <f>IF(CX7="",NA(),CX7)</f>
        <v>61.3</v>
      </c>
      <c r="CY6" s="34">
        <f t="shared" ref="CY6:DG6" si="11">IF(CY7="",NA(),CY7)</f>
        <v>57.4</v>
      </c>
      <c r="CZ6" s="34">
        <f t="shared" si="11"/>
        <v>58.44</v>
      </c>
      <c r="DA6" s="34">
        <f t="shared" si="11"/>
        <v>60.99</v>
      </c>
      <c r="DB6" s="34">
        <f t="shared" si="11"/>
        <v>57.84</v>
      </c>
      <c r="DC6" s="34">
        <f t="shared" si="11"/>
        <v>67.38</v>
      </c>
      <c r="DD6" s="34">
        <f t="shared" si="11"/>
        <v>65.95</v>
      </c>
      <c r="DE6" s="34">
        <f t="shared" si="11"/>
        <v>66.819999999999993</v>
      </c>
      <c r="DF6" s="34">
        <f t="shared" si="11"/>
        <v>63.77</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4">
        <f t="shared" si="14"/>
        <v>0.09</v>
      </c>
      <c r="EO6" s="33" t="str">
        <f>IF(EO7="","",IF(EO7="-","【-】","【"&amp;SUBSTITUTE(TEXT(EO7,"#,##0.00"),"-","△")&amp;"】"))</f>
        <v>【0.01】</v>
      </c>
    </row>
    <row r="7" spans="1:145" s="35" customFormat="1" x14ac:dyDescent="0.15">
      <c r="A7" s="27"/>
      <c r="B7" s="36">
        <v>2017</v>
      </c>
      <c r="C7" s="36">
        <v>384429</v>
      </c>
      <c r="D7" s="36">
        <v>47</v>
      </c>
      <c r="E7" s="36">
        <v>17</v>
      </c>
      <c r="F7" s="36">
        <v>6</v>
      </c>
      <c r="G7" s="36">
        <v>0</v>
      </c>
      <c r="H7" s="36" t="s">
        <v>110</v>
      </c>
      <c r="I7" s="36" t="s">
        <v>111</v>
      </c>
      <c r="J7" s="36" t="s">
        <v>112</v>
      </c>
      <c r="K7" s="36" t="s">
        <v>113</v>
      </c>
      <c r="L7" s="36" t="s">
        <v>114</v>
      </c>
      <c r="M7" s="36" t="s">
        <v>115</v>
      </c>
      <c r="N7" s="37" t="s">
        <v>116</v>
      </c>
      <c r="O7" s="37" t="s">
        <v>117</v>
      </c>
      <c r="P7" s="37">
        <v>8.42</v>
      </c>
      <c r="Q7" s="37">
        <v>103.57</v>
      </c>
      <c r="R7" s="37">
        <v>2300</v>
      </c>
      <c r="S7" s="37">
        <v>9645</v>
      </c>
      <c r="T7" s="37">
        <v>93.98</v>
      </c>
      <c r="U7" s="37">
        <v>102.63</v>
      </c>
      <c r="V7" s="37">
        <v>804</v>
      </c>
      <c r="W7" s="37">
        <v>0.3</v>
      </c>
      <c r="X7" s="37">
        <v>2680</v>
      </c>
      <c r="Y7" s="37">
        <v>61.39</v>
      </c>
      <c r="Z7" s="37">
        <v>63.8</v>
      </c>
      <c r="AA7" s="37">
        <v>52.09</v>
      </c>
      <c r="AB7" s="37">
        <v>99.99</v>
      </c>
      <c r="AC7" s="37">
        <v>99.99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3351.08</v>
      </c>
      <c r="BI7" s="37">
        <v>0.02</v>
      </c>
      <c r="BJ7" s="37">
        <v>0</v>
      </c>
      <c r="BK7" s="37">
        <v>1716.47</v>
      </c>
      <c r="BL7" s="37">
        <v>1741.94</v>
      </c>
      <c r="BM7" s="37">
        <v>1451.54</v>
      </c>
      <c r="BN7" s="37">
        <v>1700.42</v>
      </c>
      <c r="BO7" s="37">
        <v>1060.8599999999999</v>
      </c>
      <c r="BP7" s="37">
        <v>920.42</v>
      </c>
      <c r="BQ7" s="37">
        <v>35.049999999999997</v>
      </c>
      <c r="BR7" s="37">
        <v>28.04</v>
      </c>
      <c r="BS7" s="37">
        <v>33.26</v>
      </c>
      <c r="BT7" s="37">
        <v>32.409999999999997</v>
      </c>
      <c r="BU7" s="37">
        <v>31.77</v>
      </c>
      <c r="BV7" s="37">
        <v>35.049999999999997</v>
      </c>
      <c r="BW7" s="37">
        <v>33.86</v>
      </c>
      <c r="BX7" s="37">
        <v>33.58</v>
      </c>
      <c r="BY7" s="37">
        <v>34.51</v>
      </c>
      <c r="BZ7" s="37">
        <v>45.81</v>
      </c>
      <c r="CA7" s="37">
        <v>47.34</v>
      </c>
      <c r="CB7" s="37">
        <v>393.76</v>
      </c>
      <c r="CC7" s="37">
        <v>496.19</v>
      </c>
      <c r="CD7" s="37">
        <v>434.92</v>
      </c>
      <c r="CE7" s="37">
        <v>433.81</v>
      </c>
      <c r="CF7" s="37">
        <v>449.55</v>
      </c>
      <c r="CG7" s="37">
        <v>463.38</v>
      </c>
      <c r="CH7" s="37">
        <v>510.15</v>
      </c>
      <c r="CI7" s="37">
        <v>514.39</v>
      </c>
      <c r="CJ7" s="37">
        <v>476.11</v>
      </c>
      <c r="CK7" s="37">
        <v>383.92</v>
      </c>
      <c r="CL7" s="37">
        <v>360.3</v>
      </c>
      <c r="CM7" s="37">
        <v>29.03</v>
      </c>
      <c r="CN7" s="37">
        <v>29.03</v>
      </c>
      <c r="CO7" s="37">
        <v>29.49</v>
      </c>
      <c r="CP7" s="37">
        <v>31.11</v>
      </c>
      <c r="CQ7" s="37">
        <v>25.35</v>
      </c>
      <c r="CR7" s="37">
        <v>31.37</v>
      </c>
      <c r="CS7" s="37">
        <v>29.86</v>
      </c>
      <c r="CT7" s="37">
        <v>29.28</v>
      </c>
      <c r="CU7" s="37">
        <v>29.4</v>
      </c>
      <c r="CV7" s="37">
        <v>33.21</v>
      </c>
      <c r="CW7" s="37">
        <v>34.06</v>
      </c>
      <c r="CX7" s="37">
        <v>61.3</v>
      </c>
      <c r="CY7" s="37">
        <v>57.4</v>
      </c>
      <c r="CZ7" s="37">
        <v>58.44</v>
      </c>
      <c r="DA7" s="37">
        <v>60.99</v>
      </c>
      <c r="DB7" s="37">
        <v>57.84</v>
      </c>
      <c r="DC7" s="37">
        <v>67.38</v>
      </c>
      <c r="DD7" s="37">
        <v>65.95</v>
      </c>
      <c r="DE7" s="37">
        <v>66.819999999999993</v>
      </c>
      <c r="DF7" s="37">
        <v>63.77</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2019-02-07T06:04:59Z</cp:lastPrinted>
  <dcterms:modified xsi:type="dcterms:W3CDTF">2019-02-07T06:44:26Z</dcterms:modified>
</cp:coreProperties>
</file>