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15" yWindow="-15" windowWidth="9600" windowHeight="1167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<sst xmlns="http://schemas.openxmlformats.org/spreadsheetml/2006/main" count="232" uniqueCount="120">
  <si>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</si>
  <si>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</si>
  <si>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</si>
  <si>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</si>
  <si>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</si>
  <si>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</si>
  <si>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</si>
  <si>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</si>
  <si>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</si>
  <si>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</si>
  <si>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</si>
  <si>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</si>
  <si>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</si>
  <si>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</si>
  <si>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</si>
  <si>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</si>
  <si>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</si>
  <si>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</si>
  <si>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</si>
  <si>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</si>
  <si>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</si>
  <si>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</si>
  <si>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</si>
  <si>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</si>
  <si>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</si>
  <si>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</si>
  <si>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</si>
  <si>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</si>
  <si>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</si>
  <si>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</si>
  <si>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</si>
  <si>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</si>
  <si>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</si>
  <si>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</si>
  <si>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</si>
  <si>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</si>
  <si>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</si>
  <si>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</si>
  <si>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</si>
  <si>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</si>
  <si>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</si>
  <si>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</si>
  <si>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</si>
  <si>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</si>
  <si>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</si>
  <si>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</si>
  <si>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</si>
  <si>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</si>
  <si>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</si>
  <si>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</si>
  <si>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</si>
  <si>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</si>
  <si>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</si>
  <si>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</si>
  <si>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</si>
  <si>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</si>
  <si>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</si>
  <si>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</si>
  <si>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</si>
  <si>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</si>
  <si>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</si>
  <si>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</si>
  <si>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</si>
  <si>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</si>
  <si>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</si>
  <si>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</si>
  <si>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</si>
  <si>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</si>
  <si>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</si>
  <si>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</si>
  <si>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</si>
  <si>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</si>
  <si>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</si>
  <si>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</si>
  <si>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</si>
  <si>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</si>
  <si>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</si>
  <si>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</si>
  <si>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</si>
  <si>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</si>
  <si>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</si>
  <si>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</si>
  <si>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</si>
  <si>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</si>
  <si>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</si>
  <si>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</si>
  <si>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</si>
  <si>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</si>
  <si>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</si>
  <si>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</si>
  <si>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</si>
  <si>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</si>
  <si>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</si>
  <si>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</si>
  <si>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</si>
  <si>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</si>
  <si>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</si>
  <si>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</si>
  <si>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</si>
  <si>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</si>
  <si>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</si>
  <si>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</si>
  <si>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</si>
  <si>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</si>
  <si>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</si>
  <si>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</si>
  <si>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</si>
  <si>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</si>
  <si>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</si>
  <si>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</si>
  <si>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</si>
  <si>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</si>
  <si>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</si>
  <si>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</si>
  <si>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</si>
  <si>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</si>
  <si>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</si>
  <si>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③流動比率が100％以上となっているが流動資産が減少傾向にあるため支払い能力を高める必要がある。そのため、平成30年度及び31年度において料金改定を行い料金収入の増加を図ることとなっている。
　④企業債残高対給水収益比率が平均値より低くなっているのは、これまで必要な更新投資を先送りにしてきたためであり、平成28年度以降増加しているのは機械設備の更新を行ったためである。今後、管路の耐震化を図るため企業債残高が増加していく予定である。
　⑥給水原価が高い水準となっているのは、機械設備の更新により除却増加により例年と比較し高い水準となっている。
　⑦施設利用率は平均値より低い水準となっているが、⑧有収率は比較的高い水準を保っている。近年低下傾向にあるため、今後、維持又は向上を目指していく必要がある。</t>
    <rPh sb="2" eb="4">
      <t>ケイジョウ</t>
    </rPh>
    <rPh sb="4" eb="6">
      <t>シュウシ</t>
    </rPh>
    <rPh sb="6" eb="8">
      <t>ヒリツ</t>
    </rPh>
    <rPh sb="12" eb="14">
      <t>イジョウ</t>
    </rPh>
    <rPh sb="16" eb="18">
      <t>ルイセキ</t>
    </rPh>
    <rPh sb="18" eb="21">
      <t>ケッソンキン</t>
    </rPh>
    <rPh sb="21" eb="23">
      <t>ヒリツ</t>
    </rPh>
    <rPh sb="35" eb="37">
      <t>ケイエイ</t>
    </rPh>
    <rPh sb="37" eb="39">
      <t>ジョウキョウ</t>
    </rPh>
    <rPh sb="40" eb="42">
      <t>ケンゼン</t>
    </rPh>
    <rPh sb="43" eb="44">
      <t>タモ</t>
    </rPh>
    <rPh sb="52" eb="54">
      <t>リョウキン</t>
    </rPh>
    <rPh sb="54" eb="56">
      <t>カイシュウ</t>
    </rPh>
    <rPh sb="56" eb="57">
      <t>リツ</t>
    </rPh>
    <rPh sb="62" eb="64">
      <t>ミマン</t>
    </rPh>
    <rPh sb="71" eb="73">
      <t>キュウスイ</t>
    </rPh>
    <rPh sb="73" eb="75">
      <t>シュウエキ</t>
    </rPh>
    <rPh sb="75" eb="77">
      <t>イガイ</t>
    </rPh>
    <rPh sb="78" eb="80">
      <t>シュウニュウ</t>
    </rPh>
    <rPh sb="81" eb="83">
      <t>クリダシ</t>
    </rPh>
    <rPh sb="83" eb="85">
      <t>キジュン</t>
    </rPh>
    <rPh sb="86" eb="87">
      <t>サダ</t>
    </rPh>
    <rPh sb="89" eb="91">
      <t>ジユウ</t>
    </rPh>
    <rPh sb="91" eb="93">
      <t>イガイ</t>
    </rPh>
    <rPh sb="94" eb="96">
      <t>クリダシ</t>
    </rPh>
    <rPh sb="96" eb="97">
      <t>キン</t>
    </rPh>
    <rPh sb="102" eb="104">
      <t>シュウニュウ</t>
    </rPh>
    <rPh sb="104" eb="106">
      <t>フソク</t>
    </rPh>
    <rPh sb="107" eb="109">
      <t>ホテン</t>
    </rPh>
    <rPh sb="113" eb="115">
      <t>ジョウキョウ</t>
    </rPh>
    <rPh sb="124" eb="126">
      <t>リュウドウ</t>
    </rPh>
    <rPh sb="126" eb="128">
      <t>ヒリツ</t>
    </rPh>
    <rPh sb="133" eb="135">
      <t>イジョウ</t>
    </rPh>
    <rPh sb="142" eb="144">
      <t>リュウドウ</t>
    </rPh>
    <rPh sb="144" eb="146">
      <t>シサン</t>
    </rPh>
    <rPh sb="147" eb="149">
      <t>ゲンショウ</t>
    </rPh>
    <rPh sb="149" eb="151">
      <t>ケイコウ</t>
    </rPh>
    <rPh sb="156" eb="158">
      <t>シハラ</t>
    </rPh>
    <rPh sb="159" eb="161">
      <t>ノウリョク</t>
    </rPh>
    <rPh sb="162" eb="163">
      <t>タカ</t>
    </rPh>
    <rPh sb="165" eb="167">
      <t>ヒツヨウ</t>
    </rPh>
    <rPh sb="176" eb="178">
      <t>ヘイセイ</t>
    </rPh>
    <rPh sb="180" eb="181">
      <t>ネン</t>
    </rPh>
    <rPh sb="181" eb="182">
      <t>ド</t>
    </rPh>
    <rPh sb="182" eb="183">
      <t>オヨ</t>
    </rPh>
    <rPh sb="186" eb="187">
      <t>ネン</t>
    </rPh>
    <rPh sb="187" eb="188">
      <t>ド</t>
    </rPh>
    <rPh sb="192" eb="194">
      <t>リョウキン</t>
    </rPh>
    <rPh sb="194" eb="196">
      <t>カイテイ</t>
    </rPh>
    <rPh sb="197" eb="198">
      <t>オコナ</t>
    </rPh>
    <rPh sb="199" eb="201">
      <t>リョウキン</t>
    </rPh>
    <rPh sb="201" eb="203">
      <t>シュウニュウ</t>
    </rPh>
    <rPh sb="204" eb="206">
      <t>ゾウカ</t>
    </rPh>
    <rPh sb="207" eb="208">
      <t>ハカ</t>
    </rPh>
    <rPh sb="221" eb="223">
      <t>キギョウ</t>
    </rPh>
    <rPh sb="223" eb="224">
      <t>サイ</t>
    </rPh>
    <rPh sb="224" eb="226">
      <t>ザンダカ</t>
    </rPh>
    <rPh sb="226" eb="227">
      <t>タイ</t>
    </rPh>
    <rPh sb="227" eb="229">
      <t>キュウスイ</t>
    </rPh>
    <rPh sb="229" eb="231">
      <t>シュウエキ</t>
    </rPh>
    <rPh sb="231" eb="233">
      <t>ヒリツ</t>
    </rPh>
    <rPh sb="234" eb="237">
      <t>ヘイキンチ</t>
    </rPh>
    <rPh sb="239" eb="240">
      <t>ヒク</t>
    </rPh>
    <rPh sb="253" eb="255">
      <t>ヒツヨウ</t>
    </rPh>
    <rPh sb="256" eb="258">
      <t>コウシン</t>
    </rPh>
    <rPh sb="258" eb="260">
      <t>トウシ</t>
    </rPh>
    <rPh sb="261" eb="263">
      <t>サキオク</t>
    </rPh>
    <rPh sb="275" eb="277">
      <t>ヘイセイ</t>
    </rPh>
    <rPh sb="279" eb="280">
      <t>ネン</t>
    </rPh>
    <rPh sb="280" eb="281">
      <t>ド</t>
    </rPh>
    <rPh sb="281" eb="283">
      <t>イコウ</t>
    </rPh>
    <rPh sb="283" eb="285">
      <t>ゾウカ</t>
    </rPh>
    <rPh sb="291" eb="293">
      <t>キカイ</t>
    </rPh>
    <rPh sb="293" eb="295">
      <t>セツビ</t>
    </rPh>
    <rPh sb="296" eb="298">
      <t>コウシン</t>
    </rPh>
    <rPh sb="299" eb="300">
      <t>オコナ</t>
    </rPh>
    <rPh sb="308" eb="310">
      <t>コンゴ</t>
    </rPh>
    <rPh sb="311" eb="313">
      <t>カンロ</t>
    </rPh>
    <rPh sb="314" eb="317">
      <t>タイシンカ</t>
    </rPh>
    <rPh sb="318" eb="319">
      <t>ハカ</t>
    </rPh>
    <rPh sb="322" eb="324">
      <t>キギョウ</t>
    </rPh>
    <rPh sb="324" eb="325">
      <t>サイ</t>
    </rPh>
    <rPh sb="325" eb="327">
      <t>ザンダカ</t>
    </rPh>
    <rPh sb="328" eb="330">
      <t>ゾウカ</t>
    </rPh>
    <rPh sb="334" eb="336">
      <t>ヨテイ</t>
    </rPh>
    <rPh sb="343" eb="345">
      <t>キュウスイ</t>
    </rPh>
    <rPh sb="345" eb="347">
      <t>ゲンカ</t>
    </rPh>
    <rPh sb="348" eb="349">
      <t>タカ</t>
    </rPh>
    <rPh sb="350" eb="352">
      <t>スイジュン</t>
    </rPh>
    <rPh sb="361" eb="363">
      <t>キカイ</t>
    </rPh>
    <rPh sb="363" eb="365">
      <t>セツビ</t>
    </rPh>
    <rPh sb="366" eb="368">
      <t>コウシン</t>
    </rPh>
    <rPh sb="371" eb="373">
      <t>ジョキャク</t>
    </rPh>
    <rPh sb="373" eb="375">
      <t>ゾウカ</t>
    </rPh>
    <rPh sb="378" eb="380">
      <t>レイネン</t>
    </rPh>
    <rPh sb="381" eb="383">
      <t>ヒカク</t>
    </rPh>
    <rPh sb="384" eb="385">
      <t>タカ</t>
    </rPh>
    <rPh sb="386" eb="388">
      <t>スイジュン</t>
    </rPh>
    <rPh sb="398" eb="400">
      <t>シセツ</t>
    </rPh>
    <rPh sb="400" eb="403">
      <t>リヨウリツ</t>
    </rPh>
    <rPh sb="404" eb="407">
      <t>ヘイキンチ</t>
    </rPh>
    <rPh sb="409" eb="410">
      <t>ヒク</t>
    </rPh>
    <rPh sb="411" eb="413">
      <t>スイジュン</t>
    </rPh>
    <rPh sb="422" eb="424">
      <t>ユウシュウ</t>
    </rPh>
    <rPh sb="424" eb="425">
      <t>リツ</t>
    </rPh>
    <rPh sb="426" eb="429">
      <t>ヒカクテキ</t>
    </rPh>
    <rPh sb="429" eb="430">
      <t>タカ</t>
    </rPh>
    <rPh sb="431" eb="433">
      <t>スイジュン</t>
    </rPh>
    <rPh sb="434" eb="435">
      <t>タモ</t>
    </rPh>
    <rPh sb="440" eb="442">
      <t>キンネン</t>
    </rPh>
    <rPh sb="442" eb="444">
      <t>テイカ</t>
    </rPh>
    <rPh sb="444" eb="446">
      <t>ケイコウ</t>
    </rPh>
    <rPh sb="452" eb="454">
      <t>コンゴ</t>
    </rPh>
    <rPh sb="455" eb="457">
      <t>イジ</t>
    </rPh>
    <rPh sb="457" eb="458">
      <t>マタ</t>
    </rPh>
    <rPh sb="459" eb="461">
      <t>コウジョウ</t>
    </rPh>
    <rPh sb="462" eb="464">
      <t>メザ</t>
    </rPh>
    <rPh sb="468" eb="470">
      <t>ヒツヨウ</t>
    </rPh>
    <phoneticPr fontId="4"/>
  </si>
  <si>
    <t>　①有形固定資産減価償却率及び②管路経年化率を見ると、管路経年化率は1％未満であるため、管路以外の保有資産の減価償却が進んできている。また、当年度機械設備を更新したため減価償却率が前年度より減少している。
　③管路更新率は、これまで管路の更新を実施しておらず0％となっているが、平成30年度から管路の耐震化を図るため更新していく予定となっている。また、管路以外の施設については老朽化具合を確認しながら更新及び延命対策を実施していく必要がある。</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3" eb="24">
      <t>ミ</t>
    </rPh>
    <rPh sb="27" eb="29">
      <t>カンロ</t>
    </rPh>
    <rPh sb="29" eb="32">
      <t>ケイネンカ</t>
    </rPh>
    <rPh sb="32" eb="33">
      <t>リツ</t>
    </rPh>
    <rPh sb="36" eb="38">
      <t>ミマン</t>
    </rPh>
    <rPh sb="44" eb="46">
      <t>カンロ</t>
    </rPh>
    <rPh sb="46" eb="48">
      <t>イガイ</t>
    </rPh>
    <rPh sb="49" eb="51">
      <t>ホユウ</t>
    </rPh>
    <rPh sb="51" eb="53">
      <t>シサン</t>
    </rPh>
    <rPh sb="54" eb="56">
      <t>ゲンカ</t>
    </rPh>
    <rPh sb="56" eb="58">
      <t>ショウキャク</t>
    </rPh>
    <rPh sb="59" eb="60">
      <t>スス</t>
    </rPh>
    <rPh sb="70" eb="73">
      <t>トウネンド</t>
    </rPh>
    <rPh sb="73" eb="75">
      <t>キカイ</t>
    </rPh>
    <rPh sb="75" eb="77">
      <t>セツビ</t>
    </rPh>
    <rPh sb="78" eb="80">
      <t>コウシン</t>
    </rPh>
    <rPh sb="84" eb="89">
      <t>ゲンカショウキャクリツ</t>
    </rPh>
    <rPh sb="90" eb="93">
      <t>ゼンネンド</t>
    </rPh>
    <rPh sb="95" eb="97">
      <t>ゲンショウ</t>
    </rPh>
    <rPh sb="105" eb="107">
      <t>カンロ</t>
    </rPh>
    <rPh sb="107" eb="109">
      <t>コウシン</t>
    </rPh>
    <rPh sb="109" eb="110">
      <t>リツ</t>
    </rPh>
    <rPh sb="116" eb="118">
      <t>カンロ</t>
    </rPh>
    <rPh sb="119" eb="121">
      <t>コウシン</t>
    </rPh>
    <rPh sb="122" eb="124">
      <t>ジッシ</t>
    </rPh>
    <rPh sb="139" eb="141">
      <t>ヘイセイ</t>
    </rPh>
    <rPh sb="143" eb="144">
      <t>ネン</t>
    </rPh>
    <rPh sb="144" eb="145">
      <t>ド</t>
    </rPh>
    <rPh sb="147" eb="149">
      <t>カンロ</t>
    </rPh>
    <rPh sb="150" eb="153">
      <t>タイシンカ</t>
    </rPh>
    <rPh sb="154" eb="155">
      <t>ハカ</t>
    </rPh>
    <rPh sb="158" eb="160">
      <t>コウシン</t>
    </rPh>
    <rPh sb="164" eb="166">
      <t>ヨテイ</t>
    </rPh>
    <rPh sb="176" eb="178">
      <t>カンロ</t>
    </rPh>
    <rPh sb="178" eb="180">
      <t>イガイ</t>
    </rPh>
    <rPh sb="181" eb="183">
      <t>シセツ</t>
    </rPh>
    <rPh sb="188" eb="191">
      <t>ロウキュウカ</t>
    </rPh>
    <rPh sb="191" eb="193">
      <t>グアイ</t>
    </rPh>
    <rPh sb="194" eb="196">
      <t>カクニン</t>
    </rPh>
    <rPh sb="200" eb="202">
      <t>コウシン</t>
    </rPh>
    <rPh sb="202" eb="203">
      <t>オヨ</t>
    </rPh>
    <rPh sb="204" eb="206">
      <t>エンメイ</t>
    </rPh>
    <rPh sb="206" eb="208">
      <t>タイサク</t>
    </rPh>
    <rPh sb="209" eb="211">
      <t>ジッシ</t>
    </rPh>
    <rPh sb="215" eb="217">
      <t>ヒツヨウ</t>
    </rPh>
    <phoneticPr fontId="16"/>
  </si>
  <si>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しかし、設備の更新・管路の耐震化等により、今後、維持管理費の増加が予想されるため料金改定を行うことになったが、定期的に料金設定を見直す必要がある。
　今後は、既存施設の延命対策に取り組みながら、計画的な設備の更新、管路の耐震化を進め、将来にわたる上水道の安定供給を図っていく。</t>
    <rPh sb="6" eb="8">
      <t>ヒツヨウ</t>
    </rPh>
    <rPh sb="9" eb="11">
      <t>コウシン</t>
    </rPh>
    <rPh sb="11" eb="13">
      <t>トウシ</t>
    </rPh>
    <rPh sb="14" eb="16">
      <t>サキオク</t>
    </rPh>
    <rPh sb="20" eb="22">
      <t>ケイエイ</t>
    </rPh>
    <rPh sb="23" eb="26">
      <t>ケンゼンカ</t>
    </rPh>
    <rPh sb="27" eb="29">
      <t>イジ</t>
    </rPh>
    <rPh sb="34" eb="36">
      <t>キュウスイ</t>
    </rPh>
    <rPh sb="36" eb="38">
      <t>シュウエキ</t>
    </rPh>
    <rPh sb="38" eb="40">
      <t>イガイ</t>
    </rPh>
    <rPh sb="41" eb="43">
      <t>シュウニュウ</t>
    </rPh>
    <rPh sb="47" eb="49">
      <t>シュウニュウ</t>
    </rPh>
    <rPh sb="49" eb="51">
      <t>ブソク</t>
    </rPh>
    <rPh sb="52" eb="54">
      <t>ホテン</t>
    </rPh>
    <rPh sb="58" eb="60">
      <t>ジョウキョウ</t>
    </rPh>
    <rPh sb="71" eb="73">
      <t>セツビ</t>
    </rPh>
    <rPh sb="74" eb="76">
      <t>コウシン</t>
    </rPh>
    <rPh sb="77" eb="79">
      <t>カンロ</t>
    </rPh>
    <rPh sb="80" eb="83">
      <t>タイシンカ</t>
    </rPh>
    <rPh sb="83" eb="84">
      <t>トウ</t>
    </rPh>
    <rPh sb="88" eb="90">
      <t>コンゴ</t>
    </rPh>
    <rPh sb="91" eb="93">
      <t>イジ</t>
    </rPh>
    <rPh sb="93" eb="96">
      <t>カンリヒ</t>
    </rPh>
    <rPh sb="97" eb="99">
      <t>ゾウカ</t>
    </rPh>
    <rPh sb="100" eb="102">
      <t>ヨソウ</t>
    </rPh>
    <rPh sb="107" eb="109">
      <t>リョウキン</t>
    </rPh>
    <rPh sb="109" eb="111">
      <t>カイテイ</t>
    </rPh>
    <rPh sb="112" eb="113">
      <t>オコナ</t>
    </rPh>
    <rPh sb="122" eb="125">
      <t>テイキテキ</t>
    </rPh>
    <rPh sb="126" eb="128">
      <t>リョウキン</t>
    </rPh>
    <rPh sb="128" eb="130">
      <t>セッテイ</t>
    </rPh>
    <rPh sb="131" eb="133">
      <t>ミナオ</t>
    </rPh>
    <rPh sb="134" eb="136">
      <t>ヒツヨウ</t>
    </rPh>
    <rPh sb="142" eb="144">
      <t>コンゴ</t>
    </rPh>
    <rPh sb="146" eb="148">
      <t>キゾン</t>
    </rPh>
    <rPh sb="148" eb="150">
      <t>シセツ</t>
    </rPh>
    <rPh sb="151" eb="153">
      <t>エンメイ</t>
    </rPh>
    <rPh sb="153" eb="155">
      <t>タイサク</t>
    </rPh>
    <rPh sb="156" eb="157">
      <t>ト</t>
    </rPh>
    <rPh sb="158" eb="159">
      <t>ク</t>
    </rPh>
    <rPh sb="164" eb="167">
      <t>ケイカクテキ</t>
    </rPh>
    <rPh sb="168" eb="170">
      <t>セツビ</t>
    </rPh>
    <rPh sb="171" eb="173">
      <t>コウシン</t>
    </rPh>
    <rPh sb="174" eb="176">
      <t>カンロ</t>
    </rPh>
    <rPh sb="177" eb="180">
      <t>タイシンカ</t>
    </rPh>
    <rPh sb="181" eb="182">
      <t>スス</t>
    </rPh>
    <rPh sb="184" eb="186">
      <t>ショウライ</t>
    </rPh>
    <rPh sb="190" eb="193">
      <t>ジョウスイドウ</t>
    </rPh>
    <rPh sb="194" eb="196">
      <t>アンテイ</t>
    </rPh>
    <rPh sb="196" eb="198">
      <t>キョウキュウ</t>
    </rPh>
    <rPh sb="199" eb="20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</si>
</sst>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1C-4807-90B6-9A418F19D157}"/>
            </c:ext>
          </c:extLst>
        </c:ser>
        <c:dLbls>
          <c:showLegendKey val="0"/>
          <c:showVal val="0"/>
          <c:showCatName val="0"/>
          <c:showSerName val="0"/>
          <c:showPercent val="0"/>
          <c:showBubbleSize val="0"/>
        </c:dLbls>
        <c:gapWidth val="150"/>
        <c:axId val="104234368"/>
        <c:axId val="1042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2B1C-4807-90B6-9A418F19D157}"/>
            </c:ext>
          </c:extLst>
        </c:ser>
        <c:dLbls>
          <c:showLegendKey val="0"/>
          <c:showVal val="0"/>
          <c:showCatName val="0"/>
          <c:showSerName val="0"/>
          <c:showPercent val="0"/>
          <c:showBubbleSize val="0"/>
        </c:dLbls>
        <c:marker val="1"/>
        <c:smooth val="0"/>
        <c:axId val="104234368"/>
        <c:axId val="104240640"/>
      </c:lineChart>
      <c:dateAx>
        <c:axId val="104234368"/>
        <c:scaling>
          <c:orientation val="minMax"/>
        </c:scaling>
        <c:delete val="1"/>
        <c:axPos val="b"/>
        <c:numFmt formatCode="ge" sourceLinked="1"/>
        <c:majorTickMark val="none"/>
        <c:minorTickMark val="none"/>
        <c:tickLblPos val="none"/>
        <c:crossAx val="104240640"/>
        <c:crosses val="autoZero"/>
        <c:auto val="1"/>
        <c:lblOffset val="100"/>
        <c:baseTimeUnit val="years"/>
      </c:dateAx>
      <c:valAx>
        <c:axId val="104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43.48</c:v>
                </c:pt>
                <c:pt idx="1">
                  <c:v>42.3</c:v>
                </c:pt>
                <c:pt idx="2">
                  <c:v>40.96</c:v>
                </c:pt>
                <c:pt idx="3">
                  <c:v>39.9</c:v>
                </c:pt>
                <c:pt idx="4">
                  <c:v>39.979999999999997</c:v>
                </c:pt>
              </c:numCache>
            </c:numRef>
          </c:val>
          <c:extLst xmlns:c16r2="http://schemas.microsoft.com/office/drawing/2015/06/chart">
            <c:ext xmlns:c16="http://schemas.microsoft.com/office/drawing/2014/chart" uri="{C3380CC4-5D6E-409C-BE32-E72D297353CC}">
              <c16:uniqueId val="{00000000-EB7E-4387-828D-B12277DB2351}"/>
            </c:ext>
          </c:extLst>
        </c:ser>
        <c:dLbls>
          <c:showLegendKey val="0"/>
          <c:showVal val="0"/>
          <c:showCatName val="0"/>
          <c:showSerName val="0"/>
          <c:showPercent val="0"/>
          <c:showBubbleSize val="0"/>
        </c:dLbls>
        <c:gapWidth val="150"/>
        <c:axId val="111279104"/>
        <c:axId val="1112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EB7E-4387-828D-B12277DB2351}"/>
            </c:ext>
          </c:extLst>
        </c:ser>
        <c:dLbls>
          <c:showLegendKey val="0"/>
          <c:showVal val="0"/>
          <c:showCatName val="0"/>
          <c:showSerName val="0"/>
          <c:showPercent val="0"/>
          <c:showBubbleSize val="0"/>
        </c:dLbls>
        <c:marker val="1"/>
        <c:smooth val="0"/>
        <c:axId val="111279104"/>
        <c:axId val="111285376"/>
      </c:lineChart>
      <c:dateAx>
        <c:axId val="111279104"/>
        <c:scaling>
          <c:orientation val="minMax"/>
        </c:scaling>
        <c:delete val="1"/>
        <c:axPos val="b"/>
        <c:numFmt formatCode="ge" sourceLinked="1"/>
        <c:majorTickMark val="none"/>
        <c:minorTickMark val="none"/>
        <c:tickLblPos val="none"/>
        <c:crossAx val="111285376"/>
        <c:crosses val="autoZero"/>
        <c:auto val="1"/>
        <c:lblOffset val="100"/>
        <c:baseTimeUnit val="years"/>
      </c:dateAx>
      <c:valAx>
        <c:axId val="111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90.08</c:v>
                </c:pt>
                <c:pt idx="1">
                  <c:v>91.2</c:v>
                </c:pt>
                <c:pt idx="2">
                  <c:v>88.62</c:v>
                </c:pt>
                <c:pt idx="3">
                  <c:v>87.56</c:v>
                </c:pt>
                <c:pt idx="4">
                  <c:v>86.34</c:v>
                </c:pt>
              </c:numCache>
            </c:numRef>
          </c:val>
          <c:extLst xmlns:c16r2="http://schemas.microsoft.com/office/drawing/2015/06/chart">
            <c:ext xmlns:c16="http://schemas.microsoft.com/office/drawing/2014/chart" uri="{C3380CC4-5D6E-409C-BE32-E72D297353CC}">
              <c16:uniqueId val="{00000000-FC36-4591-8DA8-85D13516001F}"/>
            </c:ext>
          </c:extLst>
        </c:ser>
        <c:dLbls>
          <c:showLegendKey val="0"/>
          <c:showVal val="0"/>
          <c:showCatName val="0"/>
          <c:showSerName val="0"/>
          <c:showPercent val="0"/>
          <c:showBubbleSize val="0"/>
        </c:dLbls>
        <c:gapWidth val="150"/>
        <c:axId val="111316352"/>
        <c:axId val="1113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FC36-4591-8DA8-85D13516001F}"/>
            </c:ext>
          </c:extLst>
        </c:ser>
        <c:dLbls>
          <c:showLegendKey val="0"/>
          <c:showVal val="0"/>
          <c:showCatName val="0"/>
          <c:showSerName val="0"/>
          <c:showPercent val="0"/>
          <c:showBubbleSize val="0"/>
        </c:dLbls>
        <c:marker val="1"/>
        <c:smooth val="0"/>
        <c:axId val="111316352"/>
        <c:axId val="111318528"/>
      </c:lineChart>
      <c:dateAx>
        <c:axId val="111316352"/>
        <c:scaling>
          <c:orientation val="minMax"/>
        </c:scaling>
        <c:delete val="1"/>
        <c:axPos val="b"/>
        <c:numFmt formatCode="ge" sourceLinked="1"/>
        <c:majorTickMark val="none"/>
        <c:minorTickMark val="none"/>
        <c:tickLblPos val="none"/>
        <c:crossAx val="111318528"/>
        <c:crosses val="autoZero"/>
        <c:auto val="1"/>
        <c:lblOffset val="100"/>
        <c:baseTimeUnit val="years"/>
      </c:dateAx>
      <c:valAx>
        <c:axId val="111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106.37</c:v>
                </c:pt>
                <c:pt idx="1">
                  <c:v>106.2</c:v>
                </c:pt>
                <c:pt idx="2">
                  <c:v>109.22</c:v>
                </c:pt>
                <c:pt idx="3">
                  <c:v>104.16</c:v>
                </c:pt>
                <c:pt idx="4">
                  <c:v>100.82</c:v>
                </c:pt>
              </c:numCache>
            </c:numRef>
          </c:val>
          <c:extLst xmlns:c16r2="http://schemas.microsoft.com/office/drawing/2015/06/chart">
            <c:ext xmlns:c16="http://schemas.microsoft.com/office/drawing/2014/chart" uri="{C3380CC4-5D6E-409C-BE32-E72D297353CC}">
              <c16:uniqueId val="{00000000-591D-4EB3-8174-390A8A99AEA0}"/>
            </c:ext>
          </c:extLst>
        </c:ser>
        <c:dLbls>
          <c:showLegendKey val="0"/>
          <c:showVal val="0"/>
          <c:showCatName val="0"/>
          <c:showSerName val="0"/>
          <c:showPercent val="0"/>
          <c:showBubbleSize val="0"/>
        </c:dLbls>
        <c:gapWidth val="150"/>
        <c:axId val="107548672"/>
        <c:axId val="1075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91D-4EB3-8174-390A8A99AEA0}"/>
            </c:ext>
          </c:extLst>
        </c:ser>
        <c:dLbls>
          <c:showLegendKey val="0"/>
          <c:showVal val="0"/>
          <c:showCatName val="0"/>
          <c:showSerName val="0"/>
          <c:showPercent val="0"/>
          <c:showBubbleSize val="0"/>
        </c:dLbls>
        <c:marker val="1"/>
        <c:smooth val="0"/>
        <c:axId val="107548672"/>
        <c:axId val="107550592"/>
      </c:lineChart>
      <c:dateAx>
        <c:axId val="107548672"/>
        <c:scaling>
          <c:orientation val="minMax"/>
        </c:scaling>
        <c:delete val="1"/>
        <c:axPos val="b"/>
        <c:numFmt formatCode="ge" sourceLinked="1"/>
        <c:majorTickMark val="none"/>
        <c:minorTickMark val="none"/>
        <c:tickLblPos val="none"/>
        <c:crossAx val="107550592"/>
        <c:crosses val="autoZero"/>
        <c:auto val="1"/>
        <c:lblOffset val="100"/>
        <c:baseTimeUnit val="years"/>
      </c:dateAx>
      <c:valAx>
        <c:axId val="10755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26.69</c:v>
                </c:pt>
                <c:pt idx="1">
                  <c:v>69.08</c:v>
                </c:pt>
                <c:pt idx="2">
                  <c:v>70.83</c:v>
                </c:pt>
                <c:pt idx="3">
                  <c:v>72.290000000000006</c:v>
                </c:pt>
                <c:pt idx="4">
                  <c:v>62.49</c:v>
                </c:pt>
              </c:numCache>
            </c:numRef>
          </c:val>
          <c:extLst xmlns:c16r2="http://schemas.microsoft.com/office/drawing/2015/06/chart">
            <c:ext xmlns:c16="http://schemas.microsoft.com/office/drawing/2014/chart" uri="{C3380CC4-5D6E-409C-BE32-E72D297353CC}">
              <c16:uniqueId val="{00000000-6FD8-422B-B76A-780799CCE1AA}"/>
            </c:ext>
          </c:extLst>
        </c:ser>
        <c:dLbls>
          <c:showLegendKey val="0"/>
          <c:showVal val="0"/>
          <c:showCatName val="0"/>
          <c:showSerName val="0"/>
          <c:showPercent val="0"/>
          <c:showBubbleSize val="0"/>
        </c:dLbls>
        <c:gapWidth val="150"/>
        <c:axId val="107594112"/>
        <c:axId val="1075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6FD8-422B-B76A-780799CCE1AA}"/>
            </c:ext>
          </c:extLst>
        </c:ser>
        <c:dLbls>
          <c:showLegendKey val="0"/>
          <c:showVal val="0"/>
          <c:showCatName val="0"/>
          <c:showSerName val="0"/>
          <c:showPercent val="0"/>
          <c:showBubbleSize val="0"/>
        </c:dLbls>
        <c:marker val="1"/>
        <c:smooth val="0"/>
        <c:axId val="107594112"/>
        <c:axId val="107596032"/>
      </c:lineChart>
      <c:dateAx>
        <c:axId val="107594112"/>
        <c:scaling>
          <c:orientation val="minMax"/>
        </c:scaling>
        <c:delete val="1"/>
        <c:axPos val="b"/>
        <c:numFmt formatCode="ge" sourceLinked="1"/>
        <c:majorTickMark val="none"/>
        <c:minorTickMark val="none"/>
        <c:tickLblPos val="none"/>
        <c:crossAx val="107596032"/>
        <c:crosses val="autoZero"/>
        <c:auto val="1"/>
        <c:lblOffset val="100"/>
        <c:baseTimeUnit val="years"/>
      </c:dateAx>
      <c:valAx>
        <c:axId val="107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0.15</c:v>
                </c:pt>
                <c:pt idx="1">
                  <c:v>0.15</c:v>
                </c:pt>
                <c:pt idx="2">
                  <c:v>0.15</c:v>
                </c:pt>
                <c:pt idx="3">
                  <c:v>0.15</c:v>
                </c:pt>
                <c:pt idx="4">
                  <c:v>0.15</c:v>
                </c:pt>
              </c:numCache>
            </c:numRef>
          </c:val>
          <c:extLst xmlns:c16r2="http://schemas.microsoft.com/office/drawing/2015/06/chart">
            <c:ext xmlns:c16="http://schemas.microsoft.com/office/drawing/2014/chart" uri="{C3380CC4-5D6E-409C-BE32-E72D297353CC}">
              <c16:uniqueId val="{00000000-AB04-4A3B-80E1-D0D8A054AC55}"/>
            </c:ext>
          </c:extLst>
        </c:ser>
        <c:dLbls>
          <c:showLegendKey val="0"/>
          <c:showVal val="0"/>
          <c:showCatName val="0"/>
          <c:showSerName val="0"/>
          <c:showPercent val="0"/>
          <c:showBubbleSize val="0"/>
        </c:dLbls>
        <c:gapWidth val="150"/>
        <c:axId val="107500288"/>
        <c:axId val="1075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B04-4A3B-80E1-D0D8A054AC55}"/>
            </c:ext>
          </c:extLst>
        </c:ser>
        <c:dLbls>
          <c:showLegendKey val="0"/>
          <c:showVal val="0"/>
          <c:showCatName val="0"/>
          <c:showSerName val="0"/>
          <c:showPercent val="0"/>
          <c:showBubbleSize val="0"/>
        </c:dLbls>
        <c:marker val="1"/>
        <c:smooth val="0"/>
        <c:axId val="107500288"/>
        <c:axId val="107502208"/>
      </c:lineChart>
      <c:dateAx>
        <c:axId val="107500288"/>
        <c:scaling>
          <c:orientation val="minMax"/>
        </c:scaling>
        <c:delete val="1"/>
        <c:axPos val="b"/>
        <c:numFmt formatCode="ge" sourceLinked="1"/>
        <c:majorTickMark val="none"/>
        <c:minorTickMark val="none"/>
        <c:tickLblPos val="none"/>
        <c:crossAx val="107502208"/>
        <c:crosses val="autoZero"/>
        <c:auto val="1"/>
        <c:lblOffset val="100"/>
        <c:baseTimeUnit val="years"/>
      </c:dateAx>
      <c:valAx>
        <c:axId val="10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FC-4BC6-8378-F9432E24B6E1}"/>
            </c:ext>
          </c:extLst>
        </c:ser>
        <c:dLbls>
          <c:showLegendKey val="0"/>
          <c:showVal val="0"/>
          <c:showCatName val="0"/>
          <c:showSerName val="0"/>
          <c:showPercent val="0"/>
          <c:showBubbleSize val="0"/>
        </c:dLbls>
        <c:gapWidth val="150"/>
        <c:axId val="107533824"/>
        <c:axId val="1075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9CFC-4BC6-8378-F9432E24B6E1}"/>
            </c:ext>
          </c:extLst>
        </c:ser>
        <c:dLbls>
          <c:showLegendKey val="0"/>
          <c:showVal val="0"/>
          <c:showCatName val="0"/>
          <c:showSerName val="0"/>
          <c:showPercent val="0"/>
          <c:showBubbleSize val="0"/>
        </c:dLbls>
        <c:marker val="1"/>
        <c:smooth val="0"/>
        <c:axId val="107533824"/>
        <c:axId val="107535744"/>
      </c:lineChart>
      <c:dateAx>
        <c:axId val="107533824"/>
        <c:scaling>
          <c:orientation val="minMax"/>
        </c:scaling>
        <c:delete val="1"/>
        <c:axPos val="b"/>
        <c:numFmt formatCode="ge" sourceLinked="1"/>
        <c:majorTickMark val="none"/>
        <c:minorTickMark val="none"/>
        <c:tickLblPos val="none"/>
        <c:crossAx val="107535744"/>
        <c:crosses val="autoZero"/>
        <c:auto val="1"/>
        <c:lblOffset val="100"/>
        <c:baseTimeUnit val="years"/>
      </c:dateAx>
      <c:valAx>
        <c:axId val="10753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4224.5600000000004</c:v>
                </c:pt>
                <c:pt idx="1">
                  <c:v>122.58</c:v>
                </c:pt>
                <c:pt idx="2">
                  <c:v>136.34</c:v>
                </c:pt>
                <c:pt idx="3">
                  <c:v>164.15</c:v>
                </c:pt>
                <c:pt idx="4">
                  <c:v>153.37</c:v>
                </c:pt>
              </c:numCache>
            </c:numRef>
          </c:val>
          <c:extLst xmlns:c16r2="http://schemas.microsoft.com/office/drawing/2015/06/chart">
            <c:ext xmlns:c16="http://schemas.microsoft.com/office/drawing/2014/chart" uri="{C3380CC4-5D6E-409C-BE32-E72D297353CC}">
              <c16:uniqueId val="{00000000-AB81-4EBB-AFAC-445496F990DB}"/>
            </c:ext>
          </c:extLst>
        </c:ser>
        <c:dLbls>
          <c:showLegendKey val="0"/>
          <c:showVal val="0"/>
          <c:showCatName val="0"/>
          <c:showSerName val="0"/>
          <c:showPercent val="0"/>
          <c:showBubbleSize val="0"/>
        </c:dLbls>
        <c:gapWidth val="150"/>
        <c:axId val="107655168"/>
        <c:axId val="1076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AB81-4EBB-AFAC-445496F990DB}"/>
            </c:ext>
          </c:extLst>
        </c:ser>
        <c:dLbls>
          <c:showLegendKey val="0"/>
          <c:showVal val="0"/>
          <c:showCatName val="0"/>
          <c:showSerName val="0"/>
          <c:showPercent val="0"/>
          <c:showBubbleSize val="0"/>
        </c:dLbls>
        <c:marker val="1"/>
        <c:smooth val="0"/>
        <c:axId val="107655168"/>
        <c:axId val="107657088"/>
      </c:lineChart>
      <c:dateAx>
        <c:axId val="107655168"/>
        <c:scaling>
          <c:orientation val="minMax"/>
        </c:scaling>
        <c:delete val="1"/>
        <c:axPos val="b"/>
        <c:numFmt formatCode="ge" sourceLinked="1"/>
        <c:majorTickMark val="none"/>
        <c:minorTickMark val="none"/>
        <c:tickLblPos val="none"/>
        <c:crossAx val="107657088"/>
        <c:crosses val="autoZero"/>
        <c:auto val="1"/>
        <c:lblOffset val="100"/>
        <c:baseTimeUnit val="years"/>
      </c:dateAx>
      <c:valAx>
        <c:axId val="10765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57.35</c:v>
                </c:pt>
                <c:pt idx="1">
                  <c:v>47.8</c:v>
                </c:pt>
                <c:pt idx="2">
                  <c:v>44.81</c:v>
                </c:pt>
                <c:pt idx="3">
                  <c:v>60.16</c:v>
                </c:pt>
                <c:pt idx="4">
                  <c:v>187.91</c:v>
                </c:pt>
              </c:numCache>
            </c:numRef>
          </c:val>
          <c:extLst xmlns:c16r2="http://schemas.microsoft.com/office/drawing/2015/06/chart">
            <c:ext xmlns:c16="http://schemas.microsoft.com/office/drawing/2014/chart" uri="{C3380CC4-5D6E-409C-BE32-E72D297353CC}">
              <c16:uniqueId val="{00000000-9E85-4D28-89DE-E53A52904A85}"/>
            </c:ext>
          </c:extLst>
        </c:ser>
        <c:dLbls>
          <c:showLegendKey val="0"/>
          <c:showVal val="0"/>
          <c:showCatName val="0"/>
          <c:showSerName val="0"/>
          <c:showPercent val="0"/>
          <c:showBubbleSize val="0"/>
        </c:dLbls>
        <c:gapWidth val="150"/>
        <c:axId val="107692416"/>
        <c:axId val="1076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E85-4D28-89DE-E53A52904A85}"/>
            </c:ext>
          </c:extLst>
        </c:ser>
        <c:dLbls>
          <c:showLegendKey val="0"/>
          <c:showVal val="0"/>
          <c:showCatName val="0"/>
          <c:showSerName val="0"/>
          <c:showPercent val="0"/>
          <c:showBubbleSize val="0"/>
        </c:dLbls>
        <c:marker val="1"/>
        <c:smooth val="0"/>
        <c:axId val="107692416"/>
        <c:axId val="107694336"/>
      </c:lineChart>
      <c:dateAx>
        <c:axId val="107692416"/>
        <c:scaling>
          <c:orientation val="minMax"/>
        </c:scaling>
        <c:delete val="1"/>
        <c:axPos val="b"/>
        <c:numFmt formatCode="ge" sourceLinked="1"/>
        <c:majorTickMark val="none"/>
        <c:minorTickMark val="none"/>
        <c:tickLblPos val="none"/>
        <c:crossAx val="107694336"/>
        <c:crosses val="autoZero"/>
        <c:auto val="1"/>
        <c:lblOffset val="100"/>
        <c:baseTimeUnit val="years"/>
      </c:dateAx>
      <c:valAx>
        <c:axId val="10769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82.92</c:v>
                </c:pt>
                <c:pt idx="1">
                  <c:v>86.82</c:v>
                </c:pt>
                <c:pt idx="2">
                  <c:v>86.35</c:v>
                </c:pt>
                <c:pt idx="3">
                  <c:v>77.88</c:v>
                </c:pt>
                <c:pt idx="4">
                  <c:v>69.28</c:v>
                </c:pt>
              </c:numCache>
            </c:numRef>
          </c:val>
          <c:extLst xmlns:c16r2="http://schemas.microsoft.com/office/drawing/2015/06/chart">
            <c:ext xmlns:c16="http://schemas.microsoft.com/office/drawing/2014/chart" uri="{C3380CC4-5D6E-409C-BE32-E72D297353CC}">
              <c16:uniqueId val="{00000000-2174-415F-8C4D-5230CE2C4028}"/>
            </c:ext>
          </c:extLst>
        </c:ser>
        <c:dLbls>
          <c:showLegendKey val="0"/>
          <c:showVal val="0"/>
          <c:showCatName val="0"/>
          <c:showSerName val="0"/>
          <c:showPercent val="0"/>
          <c:showBubbleSize val="0"/>
        </c:dLbls>
        <c:gapWidth val="150"/>
        <c:axId val="107737856"/>
        <c:axId val="1077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2174-415F-8C4D-5230CE2C4028}"/>
            </c:ext>
          </c:extLst>
        </c:ser>
        <c:dLbls>
          <c:showLegendKey val="0"/>
          <c:showVal val="0"/>
          <c:showCatName val="0"/>
          <c:showSerName val="0"/>
          <c:showPercent val="0"/>
          <c:showBubbleSize val="0"/>
        </c:dLbls>
        <c:marker val="1"/>
        <c:smooth val="0"/>
        <c:axId val="107737856"/>
        <c:axId val="107739776"/>
      </c:lineChart>
      <c:dateAx>
        <c:axId val="107737856"/>
        <c:scaling>
          <c:orientation val="minMax"/>
        </c:scaling>
        <c:delete val="1"/>
        <c:axPos val="b"/>
        <c:numFmt formatCode="ge" sourceLinked="1"/>
        <c:majorTickMark val="none"/>
        <c:minorTickMark val="none"/>
        <c:tickLblPos val="none"/>
        <c:crossAx val="107739776"/>
        <c:crosses val="autoZero"/>
        <c:auto val="1"/>
        <c:lblOffset val="100"/>
        <c:baseTimeUnit val="years"/>
      </c:dateAx>
      <c:valAx>
        <c:axId val="107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217.51</c:v>
                </c:pt>
                <c:pt idx="1">
                  <c:v>202.96</c:v>
                </c:pt>
                <c:pt idx="2">
                  <c:v>211.52</c:v>
                </c:pt>
                <c:pt idx="3">
                  <c:v>236.77</c:v>
                </c:pt>
                <c:pt idx="4">
                  <c:v>265.25</c:v>
                </c:pt>
              </c:numCache>
            </c:numRef>
          </c:val>
          <c:extLst xmlns:c16r2="http://schemas.microsoft.com/office/drawing/2015/06/chart">
            <c:ext xmlns:c16="http://schemas.microsoft.com/office/drawing/2014/chart" uri="{C3380CC4-5D6E-409C-BE32-E72D297353CC}">
              <c16:uniqueId val="{00000000-6A9D-4D33-B9EC-2074B1911C75}"/>
            </c:ext>
          </c:extLst>
        </c:ser>
        <c:dLbls>
          <c:showLegendKey val="0"/>
          <c:showVal val="0"/>
          <c:showCatName val="0"/>
          <c:showSerName val="0"/>
          <c:showPercent val="0"/>
          <c:showBubbleSize val="0"/>
        </c:dLbls>
        <c:gapWidth val="150"/>
        <c:axId val="111225472"/>
        <c:axId val="1112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6A9D-4D33-B9EC-2074B1911C75}"/>
            </c:ext>
          </c:extLst>
        </c:ser>
        <c:dLbls>
          <c:showLegendKey val="0"/>
          <c:showVal val="0"/>
          <c:showCatName val="0"/>
          <c:showSerName val="0"/>
          <c:showPercent val="0"/>
          <c:showBubbleSize val="0"/>
        </c:dLbls>
        <c:marker val="1"/>
        <c:smooth val="0"/>
        <c:axId val="111225472"/>
        <c:axId val="111231744"/>
      </c:lineChart>
      <c:dateAx>
        <c:axId val="111225472"/>
        <c:scaling>
          <c:orientation val="minMax"/>
        </c:scaling>
        <c:delete val="1"/>
        <c:axPos val="b"/>
        <c:numFmt formatCode="ge" sourceLinked="1"/>
        <c:majorTickMark val="none"/>
        <c:minorTickMark val="none"/>
        <c:tickLblPos val="none"/>
        <c:crossAx val="111231744"/>
        <c:crosses val="autoZero"/>
        <c:auto val="1"/>
        <c:lblOffset val="100"/>
        <c:baseTimeUnit val="years"/>
      </c:dateAx>
      <c:valAx>
        <c:axId val="111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愛媛県　伊方町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9645</v>
      </c>
      <c r="AM8" s="73"/>
      <c r="AN8" s="73"/>
      <c r="AO8" s="73"/>
      <c r="AP8" s="73"/>
      <c r="AQ8" s="73"/>
      <c r="AR8" s="73"/>
      <c r="AS8" s="73"/>
      <c r="AT8" s="69">
        <f>データ!$S$6</f>
        <v>93.98</v>
      </c>
      <c r="AU8" s="70"/>
      <c r="AV8" s="70"/>
      <c r="AW8" s="70"/>
      <c r="AX8" s="70"/>
      <c r="AY8" s="70"/>
      <c r="AZ8" s="70"/>
      <c r="BA8" s="70"/>
      <c r="BB8" s="72">
        <f>データ!$T$6</f>
        <v>102.63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76.739999999999995</v>
      </c>
      <c r="J10" s="70"/>
      <c r="K10" s="70"/>
      <c r="L10" s="70"/>
      <c r="M10" s="70"/>
      <c r="N10" s="70"/>
      <c r="O10" s="71"/>
      <c r="P10" s="72">
        <f>データ!$P$6</f>
        <v>98.14</v>
      </c>
      <c r="Q10" s="72"/>
      <c r="R10" s="72"/>
      <c r="S10" s="72"/>
      <c r="T10" s="72"/>
      <c r="U10" s="72"/>
      <c r="V10" s="72"/>
      <c r="W10" s="73">
        <f>データ!$Q$6</f>
        <v>3000</v>
      </c>
      <c r="X10" s="73"/>
      <c r="Y10" s="73"/>
      <c r="Z10" s="73"/>
      <c r="AA10" s="73"/>
      <c r="AB10" s="73"/>
      <c r="AC10" s="73"/>
      <c r="AD10" s="2"/>
      <c r="AE10" s="2"/>
      <c r="AF10" s="2"/>
      <c r="AG10" s="2"/>
      <c r="AH10" s="4"/>
      <c r="AI10" s="4"/>
      <c r="AJ10" s="4"/>
      <c r="AK10" s="4"/>
      <c r="AL10" s="73">
        <f>データ!$U$6</f>
        <v>9375</v>
      </c>
      <c r="AM10" s="73"/>
      <c r="AN10" s="73"/>
      <c r="AO10" s="73"/>
      <c r="AP10" s="73"/>
      <c r="AQ10" s="73"/>
      <c r="AR10" s="73"/>
      <c r="AS10" s="73"/>
      <c r="AT10" s="69">
        <f>データ!$V$6</f>
        <v>24.11</v>
      </c>
      <c r="AU10" s="70"/>
      <c r="AV10" s="70"/>
      <c r="AW10" s="70"/>
      <c r="AX10" s="70"/>
      <c r="AY10" s="70"/>
      <c r="AZ10" s="70"/>
      <c r="BA10" s="70"/>
      <c r="BB10" s="72">
        <f>データ!$W$6</f>
        <v>388.84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poAMy2BrHI95ePthpg8H8RHNgD8nIIno8VoQg5+kCtgakEgKb8qdOerK22UDb/mA3XNbIoUYPBJKs2wVR4HeA==" saltValue="LdUxTMK1Ua+oJ/g111eNU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384429</v>
      </c>
      <c r="D6" s="33">
        <f t="shared" si="3"/>
        <v>46</v>
      </c>
      <c r="E6" s="33">
        <f t="shared" si="3"/>
        <v>1</v>
      </c>
      <c r="F6" s="33">
        <f t="shared" si="3"/>
        <v>0</v>
      </c>
      <c r="G6" s="33">
        <f t="shared" si="3"/>
        <v>1</v>
      </c>
      <c r="H6" s="33" t="str">
        <f t="shared" si="3"/>
        <v>愛媛県　伊方町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76.739999999999995</v>
      </c>
      <c r="P6" s="34">
        <f t="shared" si="3"/>
        <v>98.14</v>
      </c>
      <c r="Q6" s="34">
        <f t="shared" si="3"/>
        <v>3000</v>
      </c>
      <c r="R6" s="34">
        <f t="shared" si="3"/>
        <v>9645</v>
      </c>
      <c r="S6" s="34">
        <f t="shared" si="3"/>
        <v>93.98</v>
      </c>
      <c r="T6" s="34">
        <f t="shared" si="3"/>
        <v>102.63</v>
      </c>
      <c r="U6" s="34">
        <f t="shared" si="3"/>
        <v>9375</v>
      </c>
      <c r="V6" s="34">
        <f t="shared" si="3"/>
        <v>24.11</v>
      </c>
      <c r="W6" s="34">
        <f t="shared" si="3"/>
        <v>388.84</v>
      </c>
      <c r="X6" s="35">
        <f>IF(X7="",NA(),X7)</f>
        <v>106.37</v>
      </c>
      <c r="Y6" s="35">
        <f t="shared" ref="Y6:AG6" si="4">IF(Y7="",NA(),Y7)</f>
        <v>106.2</v>
      </c>
      <c r="Z6" s="35">
        <f t="shared" si="4"/>
        <v>109.22</v>
      </c>
      <c r="AA6" s="35">
        <f t="shared" si="4"/>
        <v>104.16</v>
      </c>
      <c r="AB6" s="35">
        <f t="shared" si="4"/>
        <v>100.82</v>
      </c>
      <c r="AC6" s="35">
        <f t="shared" si="4"/>
        <v>107.95</v>
      </c>
      <c r="AD6" s="35">
        <f t="shared" si="4"/>
        <v>109.49</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12.59</v>
      </c>
      <c r="AQ6" s="35">
        <f t="shared" si="5"/>
        <v>12.44</v>
      </c>
      <c r="AR6" s="35">
        <f t="shared" si="5"/>
        <v>16.399999999999999</v>
      </c>
      <c r="AS6" s="34" t="str">
        <f>IF(AS7="","",IF(AS7="-","【-】","【"&amp;SUBSTITUTE(TEXT(AS7,"#,##0.00"),"-","△")&amp;"】"))</f>
        <v>【0.85】</v>
      </c>
      <c r="AT6" s="35">
        <f>IF(AT7="",NA(),AT7)</f>
        <v>4224.5600000000004</v>
      </c>
      <c r="AU6" s="35">
        <f t="shared" ref="AU6:BC6" si="6">IF(AU7="",NA(),AU7)</f>
        <v>122.58</v>
      </c>
      <c r="AV6" s="35">
        <f t="shared" si="6"/>
        <v>136.34</v>
      </c>
      <c r="AW6" s="35">
        <f t="shared" si="6"/>
        <v>164.15</v>
      </c>
      <c r="AX6" s="35">
        <f t="shared" si="6"/>
        <v>153.37</v>
      </c>
      <c r="AY6" s="35">
        <f t="shared" si="6"/>
        <v>1081.23</v>
      </c>
      <c r="AZ6" s="35">
        <f t="shared" si="6"/>
        <v>406.37</v>
      </c>
      <c r="BA6" s="35">
        <f t="shared" si="6"/>
        <v>416.14</v>
      </c>
      <c r="BB6" s="35">
        <f t="shared" si="6"/>
        <v>371.89</v>
      </c>
      <c r="BC6" s="35">
        <f t="shared" si="6"/>
        <v>293.23</v>
      </c>
      <c r="BD6" s="34" t="str">
        <f>IF(BD7="","",IF(BD7="-","【-】","【"&amp;SUBSTITUTE(TEXT(BD7,"#,##0.00"),"-","△")&amp;"】"))</f>
        <v>【264.34】</v>
      </c>
      <c r="BE6" s="35">
        <f>IF(BE7="",NA(),BE7)</f>
        <v>57.35</v>
      </c>
      <c r="BF6" s="35">
        <f t="shared" ref="BF6:BN6" si="7">IF(BF7="",NA(),BF7)</f>
        <v>47.8</v>
      </c>
      <c r="BG6" s="35">
        <f t="shared" si="7"/>
        <v>44.81</v>
      </c>
      <c r="BH6" s="35">
        <f t="shared" si="7"/>
        <v>60.16</v>
      </c>
      <c r="BI6" s="35">
        <f t="shared" si="7"/>
        <v>187.91</v>
      </c>
      <c r="BJ6" s="35">
        <f t="shared" si="7"/>
        <v>443.13</v>
      </c>
      <c r="BK6" s="35">
        <f t="shared" si="7"/>
        <v>442.54</v>
      </c>
      <c r="BL6" s="35">
        <f t="shared" si="7"/>
        <v>487.22</v>
      </c>
      <c r="BM6" s="35">
        <f t="shared" si="7"/>
        <v>483.11</v>
      </c>
      <c r="BN6" s="35">
        <f t="shared" si="7"/>
        <v>542.29999999999995</v>
      </c>
      <c r="BO6" s="34" t="str">
        <f>IF(BO7="","",IF(BO7="-","【-】","【"&amp;SUBSTITUTE(TEXT(BO7,"#,##0.00"),"-","△")&amp;"】"))</f>
        <v>【274.27】</v>
      </c>
      <c r="BP6" s="35">
        <f>IF(BP7="",NA(),BP7)</f>
        <v>82.92</v>
      </c>
      <c r="BQ6" s="35">
        <f t="shared" ref="BQ6:BY6" si="8">IF(BQ7="",NA(),BQ7)</f>
        <v>86.82</v>
      </c>
      <c r="BR6" s="35">
        <f t="shared" si="8"/>
        <v>86.35</v>
      </c>
      <c r="BS6" s="35">
        <f t="shared" si="8"/>
        <v>77.88</v>
      </c>
      <c r="BT6" s="35">
        <f t="shared" si="8"/>
        <v>69.28</v>
      </c>
      <c r="BU6" s="35">
        <f t="shared" si="8"/>
        <v>95.4</v>
      </c>
      <c r="BV6" s="35">
        <f t="shared" si="8"/>
        <v>98.6</v>
      </c>
      <c r="BW6" s="35">
        <f t="shared" si="8"/>
        <v>92.76</v>
      </c>
      <c r="BX6" s="35">
        <f t="shared" si="8"/>
        <v>93.28</v>
      </c>
      <c r="BY6" s="35">
        <f t="shared" si="8"/>
        <v>87.51</v>
      </c>
      <c r="BZ6" s="34" t="str">
        <f>IF(BZ7="","",IF(BZ7="-","【-】","【"&amp;SUBSTITUTE(TEXT(BZ7,"#,##0.00"),"-","△")&amp;"】"))</f>
        <v>【104.36】</v>
      </c>
      <c r="CA6" s="35">
        <f>IF(CA7="",NA(),CA7)</f>
        <v>217.51</v>
      </c>
      <c r="CB6" s="35">
        <f t="shared" ref="CB6:CJ6" si="9">IF(CB7="",NA(),CB7)</f>
        <v>202.96</v>
      </c>
      <c r="CC6" s="35">
        <f t="shared" si="9"/>
        <v>211.52</v>
      </c>
      <c r="CD6" s="35">
        <f t="shared" si="9"/>
        <v>236.77</v>
      </c>
      <c r="CE6" s="35">
        <f t="shared" si="9"/>
        <v>265.25</v>
      </c>
      <c r="CF6" s="35">
        <f t="shared" si="9"/>
        <v>186.15</v>
      </c>
      <c r="CG6" s="35">
        <f t="shared" si="9"/>
        <v>181.67</v>
      </c>
      <c r="CH6" s="35">
        <f t="shared" si="9"/>
        <v>208.67</v>
      </c>
      <c r="CI6" s="35">
        <f t="shared" si="9"/>
        <v>208.29</v>
      </c>
      <c r="CJ6" s="35">
        <f t="shared" si="9"/>
        <v>218.42</v>
      </c>
      <c r="CK6" s="34" t="str">
        <f>IF(CK7="","",IF(CK7="-","【-】","【"&amp;SUBSTITUTE(TEXT(CK7,"#,##0.00"),"-","△")&amp;"】"))</f>
        <v>【165.71】</v>
      </c>
      <c r="CL6" s="35">
        <f>IF(CL7="",NA(),CL7)</f>
        <v>43.48</v>
      </c>
      <c r="CM6" s="35">
        <f t="shared" ref="CM6:CU6" si="10">IF(CM7="",NA(),CM7)</f>
        <v>42.3</v>
      </c>
      <c r="CN6" s="35">
        <f t="shared" si="10"/>
        <v>40.96</v>
      </c>
      <c r="CO6" s="35">
        <f t="shared" si="10"/>
        <v>39.9</v>
      </c>
      <c r="CP6" s="35">
        <f t="shared" si="10"/>
        <v>39.979999999999997</v>
      </c>
      <c r="CQ6" s="35">
        <f t="shared" si="10"/>
        <v>54.47</v>
      </c>
      <c r="CR6" s="35">
        <f t="shared" si="10"/>
        <v>53.61</v>
      </c>
      <c r="CS6" s="35">
        <f t="shared" si="10"/>
        <v>49.08</v>
      </c>
      <c r="CT6" s="35">
        <f t="shared" si="10"/>
        <v>49.32</v>
      </c>
      <c r="CU6" s="35">
        <f t="shared" si="10"/>
        <v>50.24</v>
      </c>
      <c r="CV6" s="34" t="str">
        <f>IF(CV7="","",IF(CV7="-","【-】","【"&amp;SUBSTITUTE(TEXT(CV7,"#,##0.00"),"-","△")&amp;"】"))</f>
        <v>【60.41】</v>
      </c>
      <c r="CW6" s="35">
        <f>IF(CW7="",NA(),CW7)</f>
        <v>90.08</v>
      </c>
      <c r="CX6" s="35">
        <f t="shared" ref="CX6:DF6" si="11">IF(CX7="",NA(),CX7)</f>
        <v>91.2</v>
      </c>
      <c r="CY6" s="35">
        <f t="shared" si="11"/>
        <v>88.62</v>
      </c>
      <c r="CZ6" s="35">
        <f t="shared" si="11"/>
        <v>87.56</v>
      </c>
      <c r="DA6" s="35">
        <f t="shared" si="11"/>
        <v>86.34</v>
      </c>
      <c r="DB6" s="35">
        <f t="shared" si="11"/>
        <v>81.459999999999994</v>
      </c>
      <c r="DC6" s="35">
        <f t="shared" si="11"/>
        <v>81.31</v>
      </c>
      <c r="DD6" s="35">
        <f t="shared" si="11"/>
        <v>79.3</v>
      </c>
      <c r="DE6" s="35">
        <f t="shared" si="11"/>
        <v>79.34</v>
      </c>
      <c r="DF6" s="35">
        <f t="shared" si="11"/>
        <v>78.650000000000006</v>
      </c>
      <c r="DG6" s="34" t="str">
        <f>IF(DG7="","",IF(DG7="-","【-】","【"&amp;SUBSTITUTE(TEXT(DG7,"#,##0.00"),"-","△")&amp;"】"))</f>
        <v>【89.93】</v>
      </c>
      <c r="DH6" s="35">
        <f>IF(DH7="",NA(),DH7)</f>
        <v>26.69</v>
      </c>
      <c r="DI6" s="35">
        <f t="shared" ref="DI6:DQ6" si="12">IF(DI7="",NA(),DI7)</f>
        <v>69.08</v>
      </c>
      <c r="DJ6" s="35">
        <f t="shared" si="12"/>
        <v>70.83</v>
      </c>
      <c r="DK6" s="35">
        <f t="shared" si="12"/>
        <v>72.290000000000006</v>
      </c>
      <c r="DL6" s="35">
        <f t="shared" si="12"/>
        <v>62.49</v>
      </c>
      <c r="DM6" s="35">
        <f t="shared" si="12"/>
        <v>38.520000000000003</v>
      </c>
      <c r="DN6" s="35">
        <f t="shared" si="12"/>
        <v>46.67</v>
      </c>
      <c r="DO6" s="35">
        <f t="shared" si="12"/>
        <v>47.44</v>
      </c>
      <c r="DP6" s="35">
        <f t="shared" si="12"/>
        <v>48.3</v>
      </c>
      <c r="DQ6" s="35">
        <f t="shared" si="12"/>
        <v>45.14</v>
      </c>
      <c r="DR6" s="34" t="str">
        <f>IF(DR7="","",IF(DR7="-","【-】","【"&amp;SUBSTITUTE(TEXT(DR7,"#,##0.00"),"-","△")&amp;"】"))</f>
        <v>【48.12】</v>
      </c>
      <c r="DS6" s="35">
        <f>IF(DS7="",NA(),DS7)</f>
        <v>0.15</v>
      </c>
      <c r="DT6" s="35">
        <f t="shared" ref="DT6:EB6" si="13">IF(DT7="",NA(),DT7)</f>
        <v>0.15</v>
      </c>
      <c r="DU6" s="35">
        <f t="shared" si="13"/>
        <v>0.15</v>
      </c>
      <c r="DV6" s="35">
        <f t="shared" si="13"/>
        <v>0.15</v>
      </c>
      <c r="DW6" s="35">
        <f t="shared" si="13"/>
        <v>0.15</v>
      </c>
      <c r="DX6" s="35">
        <f t="shared" si="13"/>
        <v>9.43</v>
      </c>
      <c r="DY6" s="35">
        <f t="shared" si="13"/>
        <v>10.029999999999999</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0.71</v>
      </c>
      <c r="EJ6" s="35">
        <f t="shared" si="14"/>
        <v>0.68</v>
      </c>
      <c r="EK6" s="35">
        <f t="shared" si="14"/>
        <v>0.65</v>
      </c>
      <c r="EL6" s="35">
        <f t="shared" si="14"/>
        <v>0.46</v>
      </c>
      <c r="EM6" s="35">
        <f t="shared" si="14"/>
        <v>0.44</v>
      </c>
      <c r="EN6" s="34" t="str">
        <f>IF(EN7="","",IF(EN7="-","【-】","【"&amp;SUBSTITUTE(TEXT(EN7,"#,##0.00"),"-","△")&amp;"】"))</f>
        <v>【0.69】</v>
      </c>
    </row>
    <row r="7" spans="1:144" s="36" customFormat="1">
      <c r="A7" s="28"/>
      <c r="B7" s="37">
        <v>2017</v>
      </c>
      <c r="C7" s="37">
        <v>384429</v>
      </c>
      <c r="D7" s="37">
        <v>46</v>
      </c>
      <c r="E7" s="37">
        <v>1</v>
      </c>
      <c r="F7" s="37">
        <v>0</v>
      </c>
      <c r="G7" s="37">
        <v>1</v>
      </c>
      <c r="H7" s="37" t="s">
        <v>105</v>
      </c>
      <c r="I7" s="37" t="s">
        <v>106</v>
      </c>
      <c r="J7" s="37" t="s">
        <v>107</v>
      </c>
      <c r="K7" s="37" t="s">
        <v>108</v>
      </c>
      <c r="L7" s="37" t="s">
        <v>109</v>
      </c>
      <c r="M7" s="37" t="s">
        <v>116</v>
      </c>
      <c r="N7" s="38" t="s">
        <v>110</v>
      </c>
      <c r="O7" s="38">
        <v>76.739999999999995</v>
      </c>
      <c r="P7" s="38">
        <v>98.14</v>
      </c>
      <c r="Q7" s="38">
        <v>3000</v>
      </c>
      <c r="R7" s="38">
        <v>9645</v>
      </c>
      <c r="S7" s="38">
        <v>93.98</v>
      </c>
      <c r="T7" s="38">
        <v>102.63</v>
      </c>
      <c r="U7" s="38">
        <v>9375</v>
      </c>
      <c r="V7" s="38">
        <v>24.11</v>
      </c>
      <c r="W7" s="38">
        <v>388.84</v>
      </c>
      <c r="X7" s="38">
        <v>106.37</v>
      </c>
      <c r="Y7" s="38">
        <v>106.2</v>
      </c>
      <c r="Z7" s="38">
        <v>109.22</v>
      </c>
      <c r="AA7" s="38">
        <v>104.16</v>
      </c>
      <c r="AB7" s="38">
        <v>100.82</v>
      </c>
      <c r="AC7" s="38">
        <v>107.95</v>
      </c>
      <c r="AD7" s="38">
        <v>109.49</v>
      </c>
      <c r="AE7" s="38">
        <v>106.62</v>
      </c>
      <c r="AF7" s="38">
        <v>107.95</v>
      </c>
      <c r="AG7" s="38">
        <v>104.47</v>
      </c>
      <c r="AH7" s="38">
        <v>113.39</v>
      </c>
      <c r="AI7" s="38">
        <v>0</v>
      </c>
      <c r="AJ7" s="38">
        <v>0</v>
      </c>
      <c r="AK7" s="38">
        <v>0</v>
      </c>
      <c r="AL7" s="38">
        <v>0</v>
      </c>
      <c r="AM7" s="38">
        <v>0</v>
      </c>
      <c r="AN7" s="38">
        <v>13.47</v>
      </c>
      <c r="AO7" s="38">
        <v>9.49</v>
      </c>
      <c r="AP7" s="38">
        <v>12.59</v>
      </c>
      <c r="AQ7" s="38">
        <v>12.44</v>
      </c>
      <c r="AR7" s="38">
        <v>16.399999999999999</v>
      </c>
      <c r="AS7" s="38">
        <v>0.85</v>
      </c>
      <c r="AT7" s="38">
        <v>4224.5600000000004</v>
      </c>
      <c r="AU7" s="38">
        <v>122.58</v>
      </c>
      <c r="AV7" s="38">
        <v>136.34</v>
      </c>
      <c r="AW7" s="38">
        <v>164.15</v>
      </c>
      <c r="AX7" s="38">
        <v>153.37</v>
      </c>
      <c r="AY7" s="38">
        <v>1081.23</v>
      </c>
      <c r="AZ7" s="38">
        <v>406.37</v>
      </c>
      <c r="BA7" s="38">
        <v>416.14</v>
      </c>
      <c r="BB7" s="38">
        <v>371.89</v>
      </c>
      <c r="BC7" s="38">
        <v>293.23</v>
      </c>
      <c r="BD7" s="38">
        <v>264.33999999999997</v>
      </c>
      <c r="BE7" s="38">
        <v>57.35</v>
      </c>
      <c r="BF7" s="38">
        <v>47.8</v>
      </c>
      <c r="BG7" s="38">
        <v>44.81</v>
      </c>
      <c r="BH7" s="38">
        <v>60.16</v>
      </c>
      <c r="BI7" s="38">
        <v>187.91</v>
      </c>
      <c r="BJ7" s="38">
        <v>443.13</v>
      </c>
      <c r="BK7" s="38">
        <v>442.54</v>
      </c>
      <c r="BL7" s="38">
        <v>487.22</v>
      </c>
      <c r="BM7" s="38">
        <v>483.11</v>
      </c>
      <c r="BN7" s="38">
        <v>542.29999999999995</v>
      </c>
      <c r="BO7" s="38">
        <v>274.27</v>
      </c>
      <c r="BP7" s="38">
        <v>82.92</v>
      </c>
      <c r="BQ7" s="38">
        <v>86.82</v>
      </c>
      <c r="BR7" s="38">
        <v>86.35</v>
      </c>
      <c r="BS7" s="38">
        <v>77.88</v>
      </c>
      <c r="BT7" s="38">
        <v>69.28</v>
      </c>
      <c r="BU7" s="38">
        <v>95.4</v>
      </c>
      <c r="BV7" s="38">
        <v>98.6</v>
      </c>
      <c r="BW7" s="38">
        <v>92.76</v>
      </c>
      <c r="BX7" s="38">
        <v>93.28</v>
      </c>
      <c r="BY7" s="38">
        <v>87.51</v>
      </c>
      <c r="BZ7" s="38">
        <v>104.36</v>
      </c>
      <c r="CA7" s="38">
        <v>217.51</v>
      </c>
      <c r="CB7" s="38">
        <v>202.96</v>
      </c>
      <c r="CC7" s="38">
        <v>211.52</v>
      </c>
      <c r="CD7" s="38">
        <v>236.77</v>
      </c>
      <c r="CE7" s="38">
        <v>265.25</v>
      </c>
      <c r="CF7" s="38">
        <v>186.15</v>
      </c>
      <c r="CG7" s="38">
        <v>181.67</v>
      </c>
      <c r="CH7" s="38">
        <v>208.67</v>
      </c>
      <c r="CI7" s="38">
        <v>208.29</v>
      </c>
      <c r="CJ7" s="38">
        <v>218.42</v>
      </c>
      <c r="CK7" s="38">
        <v>165.71</v>
      </c>
      <c r="CL7" s="38">
        <v>43.48</v>
      </c>
      <c r="CM7" s="38">
        <v>42.3</v>
      </c>
      <c r="CN7" s="38">
        <v>40.96</v>
      </c>
      <c r="CO7" s="38">
        <v>39.9</v>
      </c>
      <c r="CP7" s="38">
        <v>39.979999999999997</v>
      </c>
      <c r="CQ7" s="38">
        <v>54.47</v>
      </c>
      <c r="CR7" s="38">
        <v>53.61</v>
      </c>
      <c r="CS7" s="38">
        <v>49.08</v>
      </c>
      <c r="CT7" s="38">
        <v>49.32</v>
      </c>
      <c r="CU7" s="38">
        <v>50.24</v>
      </c>
      <c r="CV7" s="38">
        <v>60.41</v>
      </c>
      <c r="CW7" s="38">
        <v>90.08</v>
      </c>
      <c r="CX7" s="38">
        <v>91.2</v>
      </c>
      <c r="CY7" s="38">
        <v>88.62</v>
      </c>
      <c r="CZ7" s="38">
        <v>87.56</v>
      </c>
      <c r="DA7" s="38">
        <v>86.34</v>
      </c>
      <c r="DB7" s="38">
        <v>81.459999999999994</v>
      </c>
      <c r="DC7" s="38">
        <v>81.31</v>
      </c>
      <c r="DD7" s="38">
        <v>79.3</v>
      </c>
      <c r="DE7" s="38">
        <v>79.34</v>
      </c>
      <c r="DF7" s="38">
        <v>78.650000000000006</v>
      </c>
      <c r="DG7" s="38">
        <v>89.93</v>
      </c>
      <c r="DH7" s="38">
        <v>26.69</v>
      </c>
      <c r="DI7" s="38">
        <v>69.08</v>
      </c>
      <c r="DJ7" s="38">
        <v>70.83</v>
      </c>
      <c r="DK7" s="38">
        <v>72.290000000000006</v>
      </c>
      <c r="DL7" s="38">
        <v>62.49</v>
      </c>
      <c r="DM7" s="38">
        <v>38.520000000000003</v>
      </c>
      <c r="DN7" s="38">
        <v>46.67</v>
      </c>
      <c r="DO7" s="38">
        <v>47.44</v>
      </c>
      <c r="DP7" s="38">
        <v>48.3</v>
      </c>
      <c r="DQ7" s="38">
        <v>45.14</v>
      </c>
      <c r="DR7" s="38">
        <v>48.12</v>
      </c>
      <c r="DS7" s="38">
        <v>0.15</v>
      </c>
      <c r="DT7" s="38">
        <v>0.15</v>
      </c>
      <c r="DU7" s="38">
        <v>0.15</v>
      </c>
      <c r="DV7" s="38">
        <v>0.15</v>
      </c>
      <c r="DW7" s="38">
        <v>0.15</v>
      </c>
      <c r="DX7" s="38">
        <v>9.43</v>
      </c>
      <c r="DY7" s="38">
        <v>10.029999999999999</v>
      </c>
      <c r="DZ7" s="38">
        <v>11.16</v>
      </c>
      <c r="EA7" s="38">
        <v>12.43</v>
      </c>
      <c r="EB7" s="38">
        <v>13.58</v>
      </c>
      <c r="EC7" s="38">
        <v>15.89</v>
      </c>
      <c r="ED7" s="38">
        <v>0</v>
      </c>
      <c r="EE7" s="38">
        <v>0</v>
      </c>
      <c r="EF7" s="38">
        <v>0</v>
      </c>
      <c r="EG7" s="38">
        <v>0</v>
      </c>
      <c r="EH7" s="38">
        <v>0</v>
      </c>
      <c r="EI7" s="38">
        <v>0.71</v>
      </c>
      <c r="EJ7" s="38">
        <v>0.68</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木屋村 雅也</cp:lastModifiedBy>
  <cp:lastPrinted>2019-01-21T02:50:39Z</cp:lastPrinted>
  <dcterms:modified xsi:type="dcterms:W3CDTF">2019-01-21T03:00:03Z</dcterms:modified>
</cp:coreProperties>
</file>