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703水道係\管理係\★決算統計関係\経営比較分析表\H29\"/>
    </mc:Choice>
  </mc:AlternateContent>
  <workbookProtection workbookAlgorithmName="SHA-512" workbookHashValue="xHEzjT2jQBqJ72KNopt/v3wZeFpgEX7oPfEgEpV/rEGqH9pVGhcOwH8WOXQDPi5SQJvNPvS2XBnLMeSdtuDwtg==" workbookSaltValue="CdzisGZ8Phx0LMgkGo0xX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B10" i="4"/>
  <c r="BB8" i="4"/>
  <c r="AL8" i="4"/>
  <c r="AD8" i="4"/>
  <c r="W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<sst xmlns="http://schemas.openxmlformats.org/spreadsheetml/2006/main" count="232" uniqueCount="119">
  <si>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</si>
  <si>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</si>
  <si>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</si>
  <si>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</si>
  <si>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</si>
  <si>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</si>
  <si>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</si>
  <si>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</si>
  <si>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</si>
  <si>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</si>
  <si>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</si>
  <si>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</si>
  <si>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</si>
  <si>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</si>
  <si>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</si>
  <si>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</si>
  <si>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</si>
  <si>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</si>
  <si>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</si>
  <si>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</si>
  <si>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</si>
  <si>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</si>
  <si>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</si>
  <si>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</si>
  <si>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</si>
  <si>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</si>
  <si>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</si>
  <si>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</si>
  <si>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</si>
  <si>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</si>
  <si>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</si>
  <si>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</si>
  <si>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</si>
  <si>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</si>
  <si>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</si>
  <si>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</si>
  <si>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</si>
  <si>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</si>
  <si>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</si>
  <si>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</si>
  <si>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</si>
  <si>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</si>
  <si>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</si>
  <si>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</si>
  <si>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</si>
  <si>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</si>
  <si>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</si>
  <si>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</si>
  <si>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</si>
  <si>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</si>
  <si>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</si>
  <si>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</si>
  <si>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</si>
  <si>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</si>
  <si>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</si>
  <si>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</si>
  <si>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</si>
  <si>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</si>
  <si>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</si>
  <si>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</si>
  <si>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</si>
  <si>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</si>
  <si>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</si>
  <si>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</si>
  <si>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</si>
  <si>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</si>
  <si>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</si>
  <si>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</si>
  <si>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</si>
  <si>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</si>
  <si>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</si>
  <si>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</si>
  <si>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</si>
  <si>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</si>
  <si>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</si>
  <si>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</si>
  <si>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</si>
  <si>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</si>
  <si>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</si>
  <si>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</si>
  <si>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</si>
  <si>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</si>
  <si>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</si>
  <si>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</si>
  <si>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</si>
  <si>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</si>
  <si>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</si>
  <si>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</si>
  <si>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</si>
  <si>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</si>
  <si>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</si>
  <si>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</si>
  <si>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</si>
  <si>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</si>
  <si>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</si>
  <si>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</si>
  <si>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</si>
  <si>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</si>
  <si>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</si>
  <si>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</si>
  <si>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</si>
  <si>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</si>
  <si>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</si>
  <si>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</si>
  <si>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</si>
  <si>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</si>
  <si>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</si>
  <si>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</si>
  <si>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</si>
  <si>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</si>
  <si>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</si>
  <si>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</si>
  <si>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</si>
  <si>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</si>
  <si>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</si>
  <si>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</si>
  <si>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は健全経営が行われていると考えているが、平成29年度に砥部町第8次拡張事業が完成し、平成30年度の「経営戦略」では、平成31年度から配水地の耐震化工事を実施し、老朽管の布設替についても計画的に実施する予定である。今後は、これらの大規模な事業費を賄うために借り入れた企業債の償還金の増加や人口減少による給水収益の減少等、厳しい経営状況になると考えている。このため、水道料金改定の時期、適正な水道料金の額について、検証していく必要がある。
　今後も長期的に安心・安全な飲料水を提供できるよう、職員一丸となって努力する。</t>
    <rPh sb="1" eb="3">
      <t>ゲンザイ</t>
    </rPh>
    <rPh sb="4" eb="6">
      <t>ケンゼン</t>
    </rPh>
    <rPh sb="6" eb="8">
      <t>ケイエイ</t>
    </rPh>
    <rPh sb="9" eb="10">
      <t>オコナ</t>
    </rPh>
    <rPh sb="16" eb="17">
      <t>カンガ</t>
    </rPh>
    <rPh sb="23" eb="25">
      <t>ヘイセイ</t>
    </rPh>
    <rPh sb="27" eb="29">
      <t>ネンド</t>
    </rPh>
    <rPh sb="30" eb="33">
      <t>トベチョウ</t>
    </rPh>
    <rPh sb="33" eb="34">
      <t>ダイ</t>
    </rPh>
    <rPh sb="35" eb="36">
      <t>ジ</t>
    </rPh>
    <rPh sb="36" eb="38">
      <t>カクチョウ</t>
    </rPh>
    <rPh sb="38" eb="40">
      <t>ジギョウ</t>
    </rPh>
    <rPh sb="41" eb="43">
      <t>カンセイ</t>
    </rPh>
    <rPh sb="208" eb="210">
      <t>ケンショウ</t>
    </rPh>
    <rPh sb="214" eb="216">
      <t>ヒツヨウ</t>
    </rPh>
    <rPh sb="222" eb="224">
      <t>コンゴ</t>
    </rPh>
    <rPh sb="225" eb="228">
      <t>チョウキテキ</t>
    </rPh>
    <rPh sb="229" eb="231">
      <t>アンシン</t>
    </rPh>
    <rPh sb="232" eb="234">
      <t>アンゼン</t>
    </rPh>
    <rPh sb="235" eb="238">
      <t>インリョウスイ</t>
    </rPh>
    <rPh sb="239" eb="241">
      <t>テイキョウ</t>
    </rPh>
    <rPh sb="247" eb="249">
      <t>ショクイン</t>
    </rPh>
    <rPh sb="249" eb="251">
      <t>イチガン</t>
    </rPh>
    <rPh sb="255" eb="257">
      <t>ドリョク</t>
    </rPh>
    <phoneticPr fontId="4"/>
  </si>
  <si>
    <t>　平成29年度は黒字決算となり、経常収支比率・料金回収率ともに上昇した。類似団体や全国平均に比べ、かなり低い給水原価にも助けられていると考えられる。今後も費用の節減等を図り、現状が維持できるよう努める。一方第7次、第8次拡張事業のために高額な企業債を借り受けており、企業債残高対給水収益比率は、類似団体や全国平均と比べると高い水準である。事業費の多くを企業債に頼っているため、今後の返済額等の確保が重要な課題となる。企業債の返還計画を注視しつつ、企業債に頼らない事業運営が必要であると考える。
 平成29年度に紫外線処理装置を導入し、第8次拡張事業が完了した。これにより、より安全な飲料水の供給はもちろんのこと、中央監視装置の更新により水道水の安定供給が可能になった。また、電気設備・ポンプ設備等給水人口の減少に対応するように縮小したため、施設利用率が向上したと考えられる。
　今後予定している老朽管の布設替工事や配水池の耐震化工事に関しては、補助金や繰入金を活用し計画的に事業を進めたい。また今後増加が見込まれる企業債の償還金や減価償却費等の費用をまかない、将来の設備投資のためにも、料金改定が必要であると考えている。平成30年度に長期的な経営計画である「経営戦略」を作成し、長期的な水道事業の経営健全化を目指したい。</t>
    <rPh sb="1" eb="3">
      <t>ヘイセイ</t>
    </rPh>
    <rPh sb="5" eb="7">
      <t>ネンド</t>
    </rPh>
    <rPh sb="8" eb="10">
      <t>クロジ</t>
    </rPh>
    <rPh sb="10" eb="12">
      <t>ケッサン</t>
    </rPh>
    <rPh sb="16" eb="18">
      <t>ケイジョウ</t>
    </rPh>
    <rPh sb="18" eb="20">
      <t>シュウシ</t>
    </rPh>
    <rPh sb="20" eb="22">
      <t>ヒリツ</t>
    </rPh>
    <rPh sb="23" eb="25">
      <t>リョウキン</t>
    </rPh>
    <rPh sb="25" eb="27">
      <t>カイシュウ</t>
    </rPh>
    <rPh sb="27" eb="28">
      <t>リツ</t>
    </rPh>
    <rPh sb="31" eb="33">
      <t>ジョウショウ</t>
    </rPh>
    <rPh sb="36" eb="38">
      <t>ルイジ</t>
    </rPh>
    <rPh sb="38" eb="40">
      <t>ダンタイ</t>
    </rPh>
    <rPh sb="41" eb="43">
      <t>ゼンコク</t>
    </rPh>
    <rPh sb="43" eb="45">
      <t>ヘイキン</t>
    </rPh>
    <rPh sb="46" eb="47">
      <t>クラ</t>
    </rPh>
    <rPh sb="52" eb="53">
      <t>ヒク</t>
    </rPh>
    <rPh sb="54" eb="56">
      <t>キュウスイ</t>
    </rPh>
    <rPh sb="56" eb="58">
      <t>ゲンカ</t>
    </rPh>
    <rPh sb="60" eb="61">
      <t>タス</t>
    </rPh>
    <rPh sb="68" eb="69">
      <t>カンガ</t>
    </rPh>
    <rPh sb="74" eb="76">
      <t>コンゴ</t>
    </rPh>
    <rPh sb="77" eb="79">
      <t>ヒヨウ</t>
    </rPh>
    <rPh sb="80" eb="82">
      <t>セツゲン</t>
    </rPh>
    <rPh sb="82" eb="83">
      <t>トウ</t>
    </rPh>
    <rPh sb="84" eb="85">
      <t>ハカ</t>
    </rPh>
    <rPh sb="87" eb="89">
      <t>ゲンジョウ</t>
    </rPh>
    <rPh sb="90" eb="92">
      <t>イジ</t>
    </rPh>
    <rPh sb="97" eb="98">
      <t>ツト</t>
    </rPh>
    <rPh sb="101" eb="103">
      <t>イッポウ</t>
    </rPh>
    <rPh sb="103" eb="104">
      <t>ダイ</t>
    </rPh>
    <rPh sb="105" eb="106">
      <t>ジ</t>
    </rPh>
    <rPh sb="107" eb="108">
      <t>ダイ</t>
    </rPh>
    <rPh sb="109" eb="110">
      <t>ジ</t>
    </rPh>
    <rPh sb="110" eb="112">
      <t>カクチョウ</t>
    </rPh>
    <rPh sb="112" eb="114">
      <t>ジギョウ</t>
    </rPh>
    <rPh sb="118" eb="120">
      <t>コウガク</t>
    </rPh>
    <rPh sb="121" eb="123">
      <t>キギョウ</t>
    </rPh>
    <rPh sb="123" eb="124">
      <t>サイ</t>
    </rPh>
    <rPh sb="125" eb="126">
      <t>カ</t>
    </rPh>
    <rPh sb="127" eb="128">
      <t>ウ</t>
    </rPh>
    <rPh sb="133" eb="135">
      <t>キギョウ</t>
    </rPh>
    <rPh sb="135" eb="136">
      <t>サイ</t>
    </rPh>
    <rPh sb="136" eb="138">
      <t>ザンダカ</t>
    </rPh>
    <rPh sb="138" eb="139">
      <t>タイ</t>
    </rPh>
    <rPh sb="139" eb="141">
      <t>キュウスイ</t>
    </rPh>
    <rPh sb="141" eb="143">
      <t>シュウエキ</t>
    </rPh>
    <rPh sb="143" eb="145">
      <t>ヒリツ</t>
    </rPh>
    <rPh sb="147" eb="149">
      <t>ルイジ</t>
    </rPh>
    <rPh sb="149" eb="151">
      <t>ダンタイ</t>
    </rPh>
    <rPh sb="152" eb="154">
      <t>ゼンコク</t>
    </rPh>
    <rPh sb="154" eb="156">
      <t>ヘイキン</t>
    </rPh>
    <rPh sb="157" eb="158">
      <t>クラ</t>
    </rPh>
    <rPh sb="161" eb="162">
      <t>タカ</t>
    </rPh>
    <rPh sb="163" eb="165">
      <t>スイジュン</t>
    </rPh>
    <rPh sb="173" eb="174">
      <t>オオ</t>
    </rPh>
    <rPh sb="176" eb="178">
      <t>キギョウ</t>
    </rPh>
    <rPh sb="178" eb="179">
      <t>サイ</t>
    </rPh>
    <rPh sb="180" eb="181">
      <t>タヨ</t>
    </rPh>
    <rPh sb="188" eb="190">
      <t>コンゴ</t>
    </rPh>
    <rPh sb="191" eb="193">
      <t>ヘンサイ</t>
    </rPh>
    <rPh sb="193" eb="194">
      <t>ガク</t>
    </rPh>
    <rPh sb="194" eb="195">
      <t>トウ</t>
    </rPh>
    <rPh sb="196" eb="198">
      <t>カクホ</t>
    </rPh>
    <rPh sb="199" eb="201">
      <t>ジュウヨウ</t>
    </rPh>
    <rPh sb="202" eb="204">
      <t>カダイ</t>
    </rPh>
    <rPh sb="208" eb="210">
      <t>キギョウ</t>
    </rPh>
    <rPh sb="210" eb="211">
      <t>サイ</t>
    </rPh>
    <rPh sb="214" eb="216">
      <t>ケイカク</t>
    </rPh>
    <rPh sb="217" eb="219">
      <t>チュウシ</t>
    </rPh>
    <rPh sb="223" eb="225">
      <t>キギョウ</t>
    </rPh>
    <rPh sb="225" eb="226">
      <t>サイ</t>
    </rPh>
    <rPh sb="227" eb="228">
      <t>タヨ</t>
    </rPh>
    <rPh sb="231" eb="233">
      <t>ジギョウ</t>
    </rPh>
    <rPh sb="233" eb="235">
      <t>ウンエイ</t>
    </rPh>
    <rPh sb="236" eb="238">
      <t>ヒツヨウ</t>
    </rPh>
    <rPh sb="242" eb="243">
      <t>カンガ</t>
    </rPh>
    <rPh sb="248" eb="250">
      <t>ヘイセイ</t>
    </rPh>
    <rPh sb="252" eb="254">
      <t>ネンド</t>
    </rPh>
    <rPh sb="255" eb="258">
      <t>シガイセン</t>
    </rPh>
    <rPh sb="258" eb="260">
      <t>ショリ</t>
    </rPh>
    <rPh sb="260" eb="262">
      <t>ソウチ</t>
    </rPh>
    <rPh sb="263" eb="265">
      <t>ドウニュウ</t>
    </rPh>
    <rPh sb="267" eb="268">
      <t>ダイ</t>
    </rPh>
    <rPh sb="269" eb="270">
      <t>ジ</t>
    </rPh>
    <rPh sb="270" eb="272">
      <t>カクチョウ</t>
    </rPh>
    <rPh sb="272" eb="274">
      <t>ジギョウ</t>
    </rPh>
    <rPh sb="275" eb="277">
      <t>カンリョウ</t>
    </rPh>
    <rPh sb="288" eb="290">
      <t>アンゼン</t>
    </rPh>
    <rPh sb="291" eb="294">
      <t>インリョウスイ</t>
    </rPh>
    <rPh sb="295" eb="297">
      <t>キョウキュウ</t>
    </rPh>
    <rPh sb="306" eb="308">
      <t>チュウオウ</t>
    </rPh>
    <rPh sb="308" eb="310">
      <t>カンシ</t>
    </rPh>
    <rPh sb="310" eb="312">
      <t>ソウチ</t>
    </rPh>
    <rPh sb="313" eb="315">
      <t>コウシン</t>
    </rPh>
    <rPh sb="318" eb="321">
      <t>スイドウスイ</t>
    </rPh>
    <rPh sb="322" eb="324">
      <t>アンテイ</t>
    </rPh>
    <rPh sb="324" eb="326">
      <t>キョウキュウ</t>
    </rPh>
    <rPh sb="327" eb="329">
      <t>カノウ</t>
    </rPh>
    <rPh sb="337" eb="339">
      <t>デンキ</t>
    </rPh>
    <rPh sb="339" eb="341">
      <t>セツビ</t>
    </rPh>
    <rPh sb="345" eb="347">
      <t>セツビ</t>
    </rPh>
    <rPh sb="347" eb="348">
      <t>トウ</t>
    </rPh>
    <rPh sb="348" eb="350">
      <t>キュウスイ</t>
    </rPh>
    <rPh sb="350" eb="352">
      <t>ジンコウ</t>
    </rPh>
    <rPh sb="353" eb="355">
      <t>ゲンショウ</t>
    </rPh>
    <rPh sb="356" eb="358">
      <t>タイオウ</t>
    </rPh>
    <rPh sb="363" eb="365">
      <t>シュクショウ</t>
    </rPh>
    <rPh sb="370" eb="372">
      <t>シセツ</t>
    </rPh>
    <rPh sb="381" eb="382">
      <t>カンガ</t>
    </rPh>
    <rPh sb="389" eb="391">
      <t>コンゴ</t>
    </rPh>
    <rPh sb="391" eb="393">
      <t>ヨテイ</t>
    </rPh>
    <rPh sb="397" eb="399">
      <t>ロウキュウ</t>
    </rPh>
    <rPh sb="399" eb="400">
      <t>カン</t>
    </rPh>
    <rPh sb="401" eb="403">
      <t>フセツ</t>
    </rPh>
    <rPh sb="403" eb="404">
      <t>タイ</t>
    </rPh>
    <rPh sb="404" eb="406">
      <t>コウジ</t>
    </rPh>
    <rPh sb="407" eb="410">
      <t>ハイスイチ</t>
    </rPh>
    <rPh sb="411" eb="414">
      <t>タイシンカ</t>
    </rPh>
    <rPh sb="414" eb="416">
      <t>コウジ</t>
    </rPh>
    <rPh sb="417" eb="418">
      <t>カン</t>
    </rPh>
    <rPh sb="422" eb="425">
      <t>ホジョキン</t>
    </rPh>
    <rPh sb="426" eb="428">
      <t>クリイレ</t>
    </rPh>
    <rPh sb="428" eb="429">
      <t>キン</t>
    </rPh>
    <rPh sb="430" eb="432">
      <t>カツヨウ</t>
    </rPh>
    <rPh sb="433" eb="436">
      <t>ケイカクテキ</t>
    </rPh>
    <rPh sb="437" eb="439">
      <t>ジギョウ</t>
    </rPh>
    <rPh sb="440" eb="441">
      <t>スス</t>
    </rPh>
    <rPh sb="447" eb="449">
      <t>コンゴ</t>
    </rPh>
    <rPh sb="449" eb="451">
      <t>ゾウカ</t>
    </rPh>
    <rPh sb="452" eb="454">
      <t>ミコ</t>
    </rPh>
    <rPh sb="457" eb="459">
      <t>キギョウ</t>
    </rPh>
    <rPh sb="459" eb="460">
      <t>サイ</t>
    </rPh>
    <rPh sb="461" eb="464">
      <t>ショウカンキン</t>
    </rPh>
    <rPh sb="465" eb="467">
      <t>ゲンカ</t>
    </rPh>
    <rPh sb="467" eb="469">
      <t>ショウキャク</t>
    </rPh>
    <rPh sb="469" eb="470">
      <t>ヒ</t>
    </rPh>
    <rPh sb="470" eb="471">
      <t>トウ</t>
    </rPh>
    <rPh sb="472" eb="474">
      <t>ヒヨウ</t>
    </rPh>
    <rPh sb="480" eb="482">
      <t>ショウライ</t>
    </rPh>
    <rPh sb="483" eb="485">
      <t>セツビ</t>
    </rPh>
    <rPh sb="485" eb="487">
      <t>トウシ</t>
    </rPh>
    <rPh sb="504" eb="505">
      <t>カンガ</t>
    </rPh>
    <rPh sb="510" eb="512">
      <t>ヘイセイ</t>
    </rPh>
    <rPh sb="514" eb="516">
      <t>ネンド</t>
    </rPh>
    <rPh sb="517" eb="520">
      <t>チョウキテキ</t>
    </rPh>
    <rPh sb="521" eb="523">
      <t>ケイエイ</t>
    </rPh>
    <rPh sb="523" eb="525">
      <t>ケイカク</t>
    </rPh>
    <rPh sb="529" eb="531">
      <t>ケイエイ</t>
    </rPh>
    <rPh sb="531" eb="533">
      <t>センリャク</t>
    </rPh>
    <rPh sb="535" eb="537">
      <t>サクセイ</t>
    </rPh>
    <rPh sb="539" eb="542">
      <t>チョウキテキ</t>
    </rPh>
    <rPh sb="543" eb="545">
      <t>スイドウ</t>
    </rPh>
    <rPh sb="545" eb="547">
      <t>ジギョウ</t>
    </rPh>
    <rPh sb="548" eb="550">
      <t>ケイエイ</t>
    </rPh>
    <rPh sb="550" eb="553">
      <t>ケンゼンカ</t>
    </rPh>
    <rPh sb="554" eb="556">
      <t>メザ</t>
    </rPh>
    <phoneticPr fontId="4"/>
  </si>
  <si>
    <t>　平成29年度の有収率は、前年度と比べ大きく減少した。類似団体と比べても極端に低い数値である。これは寒さによる凍結漏水が多く発生したこと、紫外線照射装置導入による休止管路再開のための洗管作業等のために、水道水を使用したためと考えている。今後は定期的に漏水調査を町内全域で実施し漏水の早期発見、早期修理をし有収率向上に努めたい。
　今後は耐震に満たない配水池の改修工事、公共下水道工事に伴う配水管布設替工事及び老朽管の布設替工事を行っていくが、平成30年度策定予定の「経営戦略」で、これらの整備を盛り込み、計画的に実施したいと考えている。</t>
    <rPh sb="1" eb="3">
      <t>ヘイセイ</t>
    </rPh>
    <rPh sb="5" eb="7">
      <t>ネンド</t>
    </rPh>
    <rPh sb="8" eb="11">
      <t>ユウシュウリツ</t>
    </rPh>
    <rPh sb="13" eb="16">
      <t>ゼンネンド</t>
    </rPh>
    <rPh sb="17" eb="18">
      <t>クラ</t>
    </rPh>
    <rPh sb="19" eb="20">
      <t>オオ</t>
    </rPh>
    <rPh sb="22" eb="24">
      <t>ゲンショウ</t>
    </rPh>
    <rPh sb="27" eb="29">
      <t>ルイジ</t>
    </rPh>
    <rPh sb="29" eb="31">
      <t>ダンタイ</t>
    </rPh>
    <rPh sb="32" eb="33">
      <t>クラ</t>
    </rPh>
    <rPh sb="36" eb="38">
      <t>キョクタン</t>
    </rPh>
    <rPh sb="39" eb="40">
      <t>ヒク</t>
    </rPh>
    <rPh sb="41" eb="43">
      <t>スウチ</t>
    </rPh>
    <rPh sb="50" eb="51">
      <t>サム</t>
    </rPh>
    <rPh sb="55" eb="57">
      <t>トウケツ</t>
    </rPh>
    <rPh sb="57" eb="59">
      <t>ロウスイ</t>
    </rPh>
    <rPh sb="60" eb="61">
      <t>オオ</t>
    </rPh>
    <rPh sb="62" eb="64">
      <t>ハッセイ</t>
    </rPh>
    <rPh sb="69" eb="72">
      <t>シガイセン</t>
    </rPh>
    <rPh sb="72" eb="74">
      <t>ショウシャ</t>
    </rPh>
    <rPh sb="74" eb="76">
      <t>ソウチ</t>
    </rPh>
    <rPh sb="76" eb="78">
      <t>ドウニュウ</t>
    </rPh>
    <rPh sb="81" eb="83">
      <t>キュウシ</t>
    </rPh>
    <rPh sb="83" eb="85">
      <t>カンロ</t>
    </rPh>
    <rPh sb="85" eb="87">
      <t>サイカイ</t>
    </rPh>
    <rPh sb="91" eb="92">
      <t>アラ</t>
    </rPh>
    <rPh sb="92" eb="93">
      <t>カン</t>
    </rPh>
    <rPh sb="93" eb="95">
      <t>サギョウ</t>
    </rPh>
    <rPh sb="95" eb="96">
      <t>トウ</t>
    </rPh>
    <rPh sb="101" eb="104">
      <t>スイドウスイ</t>
    </rPh>
    <rPh sb="105" eb="107">
      <t>シヨウ</t>
    </rPh>
    <rPh sb="112" eb="113">
      <t>カンガ</t>
    </rPh>
    <rPh sb="118" eb="120">
      <t>コンゴ</t>
    </rPh>
    <rPh sb="121" eb="124">
      <t>テイキテキ</t>
    </rPh>
    <rPh sb="125" eb="127">
      <t>ロウスイ</t>
    </rPh>
    <rPh sb="127" eb="129">
      <t>チョウサ</t>
    </rPh>
    <rPh sb="130" eb="132">
      <t>チョウナイ</t>
    </rPh>
    <rPh sb="132" eb="134">
      <t>ゼンイキ</t>
    </rPh>
    <rPh sb="135" eb="137">
      <t>ジッシ</t>
    </rPh>
    <rPh sb="138" eb="140">
      <t>ロウスイ</t>
    </rPh>
    <rPh sb="141" eb="143">
      <t>ソウキ</t>
    </rPh>
    <rPh sb="143" eb="145">
      <t>ハッケン</t>
    </rPh>
    <rPh sb="146" eb="148">
      <t>ソウキ</t>
    </rPh>
    <rPh sb="148" eb="150">
      <t>シュウリ</t>
    </rPh>
    <rPh sb="152" eb="155">
      <t>ユウシュウリツ</t>
    </rPh>
    <rPh sb="155" eb="157">
      <t>コウジョウ</t>
    </rPh>
    <rPh sb="158" eb="159">
      <t>ツト</t>
    </rPh>
    <rPh sb="165" eb="167">
      <t>コンゴ</t>
    </rPh>
    <rPh sb="171" eb="172">
      <t>ミ</t>
    </rPh>
    <rPh sb="175" eb="178">
      <t>ハイスイチ</t>
    </rPh>
    <rPh sb="179" eb="181">
      <t>カイシュウ</t>
    </rPh>
    <rPh sb="181" eb="183">
      <t>コウジ</t>
    </rPh>
    <rPh sb="184" eb="186">
      <t>コウキョウ</t>
    </rPh>
    <rPh sb="186" eb="189">
      <t>ゲスイドウ</t>
    </rPh>
    <rPh sb="189" eb="191">
      <t>コウジ</t>
    </rPh>
    <rPh sb="192" eb="193">
      <t>トモナ</t>
    </rPh>
    <rPh sb="194" eb="197">
      <t>ハイスイカン</t>
    </rPh>
    <rPh sb="197" eb="199">
      <t>フセツ</t>
    </rPh>
    <rPh sb="199" eb="200">
      <t>カ</t>
    </rPh>
    <rPh sb="200" eb="202">
      <t>コウジ</t>
    </rPh>
    <rPh sb="202" eb="203">
      <t>オヨ</t>
    </rPh>
    <rPh sb="204" eb="206">
      <t>ロウキュウ</t>
    </rPh>
    <rPh sb="206" eb="207">
      <t>カン</t>
    </rPh>
    <rPh sb="208" eb="210">
      <t>フセツ</t>
    </rPh>
    <rPh sb="210" eb="211">
      <t>カ</t>
    </rPh>
    <rPh sb="211" eb="213">
      <t>コウジ</t>
    </rPh>
    <rPh sb="214" eb="215">
      <t>オコナ</t>
    </rPh>
    <rPh sb="221" eb="223">
      <t>ヘイセイ</t>
    </rPh>
    <rPh sb="225" eb="227">
      <t>ネンド</t>
    </rPh>
    <rPh sb="227" eb="229">
      <t>サクテイ</t>
    </rPh>
    <rPh sb="229" eb="231">
      <t>ヨテイ</t>
    </rPh>
    <rPh sb="233" eb="235">
      <t>ケイエイ</t>
    </rPh>
    <rPh sb="235" eb="237">
      <t>センリャク</t>
    </rPh>
    <rPh sb="244" eb="246">
      <t>セイビ</t>
    </rPh>
    <rPh sb="247" eb="248">
      <t>モ</t>
    </rPh>
    <rPh sb="249" eb="250">
      <t>コ</t>
    </rPh>
    <rPh sb="252" eb="255">
      <t>ケイカクテキ</t>
    </rPh>
    <rPh sb="256" eb="258">
      <t>ジッシ</t>
    </rPh>
    <rPh sb="262" eb="26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</si>
</sst>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1.64</c:v>
                </c:pt>
                <c:pt idx="1">
                  <c:v>1.89</c:v>
                </c:pt>
                <c:pt idx="2" formatCode="#,##0.00;&quot;△&quot;#,##0.00">
                  <c:v>0</c:v>
                </c:pt>
                <c:pt idx="3">
                  <c:v>0.99</c:v>
                </c:pt>
                <c:pt idx="4">
                  <c:v>0.95</c:v>
                </c:pt>
              </c:numCache>
            </c:numRef>
          </c:val>
          <c:extLst>
            <c:ext xmlns:c16="http://schemas.microsoft.com/office/drawing/2014/chart" uri="{C3380CC4-5D6E-409C-BE32-E72D297353CC}">
              <c16:uniqueId val="{00000000-5526-4774-9016-E0E6D7E80E00}"/>
            </c:ext>
          </c:extLst>
        </c:ser>
        <c:dLbls>
          <c:showLegendKey val="0"/>
          <c:showVal val="0"/>
          <c:showCatName val="0"/>
          <c:showSerName val="0"/>
          <c:showPercent val="0"/>
          <c:showBubbleSize val="0"/>
        </c:dLbls>
        <c:gapWidth val="150"/>
        <c:axId val="198365192"/>
        <c:axId val="19836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5526-4774-9016-E0E6D7E80E00}"/>
            </c:ext>
          </c:extLst>
        </c:ser>
        <c:dLbls>
          <c:showLegendKey val="0"/>
          <c:showVal val="0"/>
          <c:showCatName val="0"/>
          <c:showSerName val="0"/>
          <c:showPercent val="0"/>
          <c:showBubbleSize val="0"/>
        </c:dLbls>
        <c:marker val="1"/>
        <c:smooth val="0"/>
        <c:axId val="198365192"/>
        <c:axId val="198365584"/>
      </c:lineChart>
      <c:dateAx>
        <c:axId val="198365192"/>
        <c:scaling>
          <c:orientation val="minMax"/>
        </c:scaling>
        <c:delete val="1"/>
        <c:axPos val="b"/>
        <c:numFmt formatCode="ge" sourceLinked="1"/>
        <c:majorTickMark val="none"/>
        <c:minorTickMark val="none"/>
        <c:tickLblPos val="none"/>
        <c:crossAx val="198365584"/>
        <c:crosses val="autoZero"/>
        <c:auto val="1"/>
        <c:lblOffset val="100"/>
        <c:baseTimeUnit val="years"/>
      </c:dateAx>
      <c:valAx>
        <c:axId val="19836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6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56.62</c:v>
                </c:pt>
                <c:pt idx="1">
                  <c:v>55.38</c:v>
                </c:pt>
                <c:pt idx="2">
                  <c:v>53.71</c:v>
                </c:pt>
                <c:pt idx="3">
                  <c:v>54.17</c:v>
                </c:pt>
                <c:pt idx="4">
                  <c:v>83.39</c:v>
                </c:pt>
              </c:numCache>
            </c:numRef>
          </c:val>
          <c:extLst>
            <c:ext xmlns:c16="http://schemas.microsoft.com/office/drawing/2014/chart" uri="{C3380CC4-5D6E-409C-BE32-E72D297353CC}">
              <c16:uniqueId val="{00000000-B3CF-43A1-AD11-A153F28A1EDF}"/>
            </c:ext>
          </c:extLst>
        </c:ser>
        <c:dLbls>
          <c:showLegendKey val="0"/>
          <c:showVal val="0"/>
          <c:showCatName val="0"/>
          <c:showSerName val="0"/>
          <c:showPercent val="0"/>
          <c:showBubbleSize val="0"/>
        </c:dLbls>
        <c:gapWidth val="150"/>
        <c:axId val="199296608"/>
        <c:axId val="19929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B3CF-43A1-AD11-A153F28A1EDF}"/>
            </c:ext>
          </c:extLst>
        </c:ser>
        <c:dLbls>
          <c:showLegendKey val="0"/>
          <c:showVal val="0"/>
          <c:showCatName val="0"/>
          <c:showSerName val="0"/>
          <c:showPercent val="0"/>
          <c:showBubbleSize val="0"/>
        </c:dLbls>
        <c:marker val="1"/>
        <c:smooth val="0"/>
        <c:axId val="199296608"/>
        <c:axId val="199297000"/>
      </c:lineChart>
      <c:dateAx>
        <c:axId val="199296608"/>
        <c:scaling>
          <c:orientation val="minMax"/>
        </c:scaling>
        <c:delete val="1"/>
        <c:axPos val="b"/>
        <c:numFmt formatCode="ge" sourceLinked="1"/>
        <c:majorTickMark val="none"/>
        <c:minorTickMark val="none"/>
        <c:tickLblPos val="none"/>
        <c:crossAx val="199297000"/>
        <c:crosses val="autoZero"/>
        <c:auto val="1"/>
        <c:lblOffset val="100"/>
        <c:baseTimeUnit val="years"/>
      </c:dateAx>
      <c:valAx>
        <c:axId val="19929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80.31</c:v>
                </c:pt>
                <c:pt idx="1">
                  <c:v>79.67</c:v>
                </c:pt>
                <c:pt idx="2">
                  <c:v>83.22</c:v>
                </c:pt>
                <c:pt idx="3">
                  <c:v>82.44</c:v>
                </c:pt>
                <c:pt idx="4">
                  <c:v>77.63</c:v>
                </c:pt>
              </c:numCache>
            </c:numRef>
          </c:val>
          <c:extLst>
            <c:ext xmlns:c16="http://schemas.microsoft.com/office/drawing/2014/chart" uri="{C3380CC4-5D6E-409C-BE32-E72D297353CC}">
              <c16:uniqueId val="{00000000-237E-44E0-9EE4-F5AB8749873E}"/>
            </c:ext>
          </c:extLst>
        </c:ser>
        <c:dLbls>
          <c:showLegendKey val="0"/>
          <c:showVal val="0"/>
          <c:showCatName val="0"/>
          <c:showSerName val="0"/>
          <c:showPercent val="0"/>
          <c:showBubbleSize val="0"/>
        </c:dLbls>
        <c:gapWidth val="150"/>
        <c:axId val="199827520"/>
        <c:axId val="19982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237E-44E0-9EE4-F5AB8749873E}"/>
            </c:ext>
          </c:extLst>
        </c:ser>
        <c:dLbls>
          <c:showLegendKey val="0"/>
          <c:showVal val="0"/>
          <c:showCatName val="0"/>
          <c:showSerName val="0"/>
          <c:showPercent val="0"/>
          <c:showBubbleSize val="0"/>
        </c:dLbls>
        <c:marker val="1"/>
        <c:smooth val="0"/>
        <c:axId val="199827520"/>
        <c:axId val="199827912"/>
      </c:lineChart>
      <c:dateAx>
        <c:axId val="199827520"/>
        <c:scaling>
          <c:orientation val="minMax"/>
        </c:scaling>
        <c:delete val="1"/>
        <c:axPos val="b"/>
        <c:numFmt formatCode="ge" sourceLinked="1"/>
        <c:majorTickMark val="none"/>
        <c:minorTickMark val="none"/>
        <c:tickLblPos val="none"/>
        <c:crossAx val="199827912"/>
        <c:crosses val="autoZero"/>
        <c:auto val="1"/>
        <c:lblOffset val="100"/>
        <c:baseTimeUnit val="years"/>
      </c:dateAx>
      <c:valAx>
        <c:axId val="19982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106.12</c:v>
                </c:pt>
                <c:pt idx="1">
                  <c:v>109.69</c:v>
                </c:pt>
                <c:pt idx="2">
                  <c:v>103.69</c:v>
                </c:pt>
                <c:pt idx="3">
                  <c:v>98.92</c:v>
                </c:pt>
                <c:pt idx="4">
                  <c:v>111.14</c:v>
                </c:pt>
              </c:numCache>
            </c:numRef>
          </c:val>
          <c:extLst>
            <c:ext xmlns:c16="http://schemas.microsoft.com/office/drawing/2014/chart" uri="{C3380CC4-5D6E-409C-BE32-E72D297353CC}">
              <c16:uniqueId val="{00000000-89BC-4F42-9A0D-67B9CDE0708D}"/>
            </c:ext>
          </c:extLst>
        </c:ser>
        <c:dLbls>
          <c:showLegendKey val="0"/>
          <c:showVal val="0"/>
          <c:showCatName val="0"/>
          <c:showSerName val="0"/>
          <c:showPercent val="0"/>
          <c:showBubbleSize val="0"/>
        </c:dLbls>
        <c:gapWidth val="150"/>
        <c:axId val="198366760"/>
        <c:axId val="1983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89BC-4F42-9A0D-67B9CDE0708D}"/>
            </c:ext>
          </c:extLst>
        </c:ser>
        <c:dLbls>
          <c:showLegendKey val="0"/>
          <c:showVal val="0"/>
          <c:showCatName val="0"/>
          <c:showSerName val="0"/>
          <c:showPercent val="0"/>
          <c:showBubbleSize val="0"/>
        </c:dLbls>
        <c:marker val="1"/>
        <c:smooth val="0"/>
        <c:axId val="198366760"/>
        <c:axId val="198367152"/>
      </c:lineChart>
      <c:dateAx>
        <c:axId val="198366760"/>
        <c:scaling>
          <c:orientation val="minMax"/>
        </c:scaling>
        <c:delete val="1"/>
        <c:axPos val="b"/>
        <c:numFmt formatCode="ge" sourceLinked="1"/>
        <c:majorTickMark val="none"/>
        <c:minorTickMark val="none"/>
        <c:tickLblPos val="none"/>
        <c:crossAx val="198367152"/>
        <c:crosses val="autoZero"/>
        <c:auto val="1"/>
        <c:lblOffset val="100"/>
        <c:baseTimeUnit val="years"/>
      </c:dateAx>
      <c:valAx>
        <c:axId val="19836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3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37.92</c:v>
                </c:pt>
                <c:pt idx="1">
                  <c:v>47.47</c:v>
                </c:pt>
                <c:pt idx="2">
                  <c:v>47.27</c:v>
                </c:pt>
                <c:pt idx="3">
                  <c:v>43.76</c:v>
                </c:pt>
                <c:pt idx="4">
                  <c:v>42.07</c:v>
                </c:pt>
              </c:numCache>
            </c:numRef>
          </c:val>
          <c:extLst>
            <c:ext xmlns:c16="http://schemas.microsoft.com/office/drawing/2014/chart" uri="{C3380CC4-5D6E-409C-BE32-E72D297353CC}">
              <c16:uniqueId val="{00000000-EF37-456E-8D95-401150E82371}"/>
            </c:ext>
          </c:extLst>
        </c:ser>
        <c:dLbls>
          <c:showLegendKey val="0"/>
          <c:showVal val="0"/>
          <c:showCatName val="0"/>
          <c:showSerName val="0"/>
          <c:showPercent val="0"/>
          <c:showBubbleSize val="0"/>
        </c:dLbls>
        <c:gapWidth val="150"/>
        <c:axId val="198368328"/>
        <c:axId val="19870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EF37-456E-8D95-401150E82371}"/>
            </c:ext>
          </c:extLst>
        </c:ser>
        <c:dLbls>
          <c:showLegendKey val="0"/>
          <c:showVal val="0"/>
          <c:showCatName val="0"/>
          <c:showSerName val="0"/>
          <c:showPercent val="0"/>
          <c:showBubbleSize val="0"/>
        </c:dLbls>
        <c:marker val="1"/>
        <c:smooth val="0"/>
        <c:axId val="198368328"/>
        <c:axId val="198706536"/>
      </c:lineChart>
      <c:dateAx>
        <c:axId val="198368328"/>
        <c:scaling>
          <c:orientation val="minMax"/>
        </c:scaling>
        <c:delete val="1"/>
        <c:axPos val="b"/>
        <c:numFmt formatCode="ge" sourceLinked="1"/>
        <c:majorTickMark val="none"/>
        <c:minorTickMark val="none"/>
        <c:tickLblPos val="none"/>
        <c:crossAx val="198706536"/>
        <c:crosses val="autoZero"/>
        <c:auto val="1"/>
        <c:lblOffset val="100"/>
        <c:baseTimeUnit val="years"/>
      </c:dateAx>
      <c:valAx>
        <c:axId val="19870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6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3.5</c:v>
                </c:pt>
              </c:numCache>
            </c:numRef>
          </c:val>
          <c:extLst>
            <c:ext xmlns:c16="http://schemas.microsoft.com/office/drawing/2014/chart" uri="{C3380CC4-5D6E-409C-BE32-E72D297353CC}">
              <c16:uniqueId val="{00000000-CFE3-4510-90E1-47BD98A499AF}"/>
            </c:ext>
          </c:extLst>
        </c:ser>
        <c:dLbls>
          <c:showLegendKey val="0"/>
          <c:showVal val="0"/>
          <c:showCatName val="0"/>
          <c:showSerName val="0"/>
          <c:showPercent val="0"/>
          <c:showBubbleSize val="0"/>
        </c:dLbls>
        <c:gapWidth val="150"/>
        <c:axId val="198707712"/>
        <c:axId val="19870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CFE3-4510-90E1-47BD98A499AF}"/>
            </c:ext>
          </c:extLst>
        </c:ser>
        <c:dLbls>
          <c:showLegendKey val="0"/>
          <c:showVal val="0"/>
          <c:showCatName val="0"/>
          <c:showSerName val="0"/>
          <c:showPercent val="0"/>
          <c:showBubbleSize val="0"/>
        </c:dLbls>
        <c:marker val="1"/>
        <c:smooth val="0"/>
        <c:axId val="198707712"/>
        <c:axId val="198708104"/>
      </c:lineChart>
      <c:dateAx>
        <c:axId val="198707712"/>
        <c:scaling>
          <c:orientation val="minMax"/>
        </c:scaling>
        <c:delete val="1"/>
        <c:axPos val="b"/>
        <c:numFmt formatCode="ge" sourceLinked="1"/>
        <c:majorTickMark val="none"/>
        <c:minorTickMark val="none"/>
        <c:tickLblPos val="none"/>
        <c:crossAx val="198708104"/>
        <c:crosses val="autoZero"/>
        <c:auto val="1"/>
        <c:lblOffset val="100"/>
        <c:baseTimeUnit val="years"/>
      </c:dateAx>
      <c:valAx>
        <c:axId val="19870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77-4B5F-B40B-ECEAA44E4916}"/>
            </c:ext>
          </c:extLst>
        </c:ser>
        <c:dLbls>
          <c:showLegendKey val="0"/>
          <c:showVal val="0"/>
          <c:showCatName val="0"/>
          <c:showSerName val="0"/>
          <c:showPercent val="0"/>
          <c:showBubbleSize val="0"/>
        </c:dLbls>
        <c:gapWidth val="150"/>
        <c:axId val="198709280"/>
        <c:axId val="19870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E177-4B5F-B40B-ECEAA44E4916}"/>
            </c:ext>
          </c:extLst>
        </c:ser>
        <c:dLbls>
          <c:showLegendKey val="0"/>
          <c:showVal val="0"/>
          <c:showCatName val="0"/>
          <c:showSerName val="0"/>
          <c:showPercent val="0"/>
          <c:showBubbleSize val="0"/>
        </c:dLbls>
        <c:marker val="1"/>
        <c:smooth val="0"/>
        <c:axId val="198709280"/>
        <c:axId val="198709672"/>
      </c:lineChart>
      <c:dateAx>
        <c:axId val="198709280"/>
        <c:scaling>
          <c:orientation val="minMax"/>
        </c:scaling>
        <c:delete val="1"/>
        <c:axPos val="b"/>
        <c:numFmt formatCode="ge" sourceLinked="1"/>
        <c:majorTickMark val="none"/>
        <c:minorTickMark val="none"/>
        <c:tickLblPos val="none"/>
        <c:crossAx val="198709672"/>
        <c:crosses val="autoZero"/>
        <c:auto val="1"/>
        <c:lblOffset val="100"/>
        <c:baseTimeUnit val="years"/>
      </c:dateAx>
      <c:valAx>
        <c:axId val="19870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7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995.76</c:v>
                </c:pt>
                <c:pt idx="1">
                  <c:v>290.69</c:v>
                </c:pt>
                <c:pt idx="2">
                  <c:v>297.13</c:v>
                </c:pt>
                <c:pt idx="3">
                  <c:v>174.47</c:v>
                </c:pt>
                <c:pt idx="4">
                  <c:v>301.75</c:v>
                </c:pt>
              </c:numCache>
            </c:numRef>
          </c:val>
          <c:extLst>
            <c:ext xmlns:c16="http://schemas.microsoft.com/office/drawing/2014/chart" uri="{C3380CC4-5D6E-409C-BE32-E72D297353CC}">
              <c16:uniqueId val="{00000000-1725-4754-A323-4F63EFF7C2C4}"/>
            </c:ext>
          </c:extLst>
        </c:ser>
        <c:dLbls>
          <c:showLegendKey val="0"/>
          <c:showVal val="0"/>
          <c:showCatName val="0"/>
          <c:showSerName val="0"/>
          <c:showPercent val="0"/>
          <c:showBubbleSize val="0"/>
        </c:dLbls>
        <c:gapWidth val="150"/>
        <c:axId val="199156712"/>
        <c:axId val="19915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1725-4754-A323-4F63EFF7C2C4}"/>
            </c:ext>
          </c:extLst>
        </c:ser>
        <c:dLbls>
          <c:showLegendKey val="0"/>
          <c:showVal val="0"/>
          <c:showCatName val="0"/>
          <c:showSerName val="0"/>
          <c:showPercent val="0"/>
          <c:showBubbleSize val="0"/>
        </c:dLbls>
        <c:marker val="1"/>
        <c:smooth val="0"/>
        <c:axId val="199156712"/>
        <c:axId val="199157104"/>
      </c:lineChart>
      <c:dateAx>
        <c:axId val="199156712"/>
        <c:scaling>
          <c:orientation val="minMax"/>
        </c:scaling>
        <c:delete val="1"/>
        <c:axPos val="b"/>
        <c:numFmt formatCode="ge" sourceLinked="1"/>
        <c:majorTickMark val="none"/>
        <c:minorTickMark val="none"/>
        <c:tickLblPos val="none"/>
        <c:crossAx val="199157104"/>
        <c:crosses val="autoZero"/>
        <c:auto val="1"/>
        <c:lblOffset val="100"/>
        <c:baseTimeUnit val="years"/>
      </c:dateAx>
      <c:valAx>
        <c:axId val="19915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15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481.74</c:v>
                </c:pt>
                <c:pt idx="1">
                  <c:v>505.2</c:v>
                </c:pt>
                <c:pt idx="2">
                  <c:v>505.81</c:v>
                </c:pt>
                <c:pt idx="3">
                  <c:v>542.29999999999995</c:v>
                </c:pt>
                <c:pt idx="4">
                  <c:v>608.16999999999996</c:v>
                </c:pt>
              </c:numCache>
            </c:numRef>
          </c:val>
          <c:extLst>
            <c:ext xmlns:c16="http://schemas.microsoft.com/office/drawing/2014/chart" uri="{C3380CC4-5D6E-409C-BE32-E72D297353CC}">
              <c16:uniqueId val="{00000000-C67D-47A5-A67B-614432E13DC5}"/>
            </c:ext>
          </c:extLst>
        </c:ser>
        <c:dLbls>
          <c:showLegendKey val="0"/>
          <c:showVal val="0"/>
          <c:showCatName val="0"/>
          <c:showSerName val="0"/>
          <c:showPercent val="0"/>
          <c:showBubbleSize val="0"/>
        </c:dLbls>
        <c:gapWidth val="150"/>
        <c:axId val="199158280"/>
        <c:axId val="19915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C67D-47A5-A67B-614432E13DC5}"/>
            </c:ext>
          </c:extLst>
        </c:ser>
        <c:dLbls>
          <c:showLegendKey val="0"/>
          <c:showVal val="0"/>
          <c:showCatName val="0"/>
          <c:showSerName val="0"/>
          <c:showPercent val="0"/>
          <c:showBubbleSize val="0"/>
        </c:dLbls>
        <c:marker val="1"/>
        <c:smooth val="0"/>
        <c:axId val="199158280"/>
        <c:axId val="199158672"/>
      </c:lineChart>
      <c:dateAx>
        <c:axId val="199158280"/>
        <c:scaling>
          <c:orientation val="minMax"/>
        </c:scaling>
        <c:delete val="1"/>
        <c:axPos val="b"/>
        <c:numFmt formatCode="ge" sourceLinked="1"/>
        <c:majorTickMark val="none"/>
        <c:minorTickMark val="none"/>
        <c:tickLblPos val="none"/>
        <c:crossAx val="199158672"/>
        <c:crosses val="autoZero"/>
        <c:auto val="1"/>
        <c:lblOffset val="100"/>
        <c:baseTimeUnit val="years"/>
      </c:dateAx>
      <c:valAx>
        <c:axId val="19915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15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103.78</c:v>
                </c:pt>
                <c:pt idx="1">
                  <c:v>108.53</c:v>
                </c:pt>
                <c:pt idx="2">
                  <c:v>101.44</c:v>
                </c:pt>
                <c:pt idx="3">
                  <c:v>96.11</c:v>
                </c:pt>
                <c:pt idx="4">
                  <c:v>110.02</c:v>
                </c:pt>
              </c:numCache>
            </c:numRef>
          </c:val>
          <c:extLst>
            <c:ext xmlns:c16="http://schemas.microsoft.com/office/drawing/2014/chart" uri="{C3380CC4-5D6E-409C-BE32-E72D297353CC}">
              <c16:uniqueId val="{00000000-B72F-466A-B991-35AC4660617E}"/>
            </c:ext>
          </c:extLst>
        </c:ser>
        <c:dLbls>
          <c:showLegendKey val="0"/>
          <c:showVal val="0"/>
          <c:showCatName val="0"/>
          <c:showSerName val="0"/>
          <c:showPercent val="0"/>
          <c:showBubbleSize val="0"/>
        </c:dLbls>
        <c:gapWidth val="150"/>
        <c:axId val="199156320"/>
        <c:axId val="19915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B72F-466A-B991-35AC4660617E}"/>
            </c:ext>
          </c:extLst>
        </c:ser>
        <c:dLbls>
          <c:showLegendKey val="0"/>
          <c:showVal val="0"/>
          <c:showCatName val="0"/>
          <c:showSerName val="0"/>
          <c:showPercent val="0"/>
          <c:showBubbleSize val="0"/>
        </c:dLbls>
        <c:marker val="1"/>
        <c:smooth val="0"/>
        <c:axId val="199156320"/>
        <c:axId val="199155928"/>
      </c:lineChart>
      <c:dateAx>
        <c:axId val="199156320"/>
        <c:scaling>
          <c:orientation val="minMax"/>
        </c:scaling>
        <c:delete val="1"/>
        <c:axPos val="b"/>
        <c:numFmt formatCode="ge" sourceLinked="1"/>
        <c:majorTickMark val="none"/>
        <c:minorTickMark val="none"/>
        <c:tickLblPos val="none"/>
        <c:crossAx val="199155928"/>
        <c:crosses val="autoZero"/>
        <c:auto val="1"/>
        <c:lblOffset val="100"/>
        <c:baseTimeUnit val="years"/>
      </c:dateAx>
      <c:valAx>
        <c:axId val="1991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115.72</c:v>
                </c:pt>
                <c:pt idx="1">
                  <c:v>109.43</c:v>
                </c:pt>
                <c:pt idx="2">
                  <c:v>115.34</c:v>
                </c:pt>
                <c:pt idx="3">
                  <c:v>122.12</c:v>
                </c:pt>
                <c:pt idx="4">
                  <c:v>108.59</c:v>
                </c:pt>
              </c:numCache>
            </c:numRef>
          </c:val>
          <c:extLst>
            <c:ext xmlns:c16="http://schemas.microsoft.com/office/drawing/2014/chart" uri="{C3380CC4-5D6E-409C-BE32-E72D297353CC}">
              <c16:uniqueId val="{00000000-54B7-4308-9D5F-10834200E076}"/>
            </c:ext>
          </c:extLst>
        </c:ser>
        <c:dLbls>
          <c:showLegendKey val="0"/>
          <c:showVal val="0"/>
          <c:showCatName val="0"/>
          <c:showSerName val="0"/>
          <c:showPercent val="0"/>
          <c:showBubbleSize val="0"/>
        </c:dLbls>
        <c:gapWidth val="150"/>
        <c:axId val="199295040"/>
        <c:axId val="19929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4B7-4308-9D5F-10834200E076}"/>
            </c:ext>
          </c:extLst>
        </c:ser>
        <c:dLbls>
          <c:showLegendKey val="0"/>
          <c:showVal val="0"/>
          <c:showCatName val="0"/>
          <c:showSerName val="0"/>
          <c:showPercent val="0"/>
          <c:showBubbleSize val="0"/>
        </c:dLbls>
        <c:marker val="1"/>
        <c:smooth val="0"/>
        <c:axId val="199295040"/>
        <c:axId val="199295432"/>
      </c:lineChart>
      <c:dateAx>
        <c:axId val="199295040"/>
        <c:scaling>
          <c:orientation val="minMax"/>
        </c:scaling>
        <c:delete val="1"/>
        <c:axPos val="b"/>
        <c:numFmt formatCode="ge" sourceLinked="1"/>
        <c:majorTickMark val="none"/>
        <c:minorTickMark val="none"/>
        <c:tickLblPos val="none"/>
        <c:crossAx val="199295432"/>
        <c:crosses val="autoZero"/>
        <c:auto val="1"/>
        <c:lblOffset val="100"/>
        <c:baseTimeUnit val="years"/>
      </c:dateAx>
      <c:valAx>
        <c:axId val="19929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Normal="100" workbookViewId="0">
      <selection activeCell="CK52" sqref="CK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砥部町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21376</v>
      </c>
      <c r="AM8" s="59"/>
      <c r="AN8" s="59"/>
      <c r="AO8" s="59"/>
      <c r="AP8" s="59"/>
      <c r="AQ8" s="59"/>
      <c r="AR8" s="59"/>
      <c r="AS8" s="59"/>
      <c r="AT8" s="50">
        <f>データ!$S$6</f>
        <v>101.59</v>
      </c>
      <c r="AU8" s="51"/>
      <c r="AV8" s="51"/>
      <c r="AW8" s="51"/>
      <c r="AX8" s="51"/>
      <c r="AY8" s="51"/>
      <c r="AZ8" s="51"/>
      <c r="BA8" s="51"/>
      <c r="BB8" s="52">
        <f>データ!$T$6</f>
        <v>210.41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57.73</v>
      </c>
      <c r="J10" s="51"/>
      <c r="K10" s="51"/>
      <c r="L10" s="51"/>
      <c r="M10" s="51"/>
      <c r="N10" s="51"/>
      <c r="O10" s="62"/>
      <c r="P10" s="52">
        <f>データ!$P$6</f>
        <v>94.33</v>
      </c>
      <c r="Q10" s="52"/>
      <c r="R10" s="52"/>
      <c r="S10" s="52"/>
      <c r="T10" s="52"/>
      <c r="U10" s="52"/>
      <c r="V10" s="52"/>
      <c r="W10" s="59">
        <f>データ!$Q$6</f>
        <v>2280</v>
      </c>
      <c r="X10" s="59"/>
      <c r="Y10" s="59"/>
      <c r="Z10" s="59"/>
      <c r="AA10" s="59"/>
      <c r="AB10" s="59"/>
      <c r="AC10" s="59"/>
      <c r="AD10" s="2"/>
      <c r="AE10" s="2"/>
      <c r="AF10" s="2"/>
      <c r="AG10" s="2"/>
      <c r="AH10" s="4"/>
      <c r="AI10" s="4"/>
      <c r="AJ10" s="4"/>
      <c r="AK10" s="4"/>
      <c r="AL10" s="59">
        <f>データ!$U$6</f>
        <v>20064</v>
      </c>
      <c r="AM10" s="59"/>
      <c r="AN10" s="59"/>
      <c r="AO10" s="59"/>
      <c r="AP10" s="59"/>
      <c r="AQ10" s="59"/>
      <c r="AR10" s="59"/>
      <c r="AS10" s="59"/>
      <c r="AT10" s="50">
        <f>データ!$V$6</f>
        <v>12.9</v>
      </c>
      <c r="AU10" s="51"/>
      <c r="AV10" s="51"/>
      <c r="AW10" s="51"/>
      <c r="AX10" s="51"/>
      <c r="AY10" s="51"/>
      <c r="AZ10" s="51"/>
      <c r="BA10" s="51"/>
      <c r="BB10" s="52">
        <f>データ!$W$6</f>
        <v>1555.35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jPxYLtIh2hluldinZ9aWtHZd83hMJBggfayzLsAWLSYHPoEzHn2l3g4f2j1QGzK8MgHxE60SsRRKA+1ujyjUg==" saltValue="bY+biy9GgHp0snnPTizT6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384020</v>
      </c>
      <c r="D6" s="33">
        <f t="shared" si="3"/>
        <v>46</v>
      </c>
      <c r="E6" s="33">
        <f t="shared" si="3"/>
        <v>1</v>
      </c>
      <c r="F6" s="33">
        <f t="shared" si="3"/>
        <v>0</v>
      </c>
      <c r="G6" s="33">
        <f t="shared" si="3"/>
        <v>1</v>
      </c>
      <c r="H6" s="33" t="str">
        <f t="shared" si="3"/>
        <v>愛媛県　砥部町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57.73</v>
      </c>
      <c r="P6" s="34">
        <f t="shared" si="3"/>
        <v>94.33</v>
      </c>
      <c r="Q6" s="34">
        <f t="shared" si="3"/>
        <v>2280</v>
      </c>
      <c r="R6" s="34">
        <f t="shared" si="3"/>
        <v>21376</v>
      </c>
      <c r="S6" s="34">
        <f t="shared" si="3"/>
        <v>101.59</v>
      </c>
      <c r="T6" s="34">
        <f t="shared" si="3"/>
        <v>210.41</v>
      </c>
      <c r="U6" s="34">
        <f t="shared" si="3"/>
        <v>20064</v>
      </c>
      <c r="V6" s="34">
        <f t="shared" si="3"/>
        <v>12.9</v>
      </c>
      <c r="W6" s="34">
        <f t="shared" si="3"/>
        <v>1555.35</v>
      </c>
      <c r="X6" s="35">
        <f>IF(X7="",NA(),X7)</f>
        <v>106.12</v>
      </c>
      <c r="Y6" s="35">
        <f t="shared" ref="Y6:AG6" si="4">IF(Y7="",NA(),Y7)</f>
        <v>109.69</v>
      </c>
      <c r="Z6" s="35">
        <f t="shared" si="4"/>
        <v>103.69</v>
      </c>
      <c r="AA6" s="35">
        <f t="shared" si="4"/>
        <v>98.92</v>
      </c>
      <c r="AB6" s="35">
        <f t="shared" si="4"/>
        <v>111.14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995.76</v>
      </c>
      <c r="AU6" s="35">
        <f t="shared" ref="AU6:BC6" si="6">IF(AU7="",NA(),AU7)</f>
        <v>290.69</v>
      </c>
      <c r="AV6" s="35">
        <f t="shared" si="6"/>
        <v>297.13</v>
      </c>
      <c r="AW6" s="35">
        <f t="shared" si="6"/>
        <v>174.47</v>
      </c>
      <c r="AX6" s="35">
        <f t="shared" si="6"/>
        <v>301.75</v>
      </c>
      <c r="AY6" s="35">
        <f t="shared" si="6"/>
        <v>963.24</v>
      </c>
      <c r="AZ6" s="35">
        <f t="shared" si="6"/>
        <v>381.53</v>
      </c>
      <c r="BA6" s="35">
        <f t="shared" si="6"/>
        <v>391.54</v>
      </c>
      <c r="BB6" s="35">
        <f t="shared" si="6"/>
        <v>384.34</v>
      </c>
      <c r="BC6" s="35">
        <f t="shared" si="6"/>
        <v>359.47</v>
      </c>
      <c r="BD6" s="34" t="str">
        <f>IF(BD7="","",IF(BD7="-","【-】","【"&amp;SUBSTITUTE(TEXT(BD7,"#,##0.00"),"-","△")&amp;"】"))</f>
        <v>【264.34】</v>
      </c>
      <c r="BE6" s="35">
        <f>IF(BE7="",NA(),BE7)</f>
        <v>481.74</v>
      </c>
      <c r="BF6" s="35">
        <f t="shared" ref="BF6:BN6" si="7">IF(BF7="",NA(),BF7)</f>
        <v>505.2</v>
      </c>
      <c r="BG6" s="35">
        <f t="shared" si="7"/>
        <v>505.81</v>
      </c>
      <c r="BH6" s="35">
        <f t="shared" si="7"/>
        <v>542.29999999999995</v>
      </c>
      <c r="BI6" s="35">
        <f t="shared" si="7"/>
        <v>608.16999999999996</v>
      </c>
      <c r="BJ6" s="35">
        <f t="shared" si="7"/>
        <v>400.38</v>
      </c>
      <c r="BK6" s="35">
        <f t="shared" si="7"/>
        <v>393.27</v>
      </c>
      <c r="BL6" s="35">
        <f t="shared" si="7"/>
        <v>386.97</v>
      </c>
      <c r="BM6" s="35">
        <f t="shared" si="7"/>
        <v>380.58</v>
      </c>
      <c r="BN6" s="35">
        <f t="shared" si="7"/>
        <v>401.79</v>
      </c>
      <c r="BO6" s="34" t="str">
        <f>IF(BO7="","",IF(BO7="-","【-】","【"&amp;SUBSTITUTE(TEXT(BO7,"#,##0.00"),"-","△")&amp;"】"))</f>
        <v>【274.27】</v>
      </c>
      <c r="BP6" s="35">
        <f>IF(BP7="",NA(),BP7)</f>
        <v>103.78</v>
      </c>
      <c r="BQ6" s="35">
        <f t="shared" ref="BQ6:BY6" si="8">IF(BQ7="",NA(),BQ7)</f>
        <v>108.53</v>
      </c>
      <c r="BR6" s="35">
        <f t="shared" si="8"/>
        <v>101.44</v>
      </c>
      <c r="BS6" s="35">
        <f t="shared" si="8"/>
        <v>96.11</v>
      </c>
      <c r="BT6" s="35">
        <f t="shared" si="8"/>
        <v>110.02</v>
      </c>
      <c r="BU6" s="35">
        <f t="shared" si="8"/>
        <v>96.56</v>
      </c>
      <c r="BV6" s="35">
        <f t="shared" si="8"/>
        <v>100.47</v>
      </c>
      <c r="BW6" s="35">
        <f t="shared" si="8"/>
        <v>101.72</v>
      </c>
      <c r="BX6" s="35">
        <f t="shared" si="8"/>
        <v>102.38</v>
      </c>
      <c r="BY6" s="35">
        <f t="shared" si="8"/>
        <v>100.12</v>
      </c>
      <c r="BZ6" s="34" t="str">
        <f>IF(BZ7="","",IF(BZ7="-","【-】","【"&amp;SUBSTITUTE(TEXT(BZ7,"#,##0.00"),"-","△")&amp;"】"))</f>
        <v>【104.36】</v>
      </c>
      <c r="CA6" s="35">
        <f>IF(CA7="",NA(),CA7)</f>
        <v>115.72</v>
      </c>
      <c r="CB6" s="35">
        <f t="shared" ref="CB6:CJ6" si="9">IF(CB7="",NA(),CB7)</f>
        <v>109.43</v>
      </c>
      <c r="CC6" s="35">
        <f t="shared" si="9"/>
        <v>115.34</v>
      </c>
      <c r="CD6" s="35">
        <f t="shared" si="9"/>
        <v>122.12</v>
      </c>
      <c r="CE6" s="35">
        <f t="shared" si="9"/>
        <v>108.59</v>
      </c>
      <c r="CF6" s="35">
        <f t="shared" si="9"/>
        <v>177.14</v>
      </c>
      <c r="CG6" s="35">
        <f t="shared" si="9"/>
        <v>169.82</v>
      </c>
      <c r="CH6" s="35">
        <f t="shared" si="9"/>
        <v>168.2</v>
      </c>
      <c r="CI6" s="35">
        <f t="shared" si="9"/>
        <v>168.67</v>
      </c>
      <c r="CJ6" s="35">
        <f t="shared" si="9"/>
        <v>174.97</v>
      </c>
      <c r="CK6" s="34" t="str">
        <f>IF(CK7="","",IF(CK7="-","【-】","【"&amp;SUBSTITUTE(TEXT(CK7,"#,##0.00"),"-","△")&amp;"】"))</f>
        <v>【165.71】</v>
      </c>
      <c r="CL6" s="35">
        <f>IF(CL7="",NA(),CL7)</f>
        <v>56.62</v>
      </c>
      <c r="CM6" s="35">
        <f t="shared" ref="CM6:CU6" si="10">IF(CM7="",NA(),CM7)</f>
        <v>55.38</v>
      </c>
      <c r="CN6" s="35">
        <f t="shared" si="10"/>
        <v>53.71</v>
      </c>
      <c r="CO6" s="35">
        <f t="shared" si="10"/>
        <v>54.17</v>
      </c>
      <c r="CP6" s="35">
        <f t="shared" si="10"/>
        <v>83.39</v>
      </c>
      <c r="CQ6" s="35">
        <f t="shared" si="10"/>
        <v>55.64</v>
      </c>
      <c r="CR6" s="35">
        <f t="shared" si="10"/>
        <v>55.13</v>
      </c>
      <c r="CS6" s="35">
        <f t="shared" si="10"/>
        <v>54.77</v>
      </c>
      <c r="CT6" s="35">
        <f t="shared" si="10"/>
        <v>54.92</v>
      </c>
      <c r="CU6" s="35">
        <f t="shared" si="10"/>
        <v>55.63</v>
      </c>
      <c r="CV6" s="34" t="str">
        <f>IF(CV7="","",IF(CV7="-","【-】","【"&amp;SUBSTITUTE(TEXT(CV7,"#,##0.00"),"-","△")&amp;"】"))</f>
        <v>【60.41】</v>
      </c>
      <c r="CW6" s="35">
        <f>IF(CW7="",NA(),CW7)</f>
        <v>80.31</v>
      </c>
      <c r="CX6" s="35">
        <f t="shared" ref="CX6:DF6" si="11">IF(CX7="",NA(),CX7)</f>
        <v>79.67</v>
      </c>
      <c r="CY6" s="35">
        <f t="shared" si="11"/>
        <v>83.22</v>
      </c>
      <c r="CZ6" s="35">
        <f t="shared" si="11"/>
        <v>82.44</v>
      </c>
      <c r="DA6" s="35">
        <f t="shared" si="11"/>
        <v>77.63</v>
      </c>
      <c r="DB6" s="35">
        <f t="shared" si="11"/>
        <v>83.09</v>
      </c>
      <c r="DC6" s="35">
        <f t="shared" si="11"/>
        <v>83</v>
      </c>
      <c r="DD6" s="35">
        <f t="shared" si="11"/>
        <v>82.89</v>
      </c>
      <c r="DE6" s="35">
        <f t="shared" si="11"/>
        <v>82.66</v>
      </c>
      <c r="DF6" s="35">
        <f t="shared" si="11"/>
        <v>82.04</v>
      </c>
      <c r="DG6" s="34" t="str">
        <f>IF(DG7="","",IF(DG7="-","【-】","【"&amp;SUBSTITUTE(TEXT(DG7,"#,##0.00"),"-","△")&amp;"】"))</f>
        <v>【89.93】</v>
      </c>
      <c r="DH6" s="35">
        <f>IF(DH7="",NA(),DH7)</f>
        <v>37.92</v>
      </c>
      <c r="DI6" s="35">
        <f t="shared" ref="DI6:DQ6" si="12">IF(DI7="",NA(),DI7)</f>
        <v>47.47</v>
      </c>
      <c r="DJ6" s="35">
        <f t="shared" si="12"/>
        <v>47.27</v>
      </c>
      <c r="DK6" s="35">
        <f t="shared" si="12"/>
        <v>43.76</v>
      </c>
      <c r="DL6" s="35">
        <f t="shared" si="12"/>
        <v>42.07</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5">
        <f t="shared" si="13"/>
        <v>3.5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1.64</v>
      </c>
      <c r="EE6" s="35">
        <f t="shared" ref="EE6:EM6" si="14">IF(EE7="",NA(),EE7)</f>
        <v>1.89</v>
      </c>
      <c r="EF6" s="34">
        <f t="shared" si="14"/>
        <v>0</v>
      </c>
      <c r="EG6" s="35">
        <f t="shared" si="14"/>
        <v>0.99</v>
      </c>
      <c r="EH6" s="35">
        <f t="shared" si="14"/>
        <v>0.95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384020</v>
      </c>
      <c r="D7" s="37">
        <v>46</v>
      </c>
      <c r="E7" s="37">
        <v>1</v>
      </c>
      <c r="F7" s="37">
        <v>0</v>
      </c>
      <c r="G7" s="37">
        <v>1</v>
      </c>
      <c r="H7" s="37" t="s">
        <v>104</v>
      </c>
      <c r="I7" s="37" t="s">
        <v>105</v>
      </c>
      <c r="J7" s="37" t="s">
        <v>106</v>
      </c>
      <c r="K7" s="37" t="s">
        <v>107</v>
      </c>
      <c r="L7" s="37" t="s">
        <v>108</v>
      </c>
      <c r="M7" s="37" t="s">
        <v>109</v>
      </c>
      <c r="N7" s="38" t="s">
        <v>110</v>
      </c>
      <c r="O7" s="38">
        <v>57.73</v>
      </c>
      <c r="P7" s="38">
        <v>94.33</v>
      </c>
      <c r="Q7" s="38">
        <v>2280</v>
      </c>
      <c r="R7" s="38">
        <v>21376</v>
      </c>
      <c r="S7" s="38">
        <v>101.59</v>
      </c>
      <c r="T7" s="38">
        <v>210.41</v>
      </c>
      <c r="U7" s="38">
        <v>20064</v>
      </c>
      <c r="V7" s="38">
        <v>12.9</v>
      </c>
      <c r="W7" s="38">
        <v>1555.35</v>
      </c>
      <c r="X7" s="38">
        <v>106.12</v>
      </c>
      <c r="Y7" s="38">
        <v>109.69</v>
      </c>
      <c r="Z7" s="38">
        <v>103.69</v>
      </c>
      <c r="AA7" s="38">
        <v>98.92</v>
      </c>
      <c r="AB7" s="38">
        <v>111.14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995.76</v>
      </c>
      <c r="AU7" s="38">
        <v>290.69</v>
      </c>
      <c r="AV7" s="38">
        <v>297.13</v>
      </c>
      <c r="AW7" s="38">
        <v>174.47</v>
      </c>
      <c r="AX7" s="38">
        <v>301.75</v>
      </c>
      <c r="AY7" s="38">
        <v>963.24</v>
      </c>
      <c r="AZ7" s="38">
        <v>381.53</v>
      </c>
      <c r="BA7" s="38">
        <v>391.54</v>
      </c>
      <c r="BB7" s="38">
        <v>384.34</v>
      </c>
      <c r="BC7" s="38">
        <v>359.47</v>
      </c>
      <c r="BD7" s="38">
        <v>264.33999999999997</v>
      </c>
      <c r="BE7" s="38">
        <v>481.74</v>
      </c>
      <c r="BF7" s="38">
        <v>505.2</v>
      </c>
      <c r="BG7" s="38">
        <v>505.81</v>
      </c>
      <c r="BH7" s="38">
        <v>542.29999999999995</v>
      </c>
      <c r="BI7" s="38">
        <v>608.16999999999996</v>
      </c>
      <c r="BJ7" s="38">
        <v>400.38</v>
      </c>
      <c r="BK7" s="38">
        <v>393.27</v>
      </c>
      <c r="BL7" s="38">
        <v>386.97</v>
      </c>
      <c r="BM7" s="38">
        <v>380.58</v>
      </c>
      <c r="BN7" s="38">
        <v>401.79</v>
      </c>
      <c r="BO7" s="38">
        <v>274.27</v>
      </c>
      <c r="BP7" s="38">
        <v>103.78</v>
      </c>
      <c r="BQ7" s="38">
        <v>108.53</v>
      </c>
      <c r="BR7" s="38">
        <v>101.44</v>
      </c>
      <c r="BS7" s="38">
        <v>96.11</v>
      </c>
      <c r="BT7" s="38">
        <v>110.02</v>
      </c>
      <c r="BU7" s="38">
        <v>96.56</v>
      </c>
      <c r="BV7" s="38">
        <v>100.47</v>
      </c>
      <c r="BW7" s="38">
        <v>101.72</v>
      </c>
      <c r="BX7" s="38">
        <v>102.38</v>
      </c>
      <c r="BY7" s="38">
        <v>100.12</v>
      </c>
      <c r="BZ7" s="38">
        <v>104.36</v>
      </c>
      <c r="CA7" s="38">
        <v>115.72</v>
      </c>
      <c r="CB7" s="38">
        <v>109.43</v>
      </c>
      <c r="CC7" s="38">
        <v>115.34</v>
      </c>
      <c r="CD7" s="38">
        <v>122.12</v>
      </c>
      <c r="CE7" s="38">
        <v>108.59</v>
      </c>
      <c r="CF7" s="38">
        <v>177.14</v>
      </c>
      <c r="CG7" s="38">
        <v>169.82</v>
      </c>
      <c r="CH7" s="38">
        <v>168.2</v>
      </c>
      <c r="CI7" s="38">
        <v>168.67</v>
      </c>
      <c r="CJ7" s="38">
        <v>174.97</v>
      </c>
      <c r="CK7" s="38">
        <v>165.71</v>
      </c>
      <c r="CL7" s="38">
        <v>56.62</v>
      </c>
      <c r="CM7" s="38">
        <v>55.38</v>
      </c>
      <c r="CN7" s="38">
        <v>53.71</v>
      </c>
      <c r="CO7" s="38">
        <v>54.17</v>
      </c>
      <c r="CP7" s="38">
        <v>83.39</v>
      </c>
      <c r="CQ7" s="38">
        <v>55.64</v>
      </c>
      <c r="CR7" s="38">
        <v>55.13</v>
      </c>
      <c r="CS7" s="38">
        <v>54.77</v>
      </c>
      <c r="CT7" s="38">
        <v>54.92</v>
      </c>
      <c r="CU7" s="38">
        <v>55.63</v>
      </c>
      <c r="CV7" s="38">
        <v>60.41</v>
      </c>
      <c r="CW7" s="38">
        <v>80.31</v>
      </c>
      <c r="CX7" s="38">
        <v>79.67</v>
      </c>
      <c r="CY7" s="38">
        <v>83.22</v>
      </c>
      <c r="CZ7" s="38">
        <v>82.44</v>
      </c>
      <c r="DA7" s="38">
        <v>77.63</v>
      </c>
      <c r="DB7" s="38">
        <v>83.09</v>
      </c>
      <c r="DC7" s="38">
        <v>83</v>
      </c>
      <c r="DD7" s="38">
        <v>82.89</v>
      </c>
      <c r="DE7" s="38">
        <v>82.66</v>
      </c>
      <c r="DF7" s="38">
        <v>82.04</v>
      </c>
      <c r="DG7" s="38">
        <v>89.93</v>
      </c>
      <c r="DH7" s="38">
        <v>37.92</v>
      </c>
      <c r="DI7" s="38">
        <v>47.47</v>
      </c>
      <c r="DJ7" s="38">
        <v>47.27</v>
      </c>
      <c r="DK7" s="38">
        <v>43.76</v>
      </c>
      <c r="DL7" s="38">
        <v>42.07</v>
      </c>
      <c r="DM7" s="38">
        <v>39.06</v>
      </c>
      <c r="DN7" s="38">
        <v>46.66</v>
      </c>
      <c r="DO7" s="38">
        <v>47.46</v>
      </c>
      <c r="DP7" s="38">
        <v>48.49</v>
      </c>
      <c r="DQ7" s="38">
        <v>48.05</v>
      </c>
      <c r="DR7" s="38">
        <v>48.12</v>
      </c>
      <c r="DS7" s="38">
        <v>0</v>
      </c>
      <c r="DT7" s="38">
        <v>0</v>
      </c>
      <c r="DU7" s="38">
        <v>0</v>
      </c>
      <c r="DV7" s="38">
        <v>0</v>
      </c>
      <c r="DW7" s="38">
        <v>3.5</v>
      </c>
      <c r="DX7" s="38">
        <v>8.8699999999999992</v>
      </c>
      <c r="DY7" s="38">
        <v>9.85</v>
      </c>
      <c r="DZ7" s="38">
        <v>9.7100000000000009</v>
      </c>
      <c r="EA7" s="38">
        <v>12.79</v>
      </c>
      <c r="EB7" s="38">
        <v>13.39</v>
      </c>
      <c r="EC7" s="38">
        <v>15.89</v>
      </c>
      <c r="ED7" s="38">
        <v>1.64</v>
      </c>
      <c r="EE7" s="38">
        <v>1.89</v>
      </c>
      <c r="EF7" s="38">
        <v>0</v>
      </c>
      <c r="EG7" s="38">
        <v>0.99</v>
      </c>
      <c r="EH7" s="38">
        <v>0.95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C10751</cp:lastModifiedBy>
  <cp:lastPrinted>2019-01-25T01:23:19Z</cp:lastPrinted>
  <dcterms:created xsi:type="dcterms:W3CDTF">2018-12-03T08:37:22Z</dcterms:created>
  <dcterms:modified xsi:type="dcterms:W3CDTF">2019-01-25T01:27:46Z</dcterms:modified>
  <cp:category/>
</cp:coreProperties>
</file>