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197\個人\0836\Desktop\310118【照会】公営企業に係る経営比較分析表（平成29年度決算）の分析等について\"/>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<sst xmlns="http://schemas.openxmlformats.org/spreadsheetml/2006/main" count="232" uniqueCount="120">
  <si>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</si>
  <si>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</si>
  <si>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</si>
  <si>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</si>
  <si>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</si>
  <si>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</si>
  <si>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</si>
  <si>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</si>
  <si>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</si>
  <si>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</si>
  <si>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</si>
  <si>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</si>
  <si>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</si>
  <si>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</si>
  <si>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</si>
  <si>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</si>
  <si>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</si>
  <si>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</si>
  <si>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</si>
  <si>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</si>
  <si>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</si>
  <si>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</si>
  <si>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</si>
  <si>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</si>
  <si>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</si>
  <si>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</si>
  <si>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</si>
  <si>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</si>
  <si>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</si>
  <si>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</si>
  <si>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</si>
  <si>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</si>
  <si>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</si>
  <si>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</si>
  <si>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</si>
  <si>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</si>
  <si>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</si>
  <si>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</si>
  <si>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</si>
  <si>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</si>
  <si>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</si>
  <si>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</si>
  <si>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</si>
  <si>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</si>
  <si>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</si>
  <si>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</si>
  <si>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</si>
  <si>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</si>
  <si>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</si>
  <si>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</si>
  <si>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</si>
  <si>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</si>
  <si>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</si>
  <si>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</si>
  <si>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</si>
  <si>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</si>
  <si>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</si>
  <si>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</si>
  <si>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</si>
  <si>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</si>
  <si>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</si>
  <si>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</si>
  <si>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</si>
  <si>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</si>
  <si>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</si>
  <si>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</si>
  <si>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</si>
  <si>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</si>
  <si>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</si>
  <si>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</si>
  <si>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</si>
  <si>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</si>
  <si>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</si>
  <si>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</si>
  <si>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</si>
  <si>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</si>
  <si>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</si>
  <si>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</si>
  <si>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</si>
  <si>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</si>
  <si>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</si>
  <si>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</si>
  <si>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</si>
  <si>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</si>
  <si>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</si>
  <si>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</si>
  <si>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</si>
  <si>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</si>
  <si>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</si>
  <si>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</si>
  <si>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</si>
  <si>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</si>
  <si>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</si>
  <si>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</si>
  <si>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</si>
  <si>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</si>
  <si>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</si>
  <si>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</si>
  <si>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</si>
  <si>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</si>
  <si>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</si>
  <si>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</si>
  <si>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</si>
  <si>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</si>
  <si>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</si>
  <si>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</si>
  <si>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</si>
  <si>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</si>
  <si>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</si>
  <si>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</si>
  <si>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</si>
  <si>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</si>
  <si>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</si>
  <si>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</si>
  <si>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</si>
  <si>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</si>
  <si>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</si>
  <si>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有形固定資産減価償却率は、当年度に実施した施設の更新等により、後年度以降減価償却費の負担が増となる見込みである。
　管路については、耐用年数に合わせて継続的に更新する必要があるが、更新時期になるものも多いため、費用の削減に努め財源を確保する必要がある。
</t>
    <phoneticPr fontId="4"/>
  </si>
  <si>
    <t xml:space="preserve">　経営状況としては、寒波被害の影響もあり経常収支比率が100％を下回り経常収支は赤字となっているが累積欠損金はない状況である。
　今後は人口減少の影響により経営が厳しくなると思われ、施設の更新に充てる財源確保が難しくなるため、更なる費用の削減を行い今後の更新に備える必要がある。また、料金改定についても経営を分析し行っていく必要がある。
</t>
    <rPh sb="1" eb="3">
      <t>ケイエイ</t>
    </rPh>
    <rPh sb="3" eb="5">
      <t>ジョウキョウ</t>
    </rPh>
    <rPh sb="12" eb="14">
      <t>ヒガイ</t>
    </rPh>
    <phoneticPr fontId="4"/>
  </si>
  <si>
    <t xml:space="preserve">　当年度は、寒波被害の影響もあり施設の維持管理費用が増額し経常収支比率は、100％を下回り単年度の経常収支は赤字であった。今後は、更新時期を迎える管路及び施設も多いため、費用の削減に努める必要がある。
　流動比率については、前年度同様100％を超えているため、支払能力には問題ないとしている。
　企業債残高対給水収益比率については、施設整備等の投資的経費にかかる財源として、企業債の借入を行っている。今後は、財源の確保に努め、企業債の抑制に努める必要がある。
　有収率については、寒波被害による漏水及び老朽管による漏水が原因と考えられる。漏水調査及び計画的な管路の更新を実施し有収率の向上に努めたい。
</t>
    <rPh sb="1" eb="4">
      <t>トウネンド</t>
    </rPh>
    <rPh sb="6" eb="8">
      <t>カンパ</t>
    </rPh>
    <rPh sb="8" eb="10">
      <t>ヒガイ</t>
    </rPh>
    <rPh sb="11" eb="13">
      <t>エイキョウ</t>
    </rPh>
    <rPh sb="16" eb="18">
      <t>シセツ</t>
    </rPh>
    <rPh sb="19" eb="21">
      <t>イジ</t>
    </rPh>
    <rPh sb="21" eb="23">
      <t>カンリ</t>
    </rPh>
    <rPh sb="23" eb="25">
      <t>ヒヨウ</t>
    </rPh>
    <rPh sb="26" eb="28">
      <t>ゾウガク</t>
    </rPh>
    <rPh sb="29" eb="31">
      <t>ケイジョウ</t>
    </rPh>
    <rPh sb="42" eb="44">
      <t>シタマワ</t>
    </rPh>
    <rPh sb="54" eb="56">
      <t>アカジ</t>
    </rPh>
    <rPh sb="61" eb="63">
      <t>コンゴ</t>
    </rPh>
    <rPh sb="112" eb="115">
      <t>ゼンネンド</t>
    </rPh>
    <rPh sb="115" eb="117">
      <t>ドウヨウ</t>
    </rPh>
    <rPh sb="240" eb="242">
      <t>カンパ</t>
    </rPh>
    <rPh sb="242" eb="244">
      <t>ヒガイ</t>
    </rPh>
    <rPh sb="247" eb="249">
      <t>ロウスイ</t>
    </rPh>
    <rPh sb="249" eb="250">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</si>
</sst>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0.52</c:v>
                </c:pt>
                <c:pt idx="1">
                  <c:v>0.48</c:v>
                </c:pt>
                <c:pt idx="2">
                  <c:v>0.5</c:v>
                </c:pt>
                <c:pt idx="3">
                  <c:v>0.28000000000000003</c:v>
                </c:pt>
                <c:pt idx="4">
                  <c:v>0.34</c:v>
                </c:pt>
              </c:numCache>
            </c:numRef>
          </c:val>
          <c:extLst xmlns:c16r2="http://schemas.microsoft.com/office/drawing/2015/06/chart">
            <c:ext xmlns:c16="http://schemas.microsoft.com/office/drawing/2014/chart" uri="{C3380CC4-5D6E-409C-BE32-E72D297353CC}">
              <c16:uniqueId val="{00000000-6044-4826-807E-CDD6066D1321}"/>
            </c:ext>
          </c:extLst>
        </c:ser>
        <c:dLbls>
          <c:showLegendKey val="0"/>
          <c:showVal val="0"/>
          <c:showCatName val="0"/>
          <c:showSerName val="0"/>
          <c:showPercent val="0"/>
          <c:showBubbleSize val="0"/>
        </c:dLbls>
        <c:gapWidth val="150"/>
        <c:axId val="348520544"/>
        <c:axId val="34852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044-4826-807E-CDD6066D1321}"/>
            </c:ext>
          </c:extLst>
        </c:ser>
        <c:dLbls>
          <c:showLegendKey val="0"/>
          <c:showVal val="0"/>
          <c:showCatName val="0"/>
          <c:showSerName val="0"/>
          <c:showPercent val="0"/>
          <c:showBubbleSize val="0"/>
        </c:dLbls>
        <c:marker val="1"/>
        <c:smooth val="0"/>
        <c:axId val="348520544"/>
        <c:axId val="348524072"/>
      </c:lineChart>
      <c:dateAx>
        <c:axId val="348520544"/>
        <c:scaling>
          <c:orientation val="minMax"/>
        </c:scaling>
        <c:delete val="1"/>
        <c:axPos val="b"/>
        <c:numFmt formatCode="ge" sourceLinked="1"/>
        <c:majorTickMark val="none"/>
        <c:minorTickMark val="none"/>
        <c:tickLblPos val="none"/>
        <c:crossAx val="348524072"/>
        <c:crosses val="autoZero"/>
        <c:auto val="1"/>
        <c:lblOffset val="100"/>
        <c:baseTimeUnit val="years"/>
      </c:dateAx>
      <c:valAx>
        <c:axId val="34852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56.71</c:v>
                </c:pt>
                <c:pt idx="1">
                  <c:v>64.599999999999994</c:v>
                </c:pt>
                <c:pt idx="2">
                  <c:v>64.47</c:v>
                </c:pt>
                <c:pt idx="3">
                  <c:v>65.239999999999995</c:v>
                </c:pt>
                <c:pt idx="4">
                  <c:v>66.31</c:v>
                </c:pt>
              </c:numCache>
            </c:numRef>
          </c:val>
          <c:extLst xmlns:c16r2="http://schemas.microsoft.com/office/drawing/2015/06/chart">
            <c:ext xmlns:c16="http://schemas.microsoft.com/office/drawing/2014/chart" uri="{C3380CC4-5D6E-409C-BE32-E72D297353CC}">
              <c16:uniqueId val="{00000000-9867-4BC5-9725-C2C03E7904A8}"/>
            </c:ext>
          </c:extLst>
        </c:ser>
        <c:dLbls>
          <c:showLegendKey val="0"/>
          <c:showVal val="0"/>
          <c:showCatName val="0"/>
          <c:showSerName val="0"/>
          <c:showPercent val="0"/>
          <c:showBubbleSize val="0"/>
        </c:dLbls>
        <c:gapWidth val="150"/>
        <c:axId val="350505728"/>
        <c:axId val="35050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9867-4BC5-9725-C2C03E7904A8}"/>
            </c:ext>
          </c:extLst>
        </c:ser>
        <c:dLbls>
          <c:showLegendKey val="0"/>
          <c:showVal val="0"/>
          <c:showCatName val="0"/>
          <c:showSerName val="0"/>
          <c:showPercent val="0"/>
          <c:showBubbleSize val="0"/>
        </c:dLbls>
        <c:marker val="1"/>
        <c:smooth val="0"/>
        <c:axId val="350505728"/>
        <c:axId val="350506120"/>
      </c:lineChart>
      <c:dateAx>
        <c:axId val="350505728"/>
        <c:scaling>
          <c:orientation val="minMax"/>
        </c:scaling>
        <c:delete val="1"/>
        <c:axPos val="b"/>
        <c:numFmt formatCode="ge" sourceLinked="1"/>
        <c:majorTickMark val="none"/>
        <c:minorTickMark val="none"/>
        <c:tickLblPos val="none"/>
        <c:crossAx val="350506120"/>
        <c:crosses val="autoZero"/>
        <c:auto val="1"/>
        <c:lblOffset val="100"/>
        <c:baseTimeUnit val="years"/>
      </c:dateAx>
      <c:valAx>
        <c:axId val="35050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80.92</c:v>
                </c:pt>
                <c:pt idx="1">
                  <c:v>79.72</c:v>
                </c:pt>
                <c:pt idx="2">
                  <c:v>79.59</c:v>
                </c:pt>
                <c:pt idx="3">
                  <c:v>79.760000000000005</c:v>
                </c:pt>
                <c:pt idx="4">
                  <c:v>77.48</c:v>
                </c:pt>
              </c:numCache>
            </c:numRef>
          </c:val>
          <c:extLst xmlns:c16r2="http://schemas.microsoft.com/office/drawing/2015/06/chart">
            <c:ext xmlns:c16="http://schemas.microsoft.com/office/drawing/2014/chart" uri="{C3380CC4-5D6E-409C-BE32-E72D297353CC}">
              <c16:uniqueId val="{00000000-08EA-4227-A1F6-68D7963916F7}"/>
            </c:ext>
          </c:extLst>
        </c:ser>
        <c:dLbls>
          <c:showLegendKey val="0"/>
          <c:showVal val="0"/>
          <c:showCatName val="0"/>
          <c:showSerName val="0"/>
          <c:showPercent val="0"/>
          <c:showBubbleSize val="0"/>
        </c:dLbls>
        <c:gapWidth val="150"/>
        <c:axId val="350308520"/>
        <c:axId val="35030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08EA-4227-A1F6-68D7963916F7}"/>
            </c:ext>
          </c:extLst>
        </c:ser>
        <c:dLbls>
          <c:showLegendKey val="0"/>
          <c:showVal val="0"/>
          <c:showCatName val="0"/>
          <c:showSerName val="0"/>
          <c:showPercent val="0"/>
          <c:showBubbleSize val="0"/>
        </c:dLbls>
        <c:marker val="1"/>
        <c:smooth val="0"/>
        <c:axId val="350308520"/>
        <c:axId val="350308912"/>
      </c:lineChart>
      <c:dateAx>
        <c:axId val="350308520"/>
        <c:scaling>
          <c:orientation val="minMax"/>
        </c:scaling>
        <c:delete val="1"/>
        <c:axPos val="b"/>
        <c:numFmt formatCode="ge" sourceLinked="1"/>
        <c:majorTickMark val="none"/>
        <c:minorTickMark val="none"/>
        <c:tickLblPos val="none"/>
        <c:crossAx val="350308912"/>
        <c:crosses val="autoZero"/>
        <c:auto val="1"/>
        <c:lblOffset val="100"/>
        <c:baseTimeUnit val="years"/>
      </c:dateAx>
      <c:valAx>
        <c:axId val="35030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0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107.4</c:v>
                </c:pt>
                <c:pt idx="1">
                  <c:v>101.7</c:v>
                </c:pt>
                <c:pt idx="2">
                  <c:v>105.37</c:v>
                </c:pt>
                <c:pt idx="3">
                  <c:v>101.32</c:v>
                </c:pt>
                <c:pt idx="4">
                  <c:v>99.11</c:v>
                </c:pt>
              </c:numCache>
            </c:numRef>
          </c:val>
          <c:extLst xmlns:c16r2="http://schemas.microsoft.com/office/drawing/2015/06/chart">
            <c:ext xmlns:c16="http://schemas.microsoft.com/office/drawing/2014/chart" uri="{C3380CC4-5D6E-409C-BE32-E72D297353CC}">
              <c16:uniqueId val="{00000000-F450-4FFC-B780-BC4BB4A2238E}"/>
            </c:ext>
          </c:extLst>
        </c:ser>
        <c:dLbls>
          <c:showLegendKey val="0"/>
          <c:showVal val="0"/>
          <c:showCatName val="0"/>
          <c:showSerName val="0"/>
          <c:showPercent val="0"/>
          <c:showBubbleSize val="0"/>
        </c:dLbls>
        <c:gapWidth val="150"/>
        <c:axId val="350309696"/>
        <c:axId val="35030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F450-4FFC-B780-BC4BB4A2238E}"/>
            </c:ext>
          </c:extLst>
        </c:ser>
        <c:dLbls>
          <c:showLegendKey val="0"/>
          <c:showVal val="0"/>
          <c:showCatName val="0"/>
          <c:showSerName val="0"/>
          <c:showPercent val="0"/>
          <c:showBubbleSize val="0"/>
        </c:dLbls>
        <c:marker val="1"/>
        <c:smooth val="0"/>
        <c:axId val="350309696"/>
        <c:axId val="350304600"/>
      </c:lineChart>
      <c:dateAx>
        <c:axId val="350309696"/>
        <c:scaling>
          <c:orientation val="minMax"/>
        </c:scaling>
        <c:delete val="1"/>
        <c:axPos val="b"/>
        <c:numFmt formatCode="ge" sourceLinked="1"/>
        <c:majorTickMark val="none"/>
        <c:minorTickMark val="none"/>
        <c:tickLblPos val="none"/>
        <c:crossAx val="350304600"/>
        <c:crosses val="autoZero"/>
        <c:auto val="1"/>
        <c:lblOffset val="100"/>
        <c:baseTimeUnit val="years"/>
      </c:dateAx>
      <c:valAx>
        <c:axId val="35030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3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44.15</c:v>
                </c:pt>
                <c:pt idx="1">
                  <c:v>44.44</c:v>
                </c:pt>
                <c:pt idx="2">
                  <c:v>42.87</c:v>
                </c:pt>
                <c:pt idx="3">
                  <c:v>44.82</c:v>
                </c:pt>
                <c:pt idx="4">
                  <c:v>46.34</c:v>
                </c:pt>
              </c:numCache>
            </c:numRef>
          </c:val>
          <c:extLst xmlns:c16r2="http://schemas.microsoft.com/office/drawing/2015/06/chart">
            <c:ext xmlns:c16="http://schemas.microsoft.com/office/drawing/2014/chart" uri="{C3380CC4-5D6E-409C-BE32-E72D297353CC}">
              <c16:uniqueId val="{00000000-F3C5-465E-B0CB-0C8B35FCCA77}"/>
            </c:ext>
          </c:extLst>
        </c:ser>
        <c:dLbls>
          <c:showLegendKey val="0"/>
          <c:showVal val="0"/>
          <c:showCatName val="0"/>
          <c:showSerName val="0"/>
          <c:showPercent val="0"/>
          <c:showBubbleSize val="0"/>
        </c:dLbls>
        <c:gapWidth val="150"/>
        <c:axId val="350306560"/>
        <c:axId val="35030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F3C5-465E-B0CB-0C8B35FCCA77}"/>
            </c:ext>
          </c:extLst>
        </c:ser>
        <c:dLbls>
          <c:showLegendKey val="0"/>
          <c:showVal val="0"/>
          <c:showCatName val="0"/>
          <c:showSerName val="0"/>
          <c:showPercent val="0"/>
          <c:showBubbleSize val="0"/>
        </c:dLbls>
        <c:marker val="1"/>
        <c:smooth val="0"/>
        <c:axId val="350306560"/>
        <c:axId val="350307344"/>
      </c:lineChart>
      <c:dateAx>
        <c:axId val="350306560"/>
        <c:scaling>
          <c:orientation val="minMax"/>
        </c:scaling>
        <c:delete val="1"/>
        <c:axPos val="b"/>
        <c:numFmt formatCode="ge" sourceLinked="1"/>
        <c:majorTickMark val="none"/>
        <c:minorTickMark val="none"/>
        <c:tickLblPos val="none"/>
        <c:crossAx val="350307344"/>
        <c:crosses val="autoZero"/>
        <c:auto val="1"/>
        <c:lblOffset val="100"/>
        <c:baseTimeUnit val="years"/>
      </c:dateAx>
      <c:valAx>
        <c:axId val="3503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8.3800000000000008</c:v>
                </c:pt>
                <c:pt idx="4" formatCode="#,##0.00;&quot;△&quot;#,##0.00;&quot;-&quot;">
                  <c:v>11</c:v>
                </c:pt>
              </c:numCache>
            </c:numRef>
          </c:val>
          <c:extLst xmlns:c16r2="http://schemas.microsoft.com/office/drawing/2015/06/chart">
            <c:ext xmlns:c16="http://schemas.microsoft.com/office/drawing/2014/chart" uri="{C3380CC4-5D6E-409C-BE32-E72D297353CC}">
              <c16:uniqueId val="{00000000-B273-4F67-9BAF-AE7379D0BA86}"/>
            </c:ext>
          </c:extLst>
        </c:ser>
        <c:dLbls>
          <c:showLegendKey val="0"/>
          <c:showVal val="0"/>
          <c:showCatName val="0"/>
          <c:showSerName val="0"/>
          <c:showPercent val="0"/>
          <c:showBubbleSize val="0"/>
        </c:dLbls>
        <c:gapWidth val="150"/>
        <c:axId val="350302640"/>
        <c:axId val="35030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B273-4F67-9BAF-AE7379D0BA86}"/>
            </c:ext>
          </c:extLst>
        </c:ser>
        <c:dLbls>
          <c:showLegendKey val="0"/>
          <c:showVal val="0"/>
          <c:showCatName val="0"/>
          <c:showSerName val="0"/>
          <c:showPercent val="0"/>
          <c:showBubbleSize val="0"/>
        </c:dLbls>
        <c:marker val="1"/>
        <c:smooth val="0"/>
        <c:axId val="350302640"/>
        <c:axId val="350307736"/>
      </c:lineChart>
      <c:dateAx>
        <c:axId val="350302640"/>
        <c:scaling>
          <c:orientation val="minMax"/>
        </c:scaling>
        <c:delete val="1"/>
        <c:axPos val="b"/>
        <c:numFmt formatCode="ge" sourceLinked="1"/>
        <c:majorTickMark val="none"/>
        <c:minorTickMark val="none"/>
        <c:tickLblPos val="none"/>
        <c:crossAx val="350307736"/>
        <c:crosses val="autoZero"/>
        <c:auto val="1"/>
        <c:lblOffset val="100"/>
        <c:baseTimeUnit val="years"/>
      </c:dateAx>
      <c:valAx>
        <c:axId val="35030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0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0F-40E5-A3BF-09A349E42CEF}"/>
            </c:ext>
          </c:extLst>
        </c:ser>
        <c:dLbls>
          <c:showLegendKey val="0"/>
          <c:showVal val="0"/>
          <c:showCatName val="0"/>
          <c:showSerName val="0"/>
          <c:showPercent val="0"/>
          <c:showBubbleSize val="0"/>
        </c:dLbls>
        <c:gapWidth val="150"/>
        <c:axId val="350305776"/>
        <c:axId val="35030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1E0F-40E5-A3BF-09A349E42CEF}"/>
            </c:ext>
          </c:extLst>
        </c:ser>
        <c:dLbls>
          <c:showLegendKey val="0"/>
          <c:showVal val="0"/>
          <c:showCatName val="0"/>
          <c:showSerName val="0"/>
          <c:showPercent val="0"/>
          <c:showBubbleSize val="0"/>
        </c:dLbls>
        <c:marker val="1"/>
        <c:smooth val="0"/>
        <c:axId val="350305776"/>
        <c:axId val="350306168"/>
      </c:lineChart>
      <c:dateAx>
        <c:axId val="350305776"/>
        <c:scaling>
          <c:orientation val="minMax"/>
        </c:scaling>
        <c:delete val="1"/>
        <c:axPos val="b"/>
        <c:numFmt formatCode="ge" sourceLinked="1"/>
        <c:majorTickMark val="none"/>
        <c:minorTickMark val="none"/>
        <c:tickLblPos val="none"/>
        <c:crossAx val="350306168"/>
        <c:crosses val="autoZero"/>
        <c:auto val="1"/>
        <c:lblOffset val="100"/>
        <c:baseTimeUnit val="years"/>
      </c:dateAx>
      <c:valAx>
        <c:axId val="350306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30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1481.16</c:v>
                </c:pt>
                <c:pt idx="1">
                  <c:v>680.91</c:v>
                </c:pt>
                <c:pt idx="2">
                  <c:v>259.79000000000002</c:v>
                </c:pt>
                <c:pt idx="3">
                  <c:v>492.61</c:v>
                </c:pt>
                <c:pt idx="4">
                  <c:v>545.37</c:v>
                </c:pt>
              </c:numCache>
            </c:numRef>
          </c:val>
          <c:extLst xmlns:c16r2="http://schemas.microsoft.com/office/drawing/2015/06/chart">
            <c:ext xmlns:c16="http://schemas.microsoft.com/office/drawing/2014/chart" uri="{C3380CC4-5D6E-409C-BE32-E72D297353CC}">
              <c16:uniqueId val="{00000000-10D3-4396-907D-7CF5AE5C63C8}"/>
            </c:ext>
          </c:extLst>
        </c:ser>
        <c:dLbls>
          <c:showLegendKey val="0"/>
          <c:showVal val="0"/>
          <c:showCatName val="0"/>
          <c:showSerName val="0"/>
          <c:showPercent val="0"/>
          <c:showBubbleSize val="0"/>
        </c:dLbls>
        <c:gapWidth val="150"/>
        <c:axId val="350500240"/>
        <c:axId val="3505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10D3-4396-907D-7CF5AE5C63C8}"/>
            </c:ext>
          </c:extLst>
        </c:ser>
        <c:dLbls>
          <c:showLegendKey val="0"/>
          <c:showVal val="0"/>
          <c:showCatName val="0"/>
          <c:showSerName val="0"/>
          <c:showPercent val="0"/>
          <c:showBubbleSize val="0"/>
        </c:dLbls>
        <c:marker val="1"/>
        <c:smooth val="0"/>
        <c:axId val="350500240"/>
        <c:axId val="350504160"/>
      </c:lineChart>
      <c:dateAx>
        <c:axId val="350500240"/>
        <c:scaling>
          <c:orientation val="minMax"/>
        </c:scaling>
        <c:delete val="1"/>
        <c:axPos val="b"/>
        <c:numFmt formatCode="ge" sourceLinked="1"/>
        <c:majorTickMark val="none"/>
        <c:minorTickMark val="none"/>
        <c:tickLblPos val="none"/>
        <c:crossAx val="350504160"/>
        <c:crosses val="autoZero"/>
        <c:auto val="1"/>
        <c:lblOffset val="100"/>
        <c:baseTimeUnit val="years"/>
      </c:dateAx>
      <c:valAx>
        <c:axId val="35050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5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251.44</c:v>
                </c:pt>
                <c:pt idx="1">
                  <c:v>349.1</c:v>
                </c:pt>
                <c:pt idx="2">
                  <c:v>397.42</c:v>
                </c:pt>
                <c:pt idx="3">
                  <c:v>380.8</c:v>
                </c:pt>
                <c:pt idx="4">
                  <c:v>377.93</c:v>
                </c:pt>
              </c:numCache>
            </c:numRef>
          </c:val>
          <c:extLst xmlns:c16r2="http://schemas.microsoft.com/office/drawing/2015/06/chart">
            <c:ext xmlns:c16="http://schemas.microsoft.com/office/drawing/2014/chart" uri="{C3380CC4-5D6E-409C-BE32-E72D297353CC}">
              <c16:uniqueId val="{00000000-0E90-438A-89EF-A06B51DC740A}"/>
            </c:ext>
          </c:extLst>
        </c:ser>
        <c:dLbls>
          <c:showLegendKey val="0"/>
          <c:showVal val="0"/>
          <c:showCatName val="0"/>
          <c:showSerName val="0"/>
          <c:showPercent val="0"/>
          <c:showBubbleSize val="0"/>
        </c:dLbls>
        <c:gapWidth val="150"/>
        <c:axId val="350503376"/>
        <c:axId val="3505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0E90-438A-89EF-A06B51DC740A}"/>
            </c:ext>
          </c:extLst>
        </c:ser>
        <c:dLbls>
          <c:showLegendKey val="0"/>
          <c:showVal val="0"/>
          <c:showCatName val="0"/>
          <c:showSerName val="0"/>
          <c:showPercent val="0"/>
          <c:showBubbleSize val="0"/>
        </c:dLbls>
        <c:marker val="1"/>
        <c:smooth val="0"/>
        <c:axId val="350503376"/>
        <c:axId val="350503768"/>
      </c:lineChart>
      <c:dateAx>
        <c:axId val="350503376"/>
        <c:scaling>
          <c:orientation val="minMax"/>
        </c:scaling>
        <c:delete val="1"/>
        <c:axPos val="b"/>
        <c:numFmt formatCode="ge" sourceLinked="1"/>
        <c:majorTickMark val="none"/>
        <c:minorTickMark val="none"/>
        <c:tickLblPos val="none"/>
        <c:crossAx val="350503768"/>
        <c:crosses val="autoZero"/>
        <c:auto val="1"/>
        <c:lblOffset val="100"/>
        <c:baseTimeUnit val="years"/>
      </c:dateAx>
      <c:valAx>
        <c:axId val="35050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5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100.72</c:v>
                </c:pt>
                <c:pt idx="1">
                  <c:v>96.95</c:v>
                </c:pt>
                <c:pt idx="2">
                  <c:v>102.67</c:v>
                </c:pt>
                <c:pt idx="3">
                  <c:v>96.81</c:v>
                </c:pt>
                <c:pt idx="4">
                  <c:v>95.08</c:v>
                </c:pt>
              </c:numCache>
            </c:numRef>
          </c:val>
          <c:extLst xmlns:c16r2="http://schemas.microsoft.com/office/drawing/2015/06/chart">
            <c:ext xmlns:c16="http://schemas.microsoft.com/office/drawing/2014/chart" uri="{C3380CC4-5D6E-409C-BE32-E72D297353CC}">
              <c16:uniqueId val="{00000000-4A7F-433C-AEAA-2093F6D11CB8}"/>
            </c:ext>
          </c:extLst>
        </c:ser>
        <c:dLbls>
          <c:showLegendKey val="0"/>
          <c:showVal val="0"/>
          <c:showCatName val="0"/>
          <c:showSerName val="0"/>
          <c:showPercent val="0"/>
          <c:showBubbleSize val="0"/>
        </c:dLbls>
        <c:gapWidth val="150"/>
        <c:axId val="350501808"/>
        <c:axId val="35050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4A7F-433C-AEAA-2093F6D11CB8}"/>
            </c:ext>
          </c:extLst>
        </c:ser>
        <c:dLbls>
          <c:showLegendKey val="0"/>
          <c:showVal val="0"/>
          <c:showCatName val="0"/>
          <c:showSerName val="0"/>
          <c:showPercent val="0"/>
          <c:showBubbleSize val="0"/>
        </c:dLbls>
        <c:marker val="1"/>
        <c:smooth val="0"/>
        <c:axId val="350501808"/>
        <c:axId val="350500632"/>
      </c:lineChart>
      <c:dateAx>
        <c:axId val="350501808"/>
        <c:scaling>
          <c:orientation val="minMax"/>
        </c:scaling>
        <c:delete val="1"/>
        <c:axPos val="b"/>
        <c:numFmt formatCode="ge" sourceLinked="1"/>
        <c:majorTickMark val="none"/>
        <c:minorTickMark val="none"/>
        <c:tickLblPos val="none"/>
        <c:crossAx val="350500632"/>
        <c:crosses val="autoZero"/>
        <c:auto val="1"/>
        <c:lblOffset val="100"/>
        <c:baseTimeUnit val="years"/>
      </c:dateAx>
      <c:valAx>
        <c:axId val="35050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168.5</c:v>
                </c:pt>
                <c:pt idx="1">
                  <c:v>175.72</c:v>
                </c:pt>
                <c:pt idx="2">
                  <c:v>165.87</c:v>
                </c:pt>
                <c:pt idx="3">
                  <c:v>175.63</c:v>
                </c:pt>
                <c:pt idx="4">
                  <c:v>179.06</c:v>
                </c:pt>
              </c:numCache>
            </c:numRef>
          </c:val>
          <c:extLst xmlns:c16r2="http://schemas.microsoft.com/office/drawing/2015/06/chart">
            <c:ext xmlns:c16="http://schemas.microsoft.com/office/drawing/2014/chart" uri="{C3380CC4-5D6E-409C-BE32-E72D297353CC}">
              <c16:uniqueId val="{00000000-4A27-4CF1-A075-92A6D627C5F2}"/>
            </c:ext>
          </c:extLst>
        </c:ser>
        <c:dLbls>
          <c:showLegendKey val="0"/>
          <c:showVal val="0"/>
          <c:showCatName val="0"/>
          <c:showSerName val="0"/>
          <c:showPercent val="0"/>
          <c:showBubbleSize val="0"/>
        </c:dLbls>
        <c:gapWidth val="150"/>
        <c:axId val="350506904"/>
        <c:axId val="3504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4A27-4CF1-A075-92A6D627C5F2}"/>
            </c:ext>
          </c:extLst>
        </c:ser>
        <c:dLbls>
          <c:showLegendKey val="0"/>
          <c:showVal val="0"/>
          <c:showCatName val="0"/>
          <c:showSerName val="0"/>
          <c:showPercent val="0"/>
          <c:showBubbleSize val="0"/>
        </c:dLbls>
        <c:marker val="1"/>
        <c:smooth val="0"/>
        <c:axId val="350506904"/>
        <c:axId val="350499456"/>
      </c:lineChart>
      <c:dateAx>
        <c:axId val="350506904"/>
        <c:scaling>
          <c:orientation val="minMax"/>
        </c:scaling>
        <c:delete val="1"/>
        <c:axPos val="b"/>
        <c:numFmt formatCode="ge" sourceLinked="1"/>
        <c:majorTickMark val="none"/>
        <c:minorTickMark val="none"/>
        <c:tickLblPos val="none"/>
        <c:crossAx val="350499456"/>
        <c:crosses val="autoZero"/>
        <c:auto val="1"/>
        <c:lblOffset val="100"/>
        <c:baseTimeUnit val="years"/>
      </c:dateAx>
      <c:valAx>
        <c:axId val="350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西予市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38947</v>
      </c>
      <c r="AM8" s="70"/>
      <c r="AN8" s="70"/>
      <c r="AO8" s="70"/>
      <c r="AP8" s="70"/>
      <c r="AQ8" s="70"/>
      <c r="AR8" s="70"/>
      <c r="AS8" s="70"/>
      <c r="AT8" s="66">
        <f>データ!$S$6</f>
        <v>514.34</v>
      </c>
      <c r="AU8" s="67"/>
      <c r="AV8" s="67"/>
      <c r="AW8" s="67"/>
      <c r="AX8" s="67"/>
      <c r="AY8" s="67"/>
      <c r="AZ8" s="67"/>
      <c r="BA8" s="67"/>
      <c r="BB8" s="69">
        <f>データ!$T$6</f>
        <v>75.72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69.989999999999995</v>
      </c>
      <c r="J10" s="67"/>
      <c r="K10" s="67"/>
      <c r="L10" s="67"/>
      <c r="M10" s="67"/>
      <c r="N10" s="67"/>
      <c r="O10" s="68"/>
      <c r="P10" s="69">
        <f>データ!$P$6</f>
        <v>80.38</v>
      </c>
      <c r="Q10" s="69"/>
      <c r="R10" s="69"/>
      <c r="S10" s="69"/>
      <c r="T10" s="69"/>
      <c r="U10" s="69"/>
      <c r="V10" s="69"/>
      <c r="W10" s="70">
        <f>データ!$Q$6</f>
        <v>3564</v>
      </c>
      <c r="X10" s="70"/>
      <c r="Y10" s="70"/>
      <c r="Z10" s="70"/>
      <c r="AA10" s="70"/>
      <c r="AB10" s="70"/>
      <c r="AC10" s="70"/>
      <c r="AD10" s="2"/>
      <c r="AE10" s="2"/>
      <c r="AF10" s="2"/>
      <c r="AG10" s="2"/>
      <c r="AH10" s="4"/>
      <c r="AI10" s="4"/>
      <c r="AJ10" s="4"/>
      <c r="AK10" s="4"/>
      <c r="AL10" s="70">
        <f>データ!$U$6</f>
        <v>30950</v>
      </c>
      <c r="AM10" s="70"/>
      <c r="AN10" s="70"/>
      <c r="AO10" s="70"/>
      <c r="AP10" s="70"/>
      <c r="AQ10" s="70"/>
      <c r="AR10" s="70"/>
      <c r="AS10" s="70"/>
      <c r="AT10" s="66">
        <f>データ!$V$6</f>
        <v>74.680000000000007</v>
      </c>
      <c r="AU10" s="67"/>
      <c r="AV10" s="67"/>
      <c r="AW10" s="67"/>
      <c r="AX10" s="67"/>
      <c r="AY10" s="67"/>
      <c r="AZ10" s="67"/>
      <c r="BA10" s="67"/>
      <c r="BB10" s="69">
        <f>データ!$W$6</f>
        <v>414.43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iMz9D+Y5SDGBLTcFIqOeoGmxoad5X69ioEWVOE/d42X1REl+ABS9nfZySu1dyqm+OwUR/FI6WOJeEfOYxBB9g==" saltValue="jumVcTtSr3zUIJ8Xlpjv8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382141</v>
      </c>
      <c r="D6" s="33">
        <f t="shared" si="3"/>
        <v>46</v>
      </c>
      <c r="E6" s="33">
        <f t="shared" si="3"/>
        <v>1</v>
      </c>
      <c r="F6" s="33">
        <f t="shared" si="3"/>
        <v>0</v>
      </c>
      <c r="G6" s="33">
        <f t="shared" si="3"/>
        <v>1</v>
      </c>
      <c r="H6" s="33" t="str">
        <f t="shared" si="3"/>
        <v>愛媛県　西予市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69.989999999999995</v>
      </c>
      <c r="P6" s="34">
        <f t="shared" si="3"/>
        <v>80.38</v>
      </c>
      <c r="Q6" s="34">
        <f t="shared" si="3"/>
        <v>3564</v>
      </c>
      <c r="R6" s="34">
        <f t="shared" si="3"/>
        <v>38947</v>
      </c>
      <c r="S6" s="34">
        <f t="shared" si="3"/>
        <v>514.34</v>
      </c>
      <c r="T6" s="34">
        <f t="shared" si="3"/>
        <v>75.72</v>
      </c>
      <c r="U6" s="34">
        <f t="shared" si="3"/>
        <v>30950</v>
      </c>
      <c r="V6" s="34">
        <f t="shared" si="3"/>
        <v>74.680000000000007</v>
      </c>
      <c r="W6" s="34">
        <f t="shared" si="3"/>
        <v>414.43</v>
      </c>
      <c r="X6" s="35">
        <f>IF(X7="",NA(),X7)</f>
        <v>107.4</v>
      </c>
      <c r="Y6" s="35">
        <f t="shared" ref="Y6:AG6" si="4">IF(Y7="",NA(),Y7)</f>
        <v>101.7</v>
      </c>
      <c r="Z6" s="35">
        <f t="shared" si="4"/>
        <v>105.37</v>
      </c>
      <c r="AA6" s="35">
        <f t="shared" si="4"/>
        <v>101.32</v>
      </c>
      <c r="AB6" s="35">
        <f t="shared" si="4"/>
        <v>99.11</v>
      </c>
      <c r="AC6" s="35">
        <f t="shared" si="4"/>
        <v>106.55</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3.77</v>
      </c>
      <c r="AP6" s="35">
        <f t="shared" si="5"/>
        <v>3.62</v>
      </c>
      <c r="AQ6" s="35">
        <f t="shared" si="5"/>
        <v>3.91</v>
      </c>
      <c r="AR6" s="35">
        <f t="shared" si="5"/>
        <v>3.56</v>
      </c>
      <c r="AS6" s="34" t="str">
        <f>IF(AS7="","",IF(AS7="-","【-】","【"&amp;SUBSTITUTE(TEXT(AS7,"#,##0.00"),"-","△")&amp;"】"))</f>
        <v>【0.85】</v>
      </c>
      <c r="AT6" s="35">
        <f>IF(AT7="",NA(),AT7)</f>
        <v>1481.16</v>
      </c>
      <c r="AU6" s="35">
        <f t="shared" ref="AU6:BC6" si="6">IF(AU7="",NA(),AU7)</f>
        <v>680.91</v>
      </c>
      <c r="AV6" s="35">
        <f t="shared" si="6"/>
        <v>259.79000000000002</v>
      </c>
      <c r="AW6" s="35">
        <f t="shared" si="6"/>
        <v>492.61</v>
      </c>
      <c r="AX6" s="35">
        <f t="shared" si="6"/>
        <v>545.37</v>
      </c>
      <c r="AY6" s="35">
        <f t="shared" si="6"/>
        <v>963.24</v>
      </c>
      <c r="AZ6" s="35">
        <f t="shared" si="6"/>
        <v>382.09</v>
      </c>
      <c r="BA6" s="35">
        <f t="shared" si="6"/>
        <v>371.31</v>
      </c>
      <c r="BB6" s="35">
        <f t="shared" si="6"/>
        <v>377.63</v>
      </c>
      <c r="BC6" s="35">
        <f t="shared" si="6"/>
        <v>357.34</v>
      </c>
      <c r="BD6" s="34" t="str">
        <f>IF(BD7="","",IF(BD7="-","【-】","【"&amp;SUBSTITUTE(TEXT(BD7,"#,##0.00"),"-","△")&amp;"】"))</f>
        <v>【264.34】</v>
      </c>
      <c r="BE6" s="35">
        <f>IF(BE7="",NA(),BE7)</f>
        <v>251.44</v>
      </c>
      <c r="BF6" s="35">
        <f t="shared" ref="BF6:BN6" si="7">IF(BF7="",NA(),BF7)</f>
        <v>349.1</v>
      </c>
      <c r="BG6" s="35">
        <f t="shared" si="7"/>
        <v>397.42</v>
      </c>
      <c r="BH6" s="35">
        <f t="shared" si="7"/>
        <v>380.8</v>
      </c>
      <c r="BI6" s="35">
        <f t="shared" si="7"/>
        <v>377.93</v>
      </c>
      <c r="BJ6" s="35">
        <f t="shared" si="7"/>
        <v>400.38</v>
      </c>
      <c r="BK6" s="35">
        <f t="shared" si="7"/>
        <v>385.06</v>
      </c>
      <c r="BL6" s="35">
        <f t="shared" si="7"/>
        <v>373.09</v>
      </c>
      <c r="BM6" s="35">
        <f t="shared" si="7"/>
        <v>364.71</v>
      </c>
      <c r="BN6" s="35">
        <f t="shared" si="7"/>
        <v>373.69</v>
      </c>
      <c r="BO6" s="34" t="str">
        <f>IF(BO7="","",IF(BO7="-","【-】","【"&amp;SUBSTITUTE(TEXT(BO7,"#,##0.00"),"-","△")&amp;"】"))</f>
        <v>【274.27】</v>
      </c>
      <c r="BP6" s="35">
        <f>IF(BP7="",NA(),BP7)</f>
        <v>100.72</v>
      </c>
      <c r="BQ6" s="35">
        <f t="shared" ref="BQ6:BY6" si="8">IF(BQ7="",NA(),BQ7)</f>
        <v>96.95</v>
      </c>
      <c r="BR6" s="35">
        <f t="shared" si="8"/>
        <v>102.67</v>
      </c>
      <c r="BS6" s="35">
        <f t="shared" si="8"/>
        <v>96.81</v>
      </c>
      <c r="BT6" s="35">
        <f t="shared" si="8"/>
        <v>95.08</v>
      </c>
      <c r="BU6" s="35">
        <f t="shared" si="8"/>
        <v>96.56</v>
      </c>
      <c r="BV6" s="35">
        <f t="shared" si="8"/>
        <v>99.07</v>
      </c>
      <c r="BW6" s="35">
        <f t="shared" si="8"/>
        <v>99.99</v>
      </c>
      <c r="BX6" s="35">
        <f t="shared" si="8"/>
        <v>100.65</v>
      </c>
      <c r="BY6" s="35">
        <f t="shared" si="8"/>
        <v>99.87</v>
      </c>
      <c r="BZ6" s="34" t="str">
        <f>IF(BZ7="","",IF(BZ7="-","【-】","【"&amp;SUBSTITUTE(TEXT(BZ7,"#,##0.00"),"-","△")&amp;"】"))</f>
        <v>【104.36】</v>
      </c>
      <c r="CA6" s="35">
        <f>IF(CA7="",NA(),CA7)</f>
        <v>168.5</v>
      </c>
      <c r="CB6" s="35">
        <f t="shared" ref="CB6:CJ6" si="9">IF(CB7="",NA(),CB7)</f>
        <v>175.72</v>
      </c>
      <c r="CC6" s="35">
        <f t="shared" si="9"/>
        <v>165.87</v>
      </c>
      <c r="CD6" s="35">
        <f t="shared" si="9"/>
        <v>175.63</v>
      </c>
      <c r="CE6" s="35">
        <f t="shared" si="9"/>
        <v>179.06</v>
      </c>
      <c r="CF6" s="35">
        <f t="shared" si="9"/>
        <v>177.14</v>
      </c>
      <c r="CG6" s="35">
        <f t="shared" si="9"/>
        <v>173.03</v>
      </c>
      <c r="CH6" s="35">
        <f t="shared" si="9"/>
        <v>171.15</v>
      </c>
      <c r="CI6" s="35">
        <f t="shared" si="9"/>
        <v>170.19</v>
      </c>
      <c r="CJ6" s="35">
        <f t="shared" si="9"/>
        <v>171.81</v>
      </c>
      <c r="CK6" s="34" t="str">
        <f>IF(CK7="","",IF(CK7="-","【-】","【"&amp;SUBSTITUTE(TEXT(CK7,"#,##0.00"),"-","△")&amp;"】"))</f>
        <v>【165.71】</v>
      </c>
      <c r="CL6" s="35">
        <f>IF(CL7="",NA(),CL7)</f>
        <v>56.71</v>
      </c>
      <c r="CM6" s="35">
        <f t="shared" ref="CM6:CU6" si="10">IF(CM7="",NA(),CM7)</f>
        <v>64.599999999999994</v>
      </c>
      <c r="CN6" s="35">
        <f t="shared" si="10"/>
        <v>64.47</v>
      </c>
      <c r="CO6" s="35">
        <f t="shared" si="10"/>
        <v>65.239999999999995</v>
      </c>
      <c r="CP6" s="35">
        <f t="shared" si="10"/>
        <v>66.31</v>
      </c>
      <c r="CQ6" s="35">
        <f t="shared" si="10"/>
        <v>55.64</v>
      </c>
      <c r="CR6" s="35">
        <f t="shared" si="10"/>
        <v>58.58</v>
      </c>
      <c r="CS6" s="35">
        <f t="shared" si="10"/>
        <v>58.53</v>
      </c>
      <c r="CT6" s="35">
        <f t="shared" si="10"/>
        <v>59.01</v>
      </c>
      <c r="CU6" s="35">
        <f t="shared" si="10"/>
        <v>60.03</v>
      </c>
      <c r="CV6" s="34" t="str">
        <f>IF(CV7="","",IF(CV7="-","【-】","【"&amp;SUBSTITUTE(TEXT(CV7,"#,##0.00"),"-","△")&amp;"】"))</f>
        <v>【60.41】</v>
      </c>
      <c r="CW6" s="35">
        <f>IF(CW7="",NA(),CW7)</f>
        <v>80.92</v>
      </c>
      <c r="CX6" s="35">
        <f t="shared" ref="CX6:DF6" si="11">IF(CX7="",NA(),CX7)</f>
        <v>79.72</v>
      </c>
      <c r="CY6" s="35">
        <f t="shared" si="11"/>
        <v>79.59</v>
      </c>
      <c r="CZ6" s="35">
        <f t="shared" si="11"/>
        <v>79.760000000000005</v>
      </c>
      <c r="DA6" s="35">
        <f t="shared" si="11"/>
        <v>77.48</v>
      </c>
      <c r="DB6" s="35">
        <f t="shared" si="11"/>
        <v>83.09</v>
      </c>
      <c r="DC6" s="35">
        <f t="shared" si="11"/>
        <v>85.23</v>
      </c>
      <c r="DD6" s="35">
        <f t="shared" si="11"/>
        <v>85.26</v>
      </c>
      <c r="DE6" s="35">
        <f t="shared" si="11"/>
        <v>85.37</v>
      </c>
      <c r="DF6" s="35">
        <f t="shared" si="11"/>
        <v>84.81</v>
      </c>
      <c r="DG6" s="34" t="str">
        <f>IF(DG7="","",IF(DG7="-","【-】","【"&amp;SUBSTITUTE(TEXT(DG7,"#,##0.00"),"-","△")&amp;"】"))</f>
        <v>【89.93】</v>
      </c>
      <c r="DH6" s="35">
        <f>IF(DH7="",NA(),DH7)</f>
        <v>44.15</v>
      </c>
      <c r="DI6" s="35">
        <f t="shared" ref="DI6:DQ6" si="12">IF(DI7="",NA(),DI7)</f>
        <v>44.44</v>
      </c>
      <c r="DJ6" s="35">
        <f t="shared" si="12"/>
        <v>42.87</v>
      </c>
      <c r="DK6" s="35">
        <f t="shared" si="12"/>
        <v>44.82</v>
      </c>
      <c r="DL6" s="35">
        <f t="shared" si="12"/>
        <v>46.34</v>
      </c>
      <c r="DM6" s="35">
        <f t="shared" si="12"/>
        <v>39.06</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5">
        <f t="shared" si="13"/>
        <v>8.3800000000000008</v>
      </c>
      <c r="DW6" s="35">
        <f t="shared" si="13"/>
        <v>11</v>
      </c>
      <c r="DX6" s="35">
        <f t="shared" si="13"/>
        <v>8.8699999999999992</v>
      </c>
      <c r="DY6" s="35">
        <f t="shared" si="13"/>
        <v>10.09</v>
      </c>
      <c r="DZ6" s="35">
        <f t="shared" si="13"/>
        <v>10.54</v>
      </c>
      <c r="EA6" s="35">
        <f t="shared" si="13"/>
        <v>12.03</v>
      </c>
      <c r="EB6" s="35">
        <f t="shared" si="13"/>
        <v>12.19</v>
      </c>
      <c r="EC6" s="34" t="str">
        <f>IF(EC7="","",IF(EC7="-","【-】","【"&amp;SUBSTITUTE(TEXT(EC7,"#,##0.00"),"-","△")&amp;"】"))</f>
        <v>【15.89】</v>
      </c>
      <c r="ED6" s="35">
        <f>IF(ED7="",NA(),ED7)</f>
        <v>0.52</v>
      </c>
      <c r="EE6" s="35">
        <f t="shared" ref="EE6:EM6" si="14">IF(EE7="",NA(),EE7)</f>
        <v>0.48</v>
      </c>
      <c r="EF6" s="35">
        <f t="shared" si="14"/>
        <v>0.5</v>
      </c>
      <c r="EG6" s="35">
        <f t="shared" si="14"/>
        <v>0.28000000000000003</v>
      </c>
      <c r="EH6" s="35">
        <f t="shared" si="14"/>
        <v>0.34</v>
      </c>
      <c r="EI6" s="35">
        <f t="shared" si="14"/>
        <v>0.67</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382141</v>
      </c>
      <c r="D7" s="37">
        <v>46</v>
      </c>
      <c r="E7" s="37">
        <v>1</v>
      </c>
      <c r="F7" s="37">
        <v>0</v>
      </c>
      <c r="G7" s="37">
        <v>1</v>
      </c>
      <c r="H7" s="37" t="s">
        <v>105</v>
      </c>
      <c r="I7" s="37" t="s">
        <v>106</v>
      </c>
      <c r="J7" s="37" t="s">
        <v>107</v>
      </c>
      <c r="K7" s="37" t="s">
        <v>108</v>
      </c>
      <c r="L7" s="37" t="s">
        <v>109</v>
      </c>
      <c r="M7" s="37" t="s">
        <v>116</v>
      </c>
      <c r="N7" s="38" t="s">
        <v>110</v>
      </c>
      <c r="O7" s="38">
        <v>69.989999999999995</v>
      </c>
      <c r="P7" s="38">
        <v>80.38</v>
      </c>
      <c r="Q7" s="38">
        <v>3564</v>
      </c>
      <c r="R7" s="38">
        <v>38947</v>
      </c>
      <c r="S7" s="38">
        <v>514.34</v>
      </c>
      <c r="T7" s="38">
        <v>75.72</v>
      </c>
      <c r="U7" s="38">
        <v>30950</v>
      </c>
      <c r="V7" s="38">
        <v>74.680000000000007</v>
      </c>
      <c r="W7" s="38">
        <v>414.43</v>
      </c>
      <c r="X7" s="38">
        <v>107.4</v>
      </c>
      <c r="Y7" s="38">
        <v>101.7</v>
      </c>
      <c r="Z7" s="38">
        <v>105.37</v>
      </c>
      <c r="AA7" s="38">
        <v>101.32</v>
      </c>
      <c r="AB7" s="38">
        <v>99.11</v>
      </c>
      <c r="AC7" s="38">
        <v>106.55</v>
      </c>
      <c r="AD7" s="38">
        <v>109.04</v>
      </c>
      <c r="AE7" s="38">
        <v>109.64</v>
      </c>
      <c r="AF7" s="38">
        <v>110.95</v>
      </c>
      <c r="AG7" s="38">
        <v>110.68</v>
      </c>
      <c r="AH7" s="38">
        <v>113.39</v>
      </c>
      <c r="AI7" s="38">
        <v>0</v>
      </c>
      <c r="AJ7" s="38">
        <v>0</v>
      </c>
      <c r="AK7" s="38">
        <v>0</v>
      </c>
      <c r="AL7" s="38">
        <v>0</v>
      </c>
      <c r="AM7" s="38">
        <v>0</v>
      </c>
      <c r="AN7" s="38">
        <v>9.56</v>
      </c>
      <c r="AO7" s="38">
        <v>3.77</v>
      </c>
      <c r="AP7" s="38">
        <v>3.62</v>
      </c>
      <c r="AQ7" s="38">
        <v>3.91</v>
      </c>
      <c r="AR7" s="38">
        <v>3.56</v>
      </c>
      <c r="AS7" s="38">
        <v>0.85</v>
      </c>
      <c r="AT7" s="38">
        <v>1481.16</v>
      </c>
      <c r="AU7" s="38">
        <v>680.91</v>
      </c>
      <c r="AV7" s="38">
        <v>259.79000000000002</v>
      </c>
      <c r="AW7" s="38">
        <v>492.61</v>
      </c>
      <c r="AX7" s="38">
        <v>545.37</v>
      </c>
      <c r="AY7" s="38">
        <v>963.24</v>
      </c>
      <c r="AZ7" s="38">
        <v>382.09</v>
      </c>
      <c r="BA7" s="38">
        <v>371.31</v>
      </c>
      <c r="BB7" s="38">
        <v>377.63</v>
      </c>
      <c r="BC7" s="38">
        <v>357.34</v>
      </c>
      <c r="BD7" s="38">
        <v>264.33999999999997</v>
      </c>
      <c r="BE7" s="38">
        <v>251.44</v>
      </c>
      <c r="BF7" s="38">
        <v>349.1</v>
      </c>
      <c r="BG7" s="38">
        <v>397.42</v>
      </c>
      <c r="BH7" s="38">
        <v>380.8</v>
      </c>
      <c r="BI7" s="38">
        <v>377.93</v>
      </c>
      <c r="BJ7" s="38">
        <v>400.38</v>
      </c>
      <c r="BK7" s="38">
        <v>385.06</v>
      </c>
      <c r="BL7" s="38">
        <v>373.09</v>
      </c>
      <c r="BM7" s="38">
        <v>364.71</v>
      </c>
      <c r="BN7" s="38">
        <v>373.69</v>
      </c>
      <c r="BO7" s="38">
        <v>274.27</v>
      </c>
      <c r="BP7" s="38">
        <v>100.72</v>
      </c>
      <c r="BQ7" s="38">
        <v>96.95</v>
      </c>
      <c r="BR7" s="38">
        <v>102.67</v>
      </c>
      <c r="BS7" s="38">
        <v>96.81</v>
      </c>
      <c r="BT7" s="38">
        <v>95.08</v>
      </c>
      <c r="BU7" s="38">
        <v>96.56</v>
      </c>
      <c r="BV7" s="38">
        <v>99.07</v>
      </c>
      <c r="BW7" s="38">
        <v>99.99</v>
      </c>
      <c r="BX7" s="38">
        <v>100.65</v>
      </c>
      <c r="BY7" s="38">
        <v>99.87</v>
      </c>
      <c r="BZ7" s="38">
        <v>104.36</v>
      </c>
      <c r="CA7" s="38">
        <v>168.5</v>
      </c>
      <c r="CB7" s="38">
        <v>175.72</v>
      </c>
      <c r="CC7" s="38">
        <v>165.87</v>
      </c>
      <c r="CD7" s="38">
        <v>175.63</v>
      </c>
      <c r="CE7" s="38">
        <v>179.06</v>
      </c>
      <c r="CF7" s="38">
        <v>177.14</v>
      </c>
      <c r="CG7" s="38">
        <v>173.03</v>
      </c>
      <c r="CH7" s="38">
        <v>171.15</v>
      </c>
      <c r="CI7" s="38">
        <v>170.19</v>
      </c>
      <c r="CJ7" s="38">
        <v>171.81</v>
      </c>
      <c r="CK7" s="38">
        <v>165.71</v>
      </c>
      <c r="CL7" s="38">
        <v>56.71</v>
      </c>
      <c r="CM7" s="38">
        <v>64.599999999999994</v>
      </c>
      <c r="CN7" s="38">
        <v>64.47</v>
      </c>
      <c r="CO7" s="38">
        <v>65.239999999999995</v>
      </c>
      <c r="CP7" s="38">
        <v>66.31</v>
      </c>
      <c r="CQ7" s="38">
        <v>55.64</v>
      </c>
      <c r="CR7" s="38">
        <v>58.58</v>
      </c>
      <c r="CS7" s="38">
        <v>58.53</v>
      </c>
      <c r="CT7" s="38">
        <v>59.01</v>
      </c>
      <c r="CU7" s="38">
        <v>60.03</v>
      </c>
      <c r="CV7" s="38">
        <v>60.41</v>
      </c>
      <c r="CW7" s="38">
        <v>80.92</v>
      </c>
      <c r="CX7" s="38">
        <v>79.72</v>
      </c>
      <c r="CY7" s="38">
        <v>79.59</v>
      </c>
      <c r="CZ7" s="38">
        <v>79.760000000000005</v>
      </c>
      <c r="DA7" s="38">
        <v>77.48</v>
      </c>
      <c r="DB7" s="38">
        <v>83.09</v>
      </c>
      <c r="DC7" s="38">
        <v>85.23</v>
      </c>
      <c r="DD7" s="38">
        <v>85.26</v>
      </c>
      <c r="DE7" s="38">
        <v>85.37</v>
      </c>
      <c r="DF7" s="38">
        <v>84.81</v>
      </c>
      <c r="DG7" s="38">
        <v>89.93</v>
      </c>
      <c r="DH7" s="38">
        <v>44.15</v>
      </c>
      <c r="DI7" s="38">
        <v>44.44</v>
      </c>
      <c r="DJ7" s="38">
        <v>42.87</v>
      </c>
      <c r="DK7" s="38">
        <v>44.82</v>
      </c>
      <c r="DL7" s="38">
        <v>46.34</v>
      </c>
      <c r="DM7" s="38">
        <v>39.06</v>
      </c>
      <c r="DN7" s="38">
        <v>44.31</v>
      </c>
      <c r="DO7" s="38">
        <v>45.75</v>
      </c>
      <c r="DP7" s="38">
        <v>46.9</v>
      </c>
      <c r="DQ7" s="38">
        <v>47.28</v>
      </c>
      <c r="DR7" s="38">
        <v>48.12</v>
      </c>
      <c r="DS7" s="38">
        <v>0</v>
      </c>
      <c r="DT7" s="38">
        <v>0</v>
      </c>
      <c r="DU7" s="38">
        <v>0</v>
      </c>
      <c r="DV7" s="38">
        <v>8.3800000000000008</v>
      </c>
      <c r="DW7" s="38">
        <v>11</v>
      </c>
      <c r="DX7" s="38">
        <v>8.8699999999999992</v>
      </c>
      <c r="DY7" s="38">
        <v>10.09</v>
      </c>
      <c r="DZ7" s="38">
        <v>10.54</v>
      </c>
      <c r="EA7" s="38">
        <v>12.03</v>
      </c>
      <c r="EB7" s="38">
        <v>12.19</v>
      </c>
      <c r="EC7" s="38">
        <v>15.89</v>
      </c>
      <c r="ED7" s="38">
        <v>0.52</v>
      </c>
      <c r="EE7" s="38">
        <v>0.48</v>
      </c>
      <c r="EF7" s="38">
        <v>0.5</v>
      </c>
      <c r="EG7" s="38">
        <v>0.28000000000000003</v>
      </c>
      <c r="EH7" s="38">
        <v>0.34</v>
      </c>
      <c r="EI7" s="38">
        <v>0.67</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2019-01-31T00:54:18Z</cp:lastPrinted>
  <dcterms:created xsi:type="dcterms:W3CDTF">2018-12-03T08:37:18Z</dcterms:created>
  <dcterms:modified xsi:type="dcterms:W3CDTF">2019-01-31T01:14:22Z</dcterms:modified>
  <cp:category/>
</cp:coreProperties>
</file>