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KAI\Desktop\"/>
    </mc:Choice>
  </mc:AlternateContent>
  <workbookProtection workbookAlgorithmName="SHA-512" workbookHashValue="ZTibynG6ZjXtL9H4AwYBY5eI9+cmX0dOMLIUJaFjHk80kYz4pSadJ2kFq3KKDUgVowDl8c7VG3SLm5I+EEZ08A==" workbookSaltValue="f7NtqGhSDoR83afd5Y9sS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<sst xmlns="http://schemas.openxmlformats.org/spreadsheetml/2006/main" count="237" uniqueCount="123">
  <si>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</si>
  <si>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</si>
  <si>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</si>
  <si>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</si>
  <si>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</si>
  <si>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</si>
  <si>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</si>
  <si>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</si>
  <si>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</si>
  <si>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</si>
  <si>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</si>
  <si>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</si>
  <si>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</si>
  <si>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</si>
  <si>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</si>
  <si>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</si>
  <si>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</si>
  <si>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</si>
  <si>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</si>
  <si>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</si>
  <si>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</si>
  <si>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</si>
  <si>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</si>
  <si>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</si>
  <si>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</si>
  <si>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</si>
  <si>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</si>
  <si>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</si>
  <si>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</si>
  <si>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</si>
  <si>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</si>
  <si>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</si>
  <si>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</si>
  <si>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</si>
  <si>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</si>
  <si>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</si>
  <si>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</si>
  <si>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</si>
  <si>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</si>
  <si>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</si>
  <si>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</si>
  <si>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</si>
  <si>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</si>
  <si>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</si>
  <si>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</si>
  <si>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</si>
  <si>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</si>
  <si>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</si>
  <si>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</si>
  <si>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</si>
  <si>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</si>
  <si>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</si>
  <si>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</si>
  <si>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</si>
  <si>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</si>
  <si>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</si>
  <si>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</si>
  <si>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</si>
  <si>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</si>
  <si>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</si>
  <si>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</si>
  <si>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</si>
  <si>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</si>
  <si>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</si>
  <si>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</si>
  <si>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</si>
  <si>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</si>
  <si>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</si>
  <si>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</si>
  <si>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</si>
  <si>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</si>
  <si>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</si>
  <si>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</si>
  <si>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</si>
  <si>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</si>
  <si>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</si>
  <si>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</si>
  <si>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</si>
  <si>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</si>
  <si>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</si>
  <si>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</si>
  <si>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</si>
  <si>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</si>
  <si>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</si>
  <si>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</si>
  <si>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</si>
  <si>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</si>
  <si>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</si>
  <si>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</si>
  <si>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</si>
  <si>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</si>
  <si>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</si>
  <si>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</si>
  <si>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</si>
  <si>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</si>
  <si>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</si>
  <si>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</si>
  <si>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</si>
  <si>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</si>
  <si>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</si>
  <si>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</si>
  <si>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</si>
  <si>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</si>
  <si>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</si>
  <si>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</si>
  <si>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</si>
  <si>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</si>
  <si>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</si>
  <si>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</si>
  <si>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</si>
  <si>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</si>
  <si>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</si>
  <si>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</si>
  <si>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</si>
  <si>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</si>
  <si>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</si>
  <si>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</si>
  <si>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</si>
  <si>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</si>
  <si>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</si>
  <si>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簡易水道はその多くが山間部に散在しており、給水人口の減少等により水需要が減少傾向にある。そのため給水収益の伸びは期待できず、経営指標から見ても厳しい状況が続いている。
　今後も給水人口の減少が進むと思われ、受益者負担を求めつつ、経営改善の取組みと効率的な更新等を進めていく必要がある。
　なお、現在、水道事業との統合を目標とした公営企業会計化に向けた取り組みを進めており、的確な資産管理を始めとした経営状況の把握、経営基盤の強化、財政マネジメントの向上等に取り組むこととしている。
　</t>
    <rPh sb="1" eb="3">
      <t>カンイ</t>
    </rPh>
    <rPh sb="3" eb="5">
      <t>スイドウ</t>
    </rPh>
    <rPh sb="8" eb="9">
      <t>オオ</t>
    </rPh>
    <rPh sb="11" eb="14">
      <t>サンカンブ</t>
    </rPh>
    <rPh sb="15" eb="17">
      <t>サンザイ</t>
    </rPh>
    <rPh sb="22" eb="24">
      <t>キュウスイ</t>
    </rPh>
    <rPh sb="24" eb="26">
      <t>ジンコウ</t>
    </rPh>
    <rPh sb="27" eb="29">
      <t>ゲンショウ</t>
    </rPh>
    <rPh sb="29" eb="30">
      <t>トウ</t>
    </rPh>
    <rPh sb="33" eb="34">
      <t>ミズ</t>
    </rPh>
    <rPh sb="34" eb="36">
      <t>ジュヨウ</t>
    </rPh>
    <rPh sb="37" eb="39">
      <t>ゲンショウ</t>
    </rPh>
    <rPh sb="39" eb="41">
      <t>ケイコウ</t>
    </rPh>
    <rPh sb="49" eb="51">
      <t>キュウスイ</t>
    </rPh>
    <rPh sb="51" eb="53">
      <t>シュウエキ</t>
    </rPh>
    <rPh sb="54" eb="55">
      <t>ノ</t>
    </rPh>
    <rPh sb="57" eb="59">
      <t>キタイ</t>
    </rPh>
    <rPh sb="63" eb="65">
      <t>ケイエイ</t>
    </rPh>
    <rPh sb="65" eb="67">
      <t>シヒョウ</t>
    </rPh>
    <rPh sb="69" eb="70">
      <t>ミ</t>
    </rPh>
    <rPh sb="72" eb="73">
      <t>キビ</t>
    </rPh>
    <rPh sb="75" eb="77">
      <t>ジョウキョウ</t>
    </rPh>
    <rPh sb="78" eb="79">
      <t>ツヅ</t>
    </rPh>
    <rPh sb="86" eb="88">
      <t>コンゴ</t>
    </rPh>
    <rPh sb="89" eb="91">
      <t>キュウスイ</t>
    </rPh>
    <rPh sb="91" eb="93">
      <t>ジンコウ</t>
    </rPh>
    <rPh sb="94" eb="96">
      <t>ゲンショウ</t>
    </rPh>
    <rPh sb="97" eb="98">
      <t>スス</t>
    </rPh>
    <rPh sb="100" eb="101">
      <t>オモ</t>
    </rPh>
    <rPh sb="104" eb="107">
      <t>ジュエキシャ</t>
    </rPh>
    <rPh sb="107" eb="109">
      <t>フタン</t>
    </rPh>
    <rPh sb="110" eb="111">
      <t>モト</t>
    </rPh>
    <rPh sb="115" eb="117">
      <t>ケイエイ</t>
    </rPh>
    <rPh sb="117" eb="119">
      <t>カイゼン</t>
    </rPh>
    <rPh sb="120" eb="122">
      <t>トリク</t>
    </rPh>
    <rPh sb="124" eb="127">
      <t>コウリツテキ</t>
    </rPh>
    <rPh sb="128" eb="130">
      <t>コウシン</t>
    </rPh>
    <rPh sb="130" eb="131">
      <t>トウ</t>
    </rPh>
    <rPh sb="132" eb="133">
      <t>スス</t>
    </rPh>
    <rPh sb="137" eb="139">
      <t>ヒツヨウ</t>
    </rPh>
    <rPh sb="148" eb="150">
      <t>ゲンザイ</t>
    </rPh>
    <rPh sb="151" eb="153">
      <t>スイドウ</t>
    </rPh>
    <rPh sb="153" eb="155">
      <t>ジギョウ</t>
    </rPh>
    <rPh sb="157" eb="159">
      <t>トウゴウ</t>
    </rPh>
    <rPh sb="160" eb="162">
      <t>モクヒョウ</t>
    </rPh>
    <rPh sb="165" eb="167">
      <t>コウエイ</t>
    </rPh>
    <rPh sb="167" eb="169">
      <t>キギョウ</t>
    </rPh>
    <rPh sb="169" eb="171">
      <t>カイケイ</t>
    </rPh>
    <rPh sb="171" eb="172">
      <t>カ</t>
    </rPh>
    <rPh sb="173" eb="174">
      <t>ム</t>
    </rPh>
    <rPh sb="176" eb="177">
      <t>ト</t>
    </rPh>
    <rPh sb="178" eb="179">
      <t>ク</t>
    </rPh>
    <rPh sb="181" eb="182">
      <t>スス</t>
    </rPh>
    <rPh sb="187" eb="189">
      <t>テキカク</t>
    </rPh>
    <rPh sb="190" eb="192">
      <t>シサン</t>
    </rPh>
    <rPh sb="192" eb="194">
      <t>カンリ</t>
    </rPh>
    <rPh sb="195" eb="196">
      <t>ハジ</t>
    </rPh>
    <rPh sb="200" eb="202">
      <t>ケイエイ</t>
    </rPh>
    <rPh sb="202" eb="204">
      <t>ジョウキョウ</t>
    </rPh>
    <rPh sb="205" eb="207">
      <t>ハアク</t>
    </rPh>
    <rPh sb="208" eb="210">
      <t>ケイエイ</t>
    </rPh>
    <rPh sb="210" eb="212">
      <t>キバン</t>
    </rPh>
    <rPh sb="213" eb="215">
      <t>キョウカ</t>
    </rPh>
    <rPh sb="216" eb="218">
      <t>ザイセイ</t>
    </rPh>
    <rPh sb="225" eb="227">
      <t>コウジョウ</t>
    </rPh>
    <rPh sb="227" eb="228">
      <t>トウ</t>
    </rPh>
    <rPh sb="229" eb="230">
      <t>ト</t>
    </rPh>
    <rPh sb="231" eb="232">
      <t>ク</t>
    </rPh>
    <phoneticPr fontId="4"/>
  </si>
  <si>
    <t>　『③管路更新率』は平均を大きく下回っており、有収率の面から見ても老朽化した管路更新が必要となっている。管路更新については多額の費用が必要となるため、近年は収支バランスを図りながら特に影響の大きい場所から効率的な更新を進めている。今後も耐用年数を超過した老朽管路を始め、管路の計画的な更新を進めていくこととしている。</t>
    <rPh sb="3" eb="5">
      <t>カンロ</t>
    </rPh>
    <rPh sb="5" eb="7">
      <t>コウシン</t>
    </rPh>
    <rPh sb="7" eb="8">
      <t>リツ</t>
    </rPh>
    <rPh sb="10" eb="12">
      <t>ヘイキン</t>
    </rPh>
    <rPh sb="13" eb="14">
      <t>オオ</t>
    </rPh>
    <rPh sb="16" eb="18">
      <t>シタマワ</t>
    </rPh>
    <rPh sb="23" eb="25">
      <t>ユウシュウ</t>
    </rPh>
    <rPh sb="25" eb="26">
      <t>リツ</t>
    </rPh>
    <rPh sb="27" eb="28">
      <t>メン</t>
    </rPh>
    <rPh sb="30" eb="31">
      <t>ミ</t>
    </rPh>
    <rPh sb="33" eb="36">
      <t>ロウキュウカ</t>
    </rPh>
    <rPh sb="38" eb="40">
      <t>カンロ</t>
    </rPh>
    <rPh sb="40" eb="42">
      <t>コウシン</t>
    </rPh>
    <rPh sb="43" eb="45">
      <t>ヒツヨウ</t>
    </rPh>
    <rPh sb="52" eb="54">
      <t>カンロ</t>
    </rPh>
    <rPh sb="54" eb="56">
      <t>コウシン</t>
    </rPh>
    <rPh sb="61" eb="63">
      <t>タガク</t>
    </rPh>
    <rPh sb="64" eb="66">
      <t>ヒヨウ</t>
    </rPh>
    <rPh sb="67" eb="69">
      <t>ヒツヨウ</t>
    </rPh>
    <rPh sb="75" eb="77">
      <t>キンネン</t>
    </rPh>
    <rPh sb="78" eb="80">
      <t>シュウシ</t>
    </rPh>
    <rPh sb="85" eb="86">
      <t>ハカ</t>
    </rPh>
    <rPh sb="90" eb="91">
      <t>トク</t>
    </rPh>
    <rPh sb="92" eb="94">
      <t>エイキョウ</t>
    </rPh>
    <rPh sb="95" eb="96">
      <t>オオ</t>
    </rPh>
    <rPh sb="98" eb="100">
      <t>バショ</t>
    </rPh>
    <rPh sb="102" eb="105">
      <t>コウリツテキ</t>
    </rPh>
    <rPh sb="106" eb="108">
      <t>コウシン</t>
    </rPh>
    <rPh sb="109" eb="110">
      <t>スス</t>
    </rPh>
    <rPh sb="115" eb="117">
      <t>コンゴ</t>
    </rPh>
    <rPh sb="118" eb="120">
      <t>タイヨウ</t>
    </rPh>
    <rPh sb="120" eb="122">
      <t>ネンスウ</t>
    </rPh>
    <rPh sb="123" eb="125">
      <t>チョウカ</t>
    </rPh>
    <rPh sb="127" eb="129">
      <t>ロウキュウ</t>
    </rPh>
    <rPh sb="129" eb="131">
      <t>カンロ</t>
    </rPh>
    <rPh sb="132" eb="133">
      <t>ハジ</t>
    </rPh>
    <rPh sb="135" eb="137">
      <t>カンロ</t>
    </rPh>
    <rPh sb="138" eb="141">
      <t>ケイカクテキ</t>
    </rPh>
    <rPh sb="142" eb="144">
      <t>コウシン</t>
    </rPh>
    <rPh sb="145" eb="146">
      <t>スス</t>
    </rPh>
    <phoneticPr fontId="4"/>
  </si>
  <si>
    <t>　『①収益的収支比率』は依然として平均値を大きく下回っており、収支赤字が続いている。総費用の内、固定資産調査等に係る費用の増加に加え、償還金額は年々減少しているものの、償還金の占める割合は依然として高く、総収益では賄えず繰入金に依存している状態となっている。『⑤料金回収率』『⑥給水原価』についても総費用等の増加に伴い悪化ししており、繰入金に頼った形となっている。
　『④企業債残高対給水収益比率』については、平均値を上回り、企業債残高が多い状況であるが、計画的な資金調達を実施する事により改善されている。
　『⑦施設利用率』平均を上回る一方、『⑧有収率』が平均を下回っており、これらは老朽管等からの漏水が原因と考えられ、特に有収率が低い状況は収益が失われるものであるため、管路更新等が必要となっている。
　簡易水道事業は、給水人口の減少と施設老朽化が重なり経営の厳しさが増している。また、今後公営企業会計化に向けた資産調査等の費用等についても償還が始まる事となるため、今まで以上に計画的で効率的な運営が求められている。</t>
    <rPh sb="3" eb="6">
      <t>シュウエキテキ</t>
    </rPh>
    <rPh sb="6" eb="8">
      <t>シュウシ</t>
    </rPh>
    <rPh sb="8" eb="10">
      <t>ヒリツ</t>
    </rPh>
    <rPh sb="12" eb="14">
      <t>イゼン</t>
    </rPh>
    <rPh sb="17" eb="20">
      <t>ヘイキンチ</t>
    </rPh>
    <rPh sb="21" eb="22">
      <t>オオ</t>
    </rPh>
    <rPh sb="24" eb="26">
      <t>シタマワ</t>
    </rPh>
    <rPh sb="31" eb="33">
      <t>シュウシ</t>
    </rPh>
    <rPh sb="33" eb="35">
      <t>アカジ</t>
    </rPh>
    <rPh sb="36" eb="37">
      <t>ツヅ</t>
    </rPh>
    <rPh sb="42" eb="45">
      <t>ソウヒヨウ</t>
    </rPh>
    <rPh sb="46" eb="47">
      <t>ウチ</t>
    </rPh>
    <rPh sb="48" eb="50">
      <t>コテイ</t>
    </rPh>
    <rPh sb="50" eb="52">
      <t>シサン</t>
    </rPh>
    <rPh sb="52" eb="54">
      <t>チョウサ</t>
    </rPh>
    <rPh sb="54" eb="55">
      <t>トウ</t>
    </rPh>
    <rPh sb="56" eb="57">
      <t>カカ</t>
    </rPh>
    <rPh sb="58" eb="60">
      <t>ヒヨウ</t>
    </rPh>
    <rPh sb="61" eb="63">
      <t>ゾウカ</t>
    </rPh>
    <rPh sb="64" eb="65">
      <t>クワ</t>
    </rPh>
    <rPh sb="70" eb="71">
      <t>ガク</t>
    </rPh>
    <rPh sb="84" eb="87">
      <t>ショウカンキン</t>
    </rPh>
    <rPh sb="88" eb="89">
      <t>シ</t>
    </rPh>
    <rPh sb="91" eb="93">
      <t>ワリアイ</t>
    </rPh>
    <rPh sb="94" eb="96">
      <t>イゼン</t>
    </rPh>
    <rPh sb="99" eb="100">
      <t>タカ</t>
    </rPh>
    <rPh sb="102" eb="105">
      <t>ソウシュウエキ</t>
    </rPh>
    <rPh sb="107" eb="108">
      <t>マカナ</t>
    </rPh>
    <rPh sb="110" eb="112">
      <t>クリイレ</t>
    </rPh>
    <rPh sb="112" eb="113">
      <t>キン</t>
    </rPh>
    <rPh sb="114" eb="116">
      <t>イゾン</t>
    </rPh>
    <rPh sb="120" eb="122">
      <t>ジョウタイ</t>
    </rPh>
    <rPh sb="131" eb="133">
      <t>リョウキン</t>
    </rPh>
    <rPh sb="133" eb="135">
      <t>カイシュウ</t>
    </rPh>
    <rPh sb="135" eb="136">
      <t>リツ</t>
    </rPh>
    <rPh sb="139" eb="141">
      <t>キュウスイ</t>
    </rPh>
    <rPh sb="141" eb="143">
      <t>ゲンカ</t>
    </rPh>
    <rPh sb="149" eb="152">
      <t>ソウヒヨウ</t>
    </rPh>
    <rPh sb="152" eb="153">
      <t>トウ</t>
    </rPh>
    <rPh sb="154" eb="156">
      <t>ゾウカ</t>
    </rPh>
    <rPh sb="157" eb="158">
      <t>トモナ</t>
    </rPh>
    <rPh sb="159" eb="161">
      <t>アッカ</t>
    </rPh>
    <rPh sb="167" eb="169">
      <t>クリイレ</t>
    </rPh>
    <rPh sb="169" eb="170">
      <t>キン</t>
    </rPh>
    <rPh sb="171" eb="172">
      <t>タヨ</t>
    </rPh>
    <rPh sb="174" eb="175">
      <t>カタチ</t>
    </rPh>
    <rPh sb="186" eb="188">
      <t>キギョウ</t>
    </rPh>
    <rPh sb="188" eb="189">
      <t>サイ</t>
    </rPh>
    <rPh sb="189" eb="191">
      <t>ザンダカ</t>
    </rPh>
    <rPh sb="191" eb="192">
      <t>タイ</t>
    </rPh>
    <rPh sb="192" eb="194">
      <t>キュウスイ</t>
    </rPh>
    <rPh sb="194" eb="196">
      <t>シュウエキ</t>
    </rPh>
    <rPh sb="196" eb="198">
      <t>ヒリツ</t>
    </rPh>
    <rPh sb="205" eb="208">
      <t>ヘイキンチ</t>
    </rPh>
    <rPh sb="209" eb="211">
      <t>ウワマワ</t>
    </rPh>
    <rPh sb="213" eb="215">
      <t>キギョウ</t>
    </rPh>
    <rPh sb="215" eb="216">
      <t>サイ</t>
    </rPh>
    <rPh sb="216" eb="218">
      <t>ザンダカ</t>
    </rPh>
    <rPh sb="219" eb="220">
      <t>オオ</t>
    </rPh>
    <rPh sb="221" eb="223">
      <t>ジョウキョウ</t>
    </rPh>
    <rPh sb="228" eb="231">
      <t>ケイカクテキ</t>
    </rPh>
    <rPh sb="232" eb="234">
      <t>シキン</t>
    </rPh>
    <rPh sb="234" eb="236">
      <t>チョウタツ</t>
    </rPh>
    <rPh sb="237" eb="239">
      <t>ジッシ</t>
    </rPh>
    <rPh sb="241" eb="242">
      <t>コト</t>
    </rPh>
    <rPh sb="245" eb="247">
      <t>カイゼン</t>
    </rPh>
    <rPh sb="257" eb="259">
      <t>シセツ</t>
    </rPh>
    <rPh sb="259" eb="262">
      <t>リヨウリツ</t>
    </rPh>
    <rPh sb="263" eb="265">
      <t>ヘイキン</t>
    </rPh>
    <rPh sb="266" eb="268">
      <t>ウワマワ</t>
    </rPh>
    <rPh sb="269" eb="271">
      <t>イッポウ</t>
    </rPh>
    <rPh sb="274" eb="276">
      <t>ユウシュウ</t>
    </rPh>
    <rPh sb="276" eb="277">
      <t>リツ</t>
    </rPh>
    <rPh sb="279" eb="281">
      <t>ヘイキン</t>
    </rPh>
    <rPh sb="282" eb="284">
      <t>シタマワ</t>
    </rPh>
    <rPh sb="293" eb="295">
      <t>ロウキュウ</t>
    </rPh>
    <rPh sb="295" eb="296">
      <t>カン</t>
    </rPh>
    <rPh sb="296" eb="297">
      <t>トウ</t>
    </rPh>
    <rPh sb="300" eb="302">
      <t>ロウスイ</t>
    </rPh>
    <rPh sb="303" eb="305">
      <t>ゲンイン</t>
    </rPh>
    <rPh sb="306" eb="307">
      <t>カンガ</t>
    </rPh>
    <rPh sb="311" eb="312">
      <t>トク</t>
    </rPh>
    <rPh sb="313" eb="315">
      <t>ユウシュウ</t>
    </rPh>
    <rPh sb="315" eb="316">
      <t>リツ</t>
    </rPh>
    <rPh sb="317" eb="318">
      <t>ヒク</t>
    </rPh>
    <rPh sb="319" eb="321">
      <t>ジョウキョウ</t>
    </rPh>
    <rPh sb="322" eb="324">
      <t>シュウエキ</t>
    </rPh>
    <rPh sb="325" eb="326">
      <t>ウシナ</t>
    </rPh>
    <rPh sb="337" eb="339">
      <t>カンロ</t>
    </rPh>
    <rPh sb="339" eb="341">
      <t>コウシン</t>
    </rPh>
    <rPh sb="341" eb="342">
      <t>トウ</t>
    </rPh>
    <rPh sb="343" eb="345">
      <t>ヒツヨウ</t>
    </rPh>
    <rPh sb="354" eb="356">
      <t>カンイ</t>
    </rPh>
    <rPh sb="356" eb="358">
      <t>スイドウ</t>
    </rPh>
    <rPh sb="358" eb="360">
      <t>ジギョウ</t>
    </rPh>
    <rPh sb="362" eb="364">
      <t>キュウスイ</t>
    </rPh>
    <rPh sb="364" eb="366">
      <t>ジンコウ</t>
    </rPh>
    <rPh sb="367" eb="369">
      <t>ゲンショウ</t>
    </rPh>
    <rPh sb="370" eb="372">
      <t>シセツ</t>
    </rPh>
    <rPh sb="372" eb="375">
      <t>ロウキュウカ</t>
    </rPh>
    <rPh sb="376" eb="377">
      <t>カサ</t>
    </rPh>
    <rPh sb="379" eb="381">
      <t>ケイエイ</t>
    </rPh>
    <rPh sb="382" eb="383">
      <t>キビ</t>
    </rPh>
    <rPh sb="386" eb="387">
      <t>マ</t>
    </rPh>
    <rPh sb="395" eb="397">
      <t>コンゴ</t>
    </rPh>
    <rPh sb="397" eb="399">
      <t>コウエイ</t>
    </rPh>
    <rPh sb="399" eb="401">
      <t>キギョウ</t>
    </rPh>
    <rPh sb="401" eb="403">
      <t>カイケイ</t>
    </rPh>
    <rPh sb="403" eb="404">
      <t>カ</t>
    </rPh>
    <rPh sb="405" eb="406">
      <t>ム</t>
    </rPh>
    <rPh sb="408" eb="410">
      <t>シサン</t>
    </rPh>
    <rPh sb="410" eb="412">
      <t>チョウサ</t>
    </rPh>
    <rPh sb="412" eb="413">
      <t>トウ</t>
    </rPh>
    <rPh sb="414" eb="416">
      <t>ヒヨウ</t>
    </rPh>
    <rPh sb="416" eb="417">
      <t>ナド</t>
    </rPh>
    <rPh sb="422" eb="424">
      <t>ショウカン</t>
    </rPh>
    <rPh sb="425" eb="426">
      <t>ハジ</t>
    </rPh>
    <rPh sb="428" eb="429">
      <t>コト</t>
    </rPh>
    <rPh sb="435" eb="436">
      <t>イマ</t>
    </rPh>
    <rPh sb="438" eb="440">
      <t>イジョウ</t>
    </rPh>
    <rPh sb="441" eb="444">
      <t>ケイカクテキ</t>
    </rPh>
    <rPh sb="445" eb="448">
      <t>コウリツテキ</t>
    </rPh>
    <rPh sb="449" eb="451">
      <t>ウンエイ</t>
    </rPh>
    <rPh sb="452" eb="45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</si>
</sst>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0.62</c:v>
                </c:pt>
                <c:pt idx="2">
                  <c:v>0.3</c:v>
                </c:pt>
                <c:pt idx="3">
                  <c:v>0.27</c:v>
                </c:pt>
                <c:pt idx="4">
                  <c:v>0.23</c:v>
                </c:pt>
              </c:numCache>
            </c:numRef>
          </c:val>
          <c:extLst xmlns:c16r2="http://schemas.microsoft.com/office/drawing/2015/06/chart">
            <c:ext xmlns:c16="http://schemas.microsoft.com/office/drawing/2014/chart" uri="{C3380CC4-5D6E-409C-BE32-E72D297353CC}">
              <c16:uniqueId val="{00000000-BE22-419B-8E65-2A371FA28619}"/>
            </c:ext>
          </c:extLst>
        </c:ser>
        <c:dLbls>
          <c:showLegendKey val="0"/>
          <c:showVal val="0"/>
          <c:showCatName val="0"/>
          <c:showSerName val="0"/>
          <c:showPercent val="0"/>
          <c:showBubbleSize val="0"/>
        </c:dLbls>
        <c:gapWidth val="150"/>
        <c:axId val="471952608"/>
        <c:axId val="4719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E22-419B-8E65-2A371FA28619}"/>
            </c:ext>
          </c:extLst>
        </c:ser>
        <c:dLbls>
          <c:showLegendKey val="0"/>
          <c:showVal val="0"/>
          <c:showCatName val="0"/>
          <c:showSerName val="0"/>
          <c:showPercent val="0"/>
          <c:showBubbleSize val="0"/>
        </c:dLbls>
        <c:marker val="1"/>
        <c:smooth val="0"/>
        <c:axId val="471952608"/>
        <c:axId val="471941632"/>
      </c:lineChart>
      <c:dateAx>
        <c:axId val="471952608"/>
        <c:scaling>
          <c:orientation val="minMax"/>
        </c:scaling>
        <c:delete val="1"/>
        <c:axPos val="b"/>
        <c:numFmt formatCode="ge" sourceLinked="1"/>
        <c:majorTickMark val="none"/>
        <c:minorTickMark val="none"/>
        <c:tickLblPos val="none"/>
        <c:crossAx val="471941632"/>
        <c:crosses val="autoZero"/>
        <c:auto val="1"/>
        <c:lblOffset val="100"/>
        <c:baseTimeUnit val="years"/>
      </c:dateAx>
      <c:valAx>
        <c:axId val="471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68.69</c:v>
                </c:pt>
                <c:pt idx="1">
                  <c:v>71.13</c:v>
                </c:pt>
                <c:pt idx="2">
                  <c:v>74.790000000000006</c:v>
                </c:pt>
                <c:pt idx="3">
                  <c:v>71.16</c:v>
                </c:pt>
                <c:pt idx="4">
                  <c:v>68.650000000000006</c:v>
                </c:pt>
              </c:numCache>
            </c:numRef>
          </c:val>
          <c:extLst xmlns:c16r2="http://schemas.microsoft.com/office/drawing/2015/06/chart">
            <c:ext xmlns:c16="http://schemas.microsoft.com/office/drawing/2014/chart" uri="{C3380CC4-5D6E-409C-BE32-E72D297353CC}">
              <c16:uniqueId val="{00000000-1702-4C9A-9529-7E9F844066EE}"/>
            </c:ext>
          </c:extLst>
        </c:ser>
        <c:dLbls>
          <c:showLegendKey val="0"/>
          <c:showVal val="0"/>
          <c:showCatName val="0"/>
          <c:showSerName val="0"/>
          <c:showPercent val="0"/>
          <c:showBubbleSize val="0"/>
        </c:dLbls>
        <c:gapWidth val="150"/>
        <c:axId val="471961624"/>
        <c:axId val="4719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1702-4C9A-9529-7E9F844066EE}"/>
            </c:ext>
          </c:extLst>
        </c:ser>
        <c:dLbls>
          <c:showLegendKey val="0"/>
          <c:showVal val="0"/>
          <c:showCatName val="0"/>
          <c:showSerName val="0"/>
          <c:showPercent val="0"/>
          <c:showBubbleSize val="0"/>
        </c:dLbls>
        <c:marker val="1"/>
        <c:smooth val="0"/>
        <c:axId val="471961624"/>
        <c:axId val="471954176"/>
      </c:lineChart>
      <c:dateAx>
        <c:axId val="471961624"/>
        <c:scaling>
          <c:orientation val="minMax"/>
        </c:scaling>
        <c:delete val="1"/>
        <c:axPos val="b"/>
        <c:numFmt formatCode="ge" sourceLinked="1"/>
        <c:majorTickMark val="none"/>
        <c:minorTickMark val="none"/>
        <c:tickLblPos val="none"/>
        <c:crossAx val="471954176"/>
        <c:crosses val="autoZero"/>
        <c:auto val="1"/>
        <c:lblOffset val="100"/>
        <c:baseTimeUnit val="years"/>
      </c:dateAx>
      <c:valAx>
        <c:axId val="471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69.099999999999994</c:v>
                </c:pt>
                <c:pt idx="1">
                  <c:v>64.05</c:v>
                </c:pt>
                <c:pt idx="2">
                  <c:v>59.92</c:v>
                </c:pt>
                <c:pt idx="3">
                  <c:v>61.68</c:v>
                </c:pt>
                <c:pt idx="4">
                  <c:v>64.3</c:v>
                </c:pt>
              </c:numCache>
            </c:numRef>
          </c:val>
          <c:extLst xmlns:c16r2="http://schemas.microsoft.com/office/drawing/2015/06/chart">
            <c:ext xmlns:c16="http://schemas.microsoft.com/office/drawing/2014/chart" uri="{C3380CC4-5D6E-409C-BE32-E72D297353CC}">
              <c16:uniqueId val="{00000000-623D-415F-BDA1-0972AD59FCB3}"/>
            </c:ext>
          </c:extLst>
        </c:ser>
        <c:dLbls>
          <c:showLegendKey val="0"/>
          <c:showVal val="0"/>
          <c:showCatName val="0"/>
          <c:showSerName val="0"/>
          <c:showPercent val="0"/>
          <c:showBubbleSize val="0"/>
        </c:dLbls>
        <c:gapWidth val="150"/>
        <c:axId val="471959272"/>
        <c:axId val="47194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623D-415F-BDA1-0972AD59FCB3}"/>
            </c:ext>
          </c:extLst>
        </c:ser>
        <c:dLbls>
          <c:showLegendKey val="0"/>
          <c:showVal val="0"/>
          <c:showCatName val="0"/>
          <c:showSerName val="0"/>
          <c:showPercent val="0"/>
          <c:showBubbleSize val="0"/>
        </c:dLbls>
        <c:marker val="1"/>
        <c:smooth val="0"/>
        <c:axId val="471959272"/>
        <c:axId val="471941240"/>
      </c:lineChart>
      <c:dateAx>
        <c:axId val="471959272"/>
        <c:scaling>
          <c:orientation val="minMax"/>
        </c:scaling>
        <c:delete val="1"/>
        <c:axPos val="b"/>
        <c:numFmt formatCode="ge" sourceLinked="1"/>
        <c:majorTickMark val="none"/>
        <c:minorTickMark val="none"/>
        <c:tickLblPos val="none"/>
        <c:crossAx val="471941240"/>
        <c:crosses val="autoZero"/>
        <c:auto val="1"/>
        <c:lblOffset val="100"/>
        <c:baseTimeUnit val="years"/>
      </c:dateAx>
      <c:valAx>
        <c:axId val="47194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48.32</c:v>
                </c:pt>
                <c:pt idx="1">
                  <c:v>50.43</c:v>
                </c:pt>
                <c:pt idx="2">
                  <c:v>48.11</c:v>
                </c:pt>
                <c:pt idx="3">
                  <c:v>47.69</c:v>
                </c:pt>
                <c:pt idx="4">
                  <c:v>45.24</c:v>
                </c:pt>
              </c:numCache>
            </c:numRef>
          </c:val>
          <c:extLst xmlns:c16r2="http://schemas.microsoft.com/office/drawing/2015/06/chart">
            <c:ext xmlns:c16="http://schemas.microsoft.com/office/drawing/2014/chart" uri="{C3380CC4-5D6E-409C-BE32-E72D297353CC}">
              <c16:uniqueId val="{00000000-5FED-4563-984E-59DC5F6BEB6B}"/>
            </c:ext>
          </c:extLst>
        </c:ser>
        <c:dLbls>
          <c:showLegendKey val="0"/>
          <c:showVal val="0"/>
          <c:showCatName val="0"/>
          <c:showSerName val="0"/>
          <c:showPercent val="0"/>
          <c:showBubbleSize val="0"/>
        </c:dLbls>
        <c:gapWidth val="150"/>
        <c:axId val="471962016"/>
        <c:axId val="47195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5FED-4563-984E-59DC5F6BEB6B}"/>
            </c:ext>
          </c:extLst>
        </c:ser>
        <c:dLbls>
          <c:showLegendKey val="0"/>
          <c:showVal val="0"/>
          <c:showCatName val="0"/>
          <c:showSerName val="0"/>
          <c:showPercent val="0"/>
          <c:showBubbleSize val="0"/>
        </c:dLbls>
        <c:marker val="1"/>
        <c:smooth val="0"/>
        <c:axId val="471962016"/>
        <c:axId val="471953000"/>
      </c:lineChart>
      <c:dateAx>
        <c:axId val="471962016"/>
        <c:scaling>
          <c:orientation val="minMax"/>
        </c:scaling>
        <c:delete val="1"/>
        <c:axPos val="b"/>
        <c:numFmt formatCode="ge" sourceLinked="1"/>
        <c:majorTickMark val="none"/>
        <c:minorTickMark val="none"/>
        <c:tickLblPos val="none"/>
        <c:crossAx val="471953000"/>
        <c:crosses val="autoZero"/>
        <c:auto val="1"/>
        <c:lblOffset val="100"/>
        <c:baseTimeUnit val="years"/>
      </c:dateAx>
      <c:valAx>
        <c:axId val="47195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E3-4018-A089-88A50383C7DA}"/>
            </c:ext>
          </c:extLst>
        </c:ser>
        <c:dLbls>
          <c:showLegendKey val="0"/>
          <c:showVal val="0"/>
          <c:showCatName val="0"/>
          <c:showSerName val="0"/>
          <c:showPercent val="0"/>
          <c:showBubbleSize val="0"/>
        </c:dLbls>
        <c:gapWidth val="150"/>
        <c:axId val="471945160"/>
        <c:axId val="47194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E3-4018-A089-88A50383C7DA}"/>
            </c:ext>
          </c:extLst>
        </c:ser>
        <c:dLbls>
          <c:showLegendKey val="0"/>
          <c:showVal val="0"/>
          <c:showCatName val="0"/>
          <c:showSerName val="0"/>
          <c:showPercent val="0"/>
          <c:showBubbleSize val="0"/>
        </c:dLbls>
        <c:marker val="1"/>
        <c:smooth val="0"/>
        <c:axId val="471945160"/>
        <c:axId val="471940456"/>
      </c:lineChart>
      <c:dateAx>
        <c:axId val="471945160"/>
        <c:scaling>
          <c:orientation val="minMax"/>
        </c:scaling>
        <c:delete val="1"/>
        <c:axPos val="b"/>
        <c:numFmt formatCode="ge" sourceLinked="1"/>
        <c:majorTickMark val="none"/>
        <c:minorTickMark val="none"/>
        <c:tickLblPos val="none"/>
        <c:crossAx val="471940456"/>
        <c:crosses val="autoZero"/>
        <c:auto val="1"/>
        <c:lblOffset val="100"/>
        <c:baseTimeUnit val="years"/>
      </c:dateAx>
      <c:valAx>
        <c:axId val="4719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3F-40AF-8F89-FEE669CEA803}"/>
            </c:ext>
          </c:extLst>
        </c:ser>
        <c:dLbls>
          <c:showLegendKey val="0"/>
          <c:showVal val="0"/>
          <c:showCatName val="0"/>
          <c:showSerName val="0"/>
          <c:showPercent val="0"/>
          <c:showBubbleSize val="0"/>
        </c:dLbls>
        <c:gapWidth val="150"/>
        <c:axId val="471945944"/>
        <c:axId val="4719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3F-40AF-8F89-FEE669CEA803}"/>
            </c:ext>
          </c:extLst>
        </c:ser>
        <c:dLbls>
          <c:showLegendKey val="0"/>
          <c:showVal val="0"/>
          <c:showCatName val="0"/>
          <c:showSerName val="0"/>
          <c:showPercent val="0"/>
          <c:showBubbleSize val="0"/>
        </c:dLbls>
        <c:marker val="1"/>
        <c:smooth val="0"/>
        <c:axId val="471945944"/>
        <c:axId val="471946336"/>
      </c:lineChart>
      <c:dateAx>
        <c:axId val="471945944"/>
        <c:scaling>
          <c:orientation val="minMax"/>
        </c:scaling>
        <c:delete val="1"/>
        <c:axPos val="b"/>
        <c:numFmt formatCode="ge" sourceLinked="1"/>
        <c:majorTickMark val="none"/>
        <c:minorTickMark val="none"/>
        <c:tickLblPos val="none"/>
        <c:crossAx val="471946336"/>
        <c:crosses val="autoZero"/>
        <c:auto val="1"/>
        <c:lblOffset val="100"/>
        <c:baseTimeUnit val="years"/>
      </c:dateAx>
      <c:valAx>
        <c:axId val="4719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E2-4124-89E9-E3ADAA77547D}"/>
            </c:ext>
          </c:extLst>
        </c:ser>
        <c:dLbls>
          <c:showLegendKey val="0"/>
          <c:showVal val="0"/>
          <c:showCatName val="0"/>
          <c:showSerName val="0"/>
          <c:showPercent val="0"/>
          <c:showBubbleSize val="0"/>
        </c:dLbls>
        <c:gapWidth val="150"/>
        <c:axId val="471962408"/>
        <c:axId val="47196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E2-4124-89E9-E3ADAA77547D}"/>
            </c:ext>
          </c:extLst>
        </c:ser>
        <c:dLbls>
          <c:showLegendKey val="0"/>
          <c:showVal val="0"/>
          <c:showCatName val="0"/>
          <c:showSerName val="0"/>
          <c:showPercent val="0"/>
          <c:showBubbleSize val="0"/>
        </c:dLbls>
        <c:marker val="1"/>
        <c:smooth val="0"/>
        <c:axId val="471962408"/>
        <c:axId val="471962800"/>
      </c:lineChart>
      <c:dateAx>
        <c:axId val="471962408"/>
        <c:scaling>
          <c:orientation val="minMax"/>
        </c:scaling>
        <c:delete val="1"/>
        <c:axPos val="b"/>
        <c:numFmt formatCode="ge" sourceLinked="1"/>
        <c:majorTickMark val="none"/>
        <c:minorTickMark val="none"/>
        <c:tickLblPos val="none"/>
        <c:crossAx val="471962800"/>
        <c:crosses val="autoZero"/>
        <c:auto val="1"/>
        <c:lblOffset val="100"/>
        <c:baseTimeUnit val="years"/>
      </c:dateAx>
      <c:valAx>
        <c:axId val="4719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6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A2-4639-80CA-BB2BC7A2D562}"/>
            </c:ext>
          </c:extLst>
        </c:ser>
        <c:dLbls>
          <c:showLegendKey val="0"/>
          <c:showVal val="0"/>
          <c:showCatName val="0"/>
          <c:showSerName val="0"/>
          <c:showPercent val="0"/>
          <c:showBubbleSize val="0"/>
        </c:dLbls>
        <c:gapWidth val="150"/>
        <c:axId val="471948296"/>
        <c:axId val="47194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A2-4639-80CA-BB2BC7A2D562}"/>
            </c:ext>
          </c:extLst>
        </c:ser>
        <c:dLbls>
          <c:showLegendKey val="0"/>
          <c:showVal val="0"/>
          <c:showCatName val="0"/>
          <c:showSerName val="0"/>
          <c:showPercent val="0"/>
          <c:showBubbleSize val="0"/>
        </c:dLbls>
        <c:marker val="1"/>
        <c:smooth val="0"/>
        <c:axId val="471948296"/>
        <c:axId val="471948688"/>
      </c:lineChart>
      <c:dateAx>
        <c:axId val="471948296"/>
        <c:scaling>
          <c:orientation val="minMax"/>
        </c:scaling>
        <c:delete val="1"/>
        <c:axPos val="b"/>
        <c:numFmt formatCode="ge" sourceLinked="1"/>
        <c:majorTickMark val="none"/>
        <c:minorTickMark val="none"/>
        <c:tickLblPos val="none"/>
        <c:crossAx val="471948688"/>
        <c:crosses val="autoZero"/>
        <c:auto val="1"/>
        <c:lblOffset val="100"/>
        <c:baseTimeUnit val="years"/>
      </c:dateAx>
      <c:valAx>
        <c:axId val="47194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1709.68</c:v>
                </c:pt>
                <c:pt idx="1">
                  <c:v>1628.1</c:v>
                </c:pt>
                <c:pt idx="2">
                  <c:v>1391.32</c:v>
                </c:pt>
                <c:pt idx="3">
                  <c:v>1292.83</c:v>
                </c:pt>
                <c:pt idx="4">
                  <c:v>1255.98</c:v>
                </c:pt>
              </c:numCache>
            </c:numRef>
          </c:val>
          <c:extLst xmlns:c16r2="http://schemas.microsoft.com/office/drawing/2015/06/chart">
            <c:ext xmlns:c16="http://schemas.microsoft.com/office/drawing/2014/chart" uri="{C3380CC4-5D6E-409C-BE32-E72D297353CC}">
              <c16:uniqueId val="{00000000-D19C-4997-91F3-1FE4304C6931}"/>
            </c:ext>
          </c:extLst>
        </c:ser>
        <c:dLbls>
          <c:showLegendKey val="0"/>
          <c:showVal val="0"/>
          <c:showCatName val="0"/>
          <c:showSerName val="0"/>
          <c:showPercent val="0"/>
          <c:showBubbleSize val="0"/>
        </c:dLbls>
        <c:gapWidth val="150"/>
        <c:axId val="471949472"/>
        <c:axId val="47194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D19C-4997-91F3-1FE4304C6931}"/>
            </c:ext>
          </c:extLst>
        </c:ser>
        <c:dLbls>
          <c:showLegendKey val="0"/>
          <c:showVal val="0"/>
          <c:showCatName val="0"/>
          <c:showSerName val="0"/>
          <c:showPercent val="0"/>
          <c:showBubbleSize val="0"/>
        </c:dLbls>
        <c:marker val="1"/>
        <c:smooth val="0"/>
        <c:axId val="471949472"/>
        <c:axId val="471949864"/>
      </c:lineChart>
      <c:dateAx>
        <c:axId val="471949472"/>
        <c:scaling>
          <c:orientation val="minMax"/>
        </c:scaling>
        <c:delete val="1"/>
        <c:axPos val="b"/>
        <c:numFmt formatCode="ge" sourceLinked="1"/>
        <c:majorTickMark val="none"/>
        <c:minorTickMark val="none"/>
        <c:tickLblPos val="none"/>
        <c:crossAx val="471949864"/>
        <c:crosses val="autoZero"/>
        <c:auto val="1"/>
        <c:lblOffset val="100"/>
        <c:baseTimeUnit val="years"/>
      </c:dateAx>
      <c:valAx>
        <c:axId val="47194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32.549999999999997</c:v>
                </c:pt>
                <c:pt idx="1">
                  <c:v>30.76</c:v>
                </c:pt>
                <c:pt idx="2">
                  <c:v>35.54</c:v>
                </c:pt>
                <c:pt idx="3">
                  <c:v>37.020000000000003</c:v>
                </c:pt>
                <c:pt idx="4">
                  <c:v>31.63</c:v>
                </c:pt>
              </c:numCache>
            </c:numRef>
          </c:val>
          <c:extLst xmlns:c16r2="http://schemas.microsoft.com/office/drawing/2015/06/chart">
            <c:ext xmlns:c16="http://schemas.microsoft.com/office/drawing/2014/chart" uri="{C3380CC4-5D6E-409C-BE32-E72D297353CC}">
              <c16:uniqueId val="{00000000-4000-42C5-B66C-6C746D31C512}"/>
            </c:ext>
          </c:extLst>
        </c:ser>
        <c:dLbls>
          <c:showLegendKey val="0"/>
          <c:showVal val="0"/>
          <c:showCatName val="0"/>
          <c:showSerName val="0"/>
          <c:showPercent val="0"/>
          <c:showBubbleSize val="0"/>
        </c:dLbls>
        <c:gapWidth val="150"/>
        <c:axId val="471951040"/>
        <c:axId val="47195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4000-42C5-B66C-6C746D31C512}"/>
            </c:ext>
          </c:extLst>
        </c:ser>
        <c:dLbls>
          <c:showLegendKey val="0"/>
          <c:showVal val="0"/>
          <c:showCatName val="0"/>
          <c:showSerName val="0"/>
          <c:showPercent val="0"/>
          <c:showBubbleSize val="0"/>
        </c:dLbls>
        <c:marker val="1"/>
        <c:smooth val="0"/>
        <c:axId val="471951040"/>
        <c:axId val="471951432"/>
      </c:lineChart>
      <c:dateAx>
        <c:axId val="471951040"/>
        <c:scaling>
          <c:orientation val="minMax"/>
        </c:scaling>
        <c:delete val="1"/>
        <c:axPos val="b"/>
        <c:numFmt formatCode="ge" sourceLinked="1"/>
        <c:majorTickMark val="none"/>
        <c:minorTickMark val="none"/>
        <c:tickLblPos val="none"/>
        <c:crossAx val="471951432"/>
        <c:crosses val="autoZero"/>
        <c:auto val="1"/>
        <c:lblOffset val="100"/>
        <c:baseTimeUnit val="years"/>
      </c:dateAx>
      <c:valAx>
        <c:axId val="47195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451.76</c:v>
                </c:pt>
                <c:pt idx="1">
                  <c:v>493.83</c:v>
                </c:pt>
                <c:pt idx="2">
                  <c:v>482.64</c:v>
                </c:pt>
                <c:pt idx="3">
                  <c:v>475.23</c:v>
                </c:pt>
                <c:pt idx="4">
                  <c:v>556.20000000000005</c:v>
                </c:pt>
              </c:numCache>
            </c:numRef>
          </c:val>
          <c:extLst xmlns:c16r2="http://schemas.microsoft.com/office/drawing/2015/06/chart">
            <c:ext xmlns:c16="http://schemas.microsoft.com/office/drawing/2014/chart" uri="{C3380CC4-5D6E-409C-BE32-E72D297353CC}">
              <c16:uniqueId val="{00000000-1859-4D83-87B3-A270565F80F4}"/>
            </c:ext>
          </c:extLst>
        </c:ser>
        <c:dLbls>
          <c:showLegendKey val="0"/>
          <c:showVal val="0"/>
          <c:showCatName val="0"/>
          <c:showSerName val="0"/>
          <c:showPercent val="0"/>
          <c:showBubbleSize val="0"/>
        </c:dLbls>
        <c:gapWidth val="150"/>
        <c:axId val="471953392"/>
        <c:axId val="47195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859-4D83-87B3-A270565F80F4}"/>
            </c:ext>
          </c:extLst>
        </c:ser>
        <c:dLbls>
          <c:showLegendKey val="0"/>
          <c:showVal val="0"/>
          <c:showCatName val="0"/>
          <c:showSerName val="0"/>
          <c:showPercent val="0"/>
          <c:showBubbleSize val="0"/>
        </c:dLbls>
        <c:marker val="1"/>
        <c:smooth val="0"/>
        <c:axId val="471953392"/>
        <c:axId val="471953784"/>
      </c:lineChart>
      <c:dateAx>
        <c:axId val="471953392"/>
        <c:scaling>
          <c:orientation val="minMax"/>
        </c:scaling>
        <c:delete val="1"/>
        <c:axPos val="b"/>
        <c:numFmt formatCode="ge" sourceLinked="1"/>
        <c:majorTickMark val="none"/>
        <c:minorTickMark val="none"/>
        <c:tickLblPos val="none"/>
        <c:crossAx val="471953784"/>
        <c:crosses val="autoZero"/>
        <c:auto val="1"/>
        <c:lblOffset val="100"/>
        <c:baseTimeUnit val="years"/>
      </c:dateAx>
      <c:valAx>
        <c:axId val="47195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大洲市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44266</v>
      </c>
      <c r="AM8" s="49"/>
      <c r="AN8" s="49"/>
      <c r="AO8" s="49"/>
      <c r="AP8" s="49"/>
      <c r="AQ8" s="49"/>
      <c r="AR8" s="49"/>
      <c r="AS8" s="49"/>
      <c r="AT8" s="45">
        <f>データ!$S$6</f>
        <v>432.22</v>
      </c>
      <c r="AU8" s="45"/>
      <c r="AV8" s="45"/>
      <c r="AW8" s="45"/>
      <c r="AX8" s="45"/>
      <c r="AY8" s="45"/>
      <c r="AZ8" s="45"/>
      <c r="BA8" s="45"/>
      <c r="BB8" s="45">
        <f>データ!$T$6</f>
        <v>102.42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8.2200000000000006</v>
      </c>
      <c r="Q10" s="45"/>
      <c r="R10" s="45"/>
      <c r="S10" s="45"/>
      <c r="T10" s="45"/>
      <c r="U10" s="45"/>
      <c r="V10" s="45"/>
      <c r="W10" s="49">
        <f>データ!$Q$6</f>
        <v>2970</v>
      </c>
      <c r="X10" s="49"/>
      <c r="Y10" s="49"/>
      <c r="Z10" s="49"/>
      <c r="AA10" s="49"/>
      <c r="AB10" s="49"/>
      <c r="AC10" s="49"/>
      <c r="AD10" s="2"/>
      <c r="AE10" s="2"/>
      <c r="AF10" s="2"/>
      <c r="AG10" s="2"/>
      <c r="AH10" s="2"/>
      <c r="AI10" s="2"/>
      <c r="AJ10" s="2"/>
      <c r="AK10" s="2"/>
      <c r="AL10" s="49">
        <f>データ!$U$6</f>
        <v>3610</v>
      </c>
      <c r="AM10" s="49"/>
      <c r="AN10" s="49"/>
      <c r="AO10" s="49"/>
      <c r="AP10" s="49"/>
      <c r="AQ10" s="49"/>
      <c r="AR10" s="49"/>
      <c r="AS10" s="49"/>
      <c r="AT10" s="45">
        <f>データ!$V$6</f>
        <v>38.590000000000003</v>
      </c>
      <c r="AU10" s="45"/>
      <c r="AV10" s="45"/>
      <c r="AW10" s="45"/>
      <c r="AX10" s="45"/>
      <c r="AY10" s="45"/>
      <c r="AZ10" s="45"/>
      <c r="BA10" s="45"/>
      <c r="BB10" s="45">
        <f>データ!$W$6</f>
        <v>93.55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Hz9yNDpjYFJcT6OgIE8kmEHs6SvyCH5RJwi5FYihg3MX0BjmzoYKYx7glQyO3ryKf1K20eaa9y42Ka0qS4b9A==" saltValue="QV1bMFgSc2ELesCX4UPZu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382078</v>
      </c>
      <c r="D6" s="33">
        <f t="shared" si="3"/>
        <v>47</v>
      </c>
      <c r="E6" s="33">
        <f t="shared" si="3"/>
        <v>1</v>
      </c>
      <c r="F6" s="33">
        <f t="shared" si="3"/>
        <v>0</v>
      </c>
      <c r="G6" s="33">
        <f t="shared" si="3"/>
        <v>0</v>
      </c>
      <c r="H6" s="33" t="str">
        <f t="shared" si="3"/>
        <v>愛媛県　大洲市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8.2200000000000006</v>
      </c>
      <c r="Q6" s="34">
        <f t="shared" si="3"/>
        <v>2970</v>
      </c>
      <c r="R6" s="34">
        <f t="shared" si="3"/>
        <v>44266</v>
      </c>
      <c r="S6" s="34">
        <f t="shared" si="3"/>
        <v>432.22</v>
      </c>
      <c r="T6" s="34">
        <f t="shared" si="3"/>
        <v>102.42</v>
      </c>
      <c r="U6" s="34">
        <f t="shared" si="3"/>
        <v>3610</v>
      </c>
      <c r="V6" s="34">
        <f t="shared" si="3"/>
        <v>38.590000000000003</v>
      </c>
      <c r="W6" s="34">
        <f t="shared" si="3"/>
        <v>93.55</v>
      </c>
      <c r="X6" s="35">
        <f>IF(X7="",NA(),X7)</f>
        <v>48.32</v>
      </c>
      <c r="Y6" s="35">
        <f t="shared" ref="Y6:AG6" si="4">IF(Y7="",NA(),Y7)</f>
        <v>50.43</v>
      </c>
      <c r="Z6" s="35">
        <f t="shared" si="4"/>
        <v>48.11</v>
      </c>
      <c r="AA6" s="35">
        <f t="shared" si="4"/>
        <v>47.69</v>
      </c>
      <c r="AB6" s="35">
        <f t="shared" si="4"/>
        <v>45.24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1709.68</v>
      </c>
      <c r="BF6" s="35">
        <f t="shared" ref="BF6:BN6" si="7">IF(BF7="",NA(),BF7)</f>
        <v>1628.1</v>
      </c>
      <c r="BG6" s="35">
        <f t="shared" si="7"/>
        <v>1391.32</v>
      </c>
      <c r="BH6" s="35">
        <f t="shared" si="7"/>
        <v>1292.83</v>
      </c>
      <c r="BI6" s="35">
        <f t="shared" si="7"/>
        <v>1255.98</v>
      </c>
      <c r="BJ6" s="35">
        <f t="shared" si="7"/>
        <v>1113.76</v>
      </c>
      <c r="BK6" s="35">
        <f t="shared" si="7"/>
        <v>1125.69</v>
      </c>
      <c r="BL6" s="35">
        <f t="shared" si="7"/>
        <v>1134.67</v>
      </c>
      <c r="BM6" s="35">
        <f t="shared" si="7"/>
        <v>1144.79</v>
      </c>
      <c r="BN6" s="35">
        <f t="shared" si="7"/>
        <v>1061.58</v>
      </c>
      <c r="BO6" s="34" t="str">
        <f>IF(BO7="","",IF(BO7="-","【-】","【"&amp;SUBSTITUTE(TEXT(BO7,"#,##0.00"),"-","△")&amp;"】"))</f>
        <v>【1,141.75】</v>
      </c>
      <c r="BP6" s="35">
        <f>IF(BP7="",NA(),BP7)</f>
        <v>32.549999999999997</v>
      </c>
      <c r="BQ6" s="35">
        <f t="shared" ref="BQ6:BY6" si="8">IF(BQ7="",NA(),BQ7)</f>
        <v>30.76</v>
      </c>
      <c r="BR6" s="35">
        <f t="shared" si="8"/>
        <v>35.54</v>
      </c>
      <c r="BS6" s="35">
        <f t="shared" si="8"/>
        <v>37.020000000000003</v>
      </c>
      <c r="BT6" s="35">
        <f t="shared" si="8"/>
        <v>31.63</v>
      </c>
      <c r="BU6" s="35">
        <f t="shared" si="8"/>
        <v>34.25</v>
      </c>
      <c r="BV6" s="35">
        <f t="shared" si="8"/>
        <v>46.48</v>
      </c>
      <c r="BW6" s="35">
        <f t="shared" si="8"/>
        <v>40.6</v>
      </c>
      <c r="BX6" s="35">
        <f t="shared" si="8"/>
        <v>56.04</v>
      </c>
      <c r="BY6" s="35">
        <f t="shared" si="8"/>
        <v>58.52</v>
      </c>
      <c r="BZ6" s="34" t="str">
        <f>IF(BZ7="","",IF(BZ7="-","【-】","【"&amp;SUBSTITUTE(TEXT(BZ7,"#,##0.00"),"-","△")&amp;"】"))</f>
        <v>【54.93】</v>
      </c>
      <c r="CA6" s="35">
        <f>IF(CA7="",NA(),CA7)</f>
        <v>451.76</v>
      </c>
      <c r="CB6" s="35">
        <f t="shared" ref="CB6:CJ6" si="9">IF(CB7="",NA(),CB7)</f>
        <v>493.83</v>
      </c>
      <c r="CC6" s="35">
        <f t="shared" si="9"/>
        <v>482.64</v>
      </c>
      <c r="CD6" s="35">
        <f t="shared" si="9"/>
        <v>475.23</v>
      </c>
      <c r="CE6" s="35">
        <f t="shared" si="9"/>
        <v>556.20000000000005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68.69</v>
      </c>
      <c r="CM6" s="35">
        <f t="shared" ref="CM6:CU6" si="10">IF(CM7="",NA(),CM7)</f>
        <v>71.13</v>
      </c>
      <c r="CN6" s="35">
        <f t="shared" si="10"/>
        <v>74.790000000000006</v>
      </c>
      <c r="CO6" s="35">
        <f t="shared" si="10"/>
        <v>71.16</v>
      </c>
      <c r="CP6" s="35">
        <f t="shared" si="10"/>
        <v>68.650000000000006</v>
      </c>
      <c r="CQ6" s="35">
        <f t="shared" si="10"/>
        <v>57.55</v>
      </c>
      <c r="CR6" s="35">
        <f t="shared" si="10"/>
        <v>57.43</v>
      </c>
      <c r="CS6" s="35">
        <f t="shared" si="10"/>
        <v>57.29</v>
      </c>
      <c r="CT6" s="35">
        <f t="shared" si="10"/>
        <v>55.9</v>
      </c>
      <c r="CU6" s="35">
        <f t="shared" si="10"/>
        <v>57.3</v>
      </c>
      <c r="CV6" s="34" t="str">
        <f>IF(CV7="","",IF(CV7="-","【-】","【"&amp;SUBSTITUTE(TEXT(CV7,"#,##0.00"),"-","△")&amp;"】"))</f>
        <v>【56.91】</v>
      </c>
      <c r="CW6" s="35">
        <f>IF(CW7="",NA(),CW7)</f>
        <v>69.099999999999994</v>
      </c>
      <c r="CX6" s="35">
        <f t="shared" ref="CX6:DF6" si="11">IF(CX7="",NA(),CX7)</f>
        <v>64.05</v>
      </c>
      <c r="CY6" s="35">
        <f t="shared" si="11"/>
        <v>59.92</v>
      </c>
      <c r="CZ6" s="35">
        <f t="shared" si="11"/>
        <v>61.68</v>
      </c>
      <c r="DA6" s="35">
        <f t="shared" si="11"/>
        <v>64.3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0.04</v>
      </c>
      <c r="EE6" s="35">
        <f t="shared" ref="EE6:EM6" si="14">IF(EE7="",NA(),EE7)</f>
        <v>0.62</v>
      </c>
      <c r="EF6" s="35">
        <f t="shared" si="14"/>
        <v>0.3</v>
      </c>
      <c r="EG6" s="35">
        <f t="shared" si="14"/>
        <v>0.27</v>
      </c>
      <c r="EH6" s="35">
        <f t="shared" si="14"/>
        <v>0.23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382078</v>
      </c>
      <c r="D7" s="37">
        <v>47</v>
      </c>
      <c r="E7" s="37">
        <v>1</v>
      </c>
      <c r="F7" s="37">
        <v>0</v>
      </c>
      <c r="G7" s="37">
        <v>0</v>
      </c>
      <c r="H7" s="37" t="s">
        <v>107</v>
      </c>
      <c r="I7" s="37" t="s">
        <v>108</v>
      </c>
      <c r="J7" s="37" t="s">
        <v>109</v>
      </c>
      <c r="K7" s="37" t="s">
        <v>110</v>
      </c>
      <c r="L7" s="37" t="s">
        <v>111</v>
      </c>
      <c r="M7" s="37" t="s">
        <v>112</v>
      </c>
      <c r="N7" s="38" t="s">
        <v>113</v>
      </c>
      <c r="O7" s="38" t="s">
        <v>114</v>
      </c>
      <c r="P7" s="38">
        <v>8.2200000000000006</v>
      </c>
      <c r="Q7" s="38">
        <v>2970</v>
      </c>
      <c r="R7" s="38">
        <v>44266</v>
      </c>
      <c r="S7" s="38">
        <v>432.22</v>
      </c>
      <c r="T7" s="38">
        <v>102.42</v>
      </c>
      <c r="U7" s="38">
        <v>3610</v>
      </c>
      <c r="V7" s="38">
        <v>38.590000000000003</v>
      </c>
      <c r="W7" s="38">
        <v>93.55</v>
      </c>
      <c r="X7" s="38">
        <v>48.32</v>
      </c>
      <c r="Y7" s="38">
        <v>50.43</v>
      </c>
      <c r="Z7" s="38">
        <v>48.11</v>
      </c>
      <c r="AA7" s="38">
        <v>47.69</v>
      </c>
      <c r="AB7" s="38">
        <v>45.24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1709.68</v>
      </c>
      <c r="BF7" s="38">
        <v>1628.1</v>
      </c>
      <c r="BG7" s="38">
        <v>1391.32</v>
      </c>
      <c r="BH7" s="38">
        <v>1292.83</v>
      </c>
      <c r="BI7" s="38">
        <v>1255.98</v>
      </c>
      <c r="BJ7" s="38">
        <v>1113.76</v>
      </c>
      <c r="BK7" s="38">
        <v>1125.69</v>
      </c>
      <c r="BL7" s="38">
        <v>1134.67</v>
      </c>
      <c r="BM7" s="38">
        <v>1144.79</v>
      </c>
      <c r="BN7" s="38">
        <v>1061.58</v>
      </c>
      <c r="BO7" s="38">
        <v>1141.75</v>
      </c>
      <c r="BP7" s="38">
        <v>32.549999999999997</v>
      </c>
      <c r="BQ7" s="38">
        <v>30.76</v>
      </c>
      <c r="BR7" s="38">
        <v>35.54</v>
      </c>
      <c r="BS7" s="38">
        <v>37.020000000000003</v>
      </c>
      <c r="BT7" s="38">
        <v>31.63</v>
      </c>
      <c r="BU7" s="38">
        <v>34.25</v>
      </c>
      <c r="BV7" s="38">
        <v>46.48</v>
      </c>
      <c r="BW7" s="38">
        <v>40.6</v>
      </c>
      <c r="BX7" s="38">
        <v>56.04</v>
      </c>
      <c r="BY7" s="38">
        <v>58.52</v>
      </c>
      <c r="BZ7" s="38">
        <v>54.93</v>
      </c>
      <c r="CA7" s="38">
        <v>451.76</v>
      </c>
      <c r="CB7" s="38">
        <v>493.83</v>
      </c>
      <c r="CC7" s="38">
        <v>482.64</v>
      </c>
      <c r="CD7" s="38">
        <v>475.23</v>
      </c>
      <c r="CE7" s="38">
        <v>556.20000000000005</v>
      </c>
      <c r="CF7" s="38">
        <v>501.18</v>
      </c>
      <c r="CG7" s="38">
        <v>376.61</v>
      </c>
      <c r="CH7" s="38">
        <v>440.03</v>
      </c>
      <c r="CI7" s="38">
        <v>304.35000000000002</v>
      </c>
      <c r="CJ7" s="38">
        <v>296.3</v>
      </c>
      <c r="CK7" s="38">
        <v>292.18</v>
      </c>
      <c r="CL7" s="38">
        <v>68.69</v>
      </c>
      <c r="CM7" s="38">
        <v>71.13</v>
      </c>
      <c r="CN7" s="38">
        <v>74.790000000000006</v>
      </c>
      <c r="CO7" s="38">
        <v>71.16</v>
      </c>
      <c r="CP7" s="38">
        <v>68.650000000000006</v>
      </c>
      <c r="CQ7" s="38">
        <v>57.55</v>
      </c>
      <c r="CR7" s="38">
        <v>57.43</v>
      </c>
      <c r="CS7" s="38">
        <v>57.29</v>
      </c>
      <c r="CT7" s="38">
        <v>55.9</v>
      </c>
      <c r="CU7" s="38">
        <v>57.3</v>
      </c>
      <c r="CV7" s="38">
        <v>56.91</v>
      </c>
      <c r="CW7" s="38">
        <v>69.099999999999994</v>
      </c>
      <c r="CX7" s="38">
        <v>64.05</v>
      </c>
      <c r="CY7" s="38">
        <v>59.92</v>
      </c>
      <c r="CZ7" s="38">
        <v>61.68</v>
      </c>
      <c r="DA7" s="38">
        <v>64.3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0.04</v>
      </c>
      <c r="EE7" s="38">
        <v>0.62</v>
      </c>
      <c r="EF7" s="38">
        <v>0.3</v>
      </c>
      <c r="EG7" s="38">
        <v>0.27</v>
      </c>
      <c r="EH7" s="38">
        <v>0.23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2019-02-04T02:28:21Z</cp:lastPrinted>
  <dcterms:created xsi:type="dcterms:W3CDTF">2018-12-03T08:45:16Z</dcterms:created>
  <dcterms:modified xsi:type="dcterms:W3CDTF">2019-02-04T08:55:13Z</dcterms:modified>
  <cp:category/>
</cp:coreProperties>
</file>