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mc:AlternateContent xmlns:mc="http://schemas.openxmlformats.org/markup-compatibility/2006">
    <mc:Choice Requires="x15">
      <x15ac:absPath xmlns:x15ac="http://schemas.microsoft.com/office/spreadsheetml/2010/11/ac" url="\\172.22.66.20\07_財政課\data\庶務\00照会回答\11公営企業関係\H30\【未】190117【03_宇和島市】（照会）公営企業に係る経営比較分析表（平成29年度決算）の分析等について\提出分\"/>
    </mc:Choice>
  </mc:AlternateContent>
  <workbookProtection workbookAlgorithmName="SHA-512" workbookHashValue="sqm3YMtOc4F4/Tt9OR5o6EaMpDu/9yuwigBG0Cv8mDwLQA1LGofnsZn73B3NaGdT84Fg/3YBN7MhPaLmsq3DpA==" workbookSaltValue="WpVqJn0gd1l18TuJaJNTUg==" workbookSpinCount="100000"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AD10" i="4"/>
  <c r="B10" i="4"/>
  <c r="AT8" i="4"/>
  <c r="AL8" i="4"/>
  <c r="AD8" i="4"/>
  <c r="I8" i="4"/>
  <c r="B8" i="4"/>
  <c r="B10" i="5" l="1"/>
  <c r="D10" i="5"/>
  <c r="E10" i="5"/>
</calcChain>
</file>

<file path=xl/sharedStrings.xml><?xml version="1.0" encoding="utf-8"?>
<sst xmlns="http://schemas.openxmlformats.org/spreadsheetml/2006/main" count="240" uniqueCount="123">
  <si>
    <t>「支払能力」</t>
  </si>
  <si>
    <t>経営比較分析表（平成29年度決算）</t>
  </si>
  <si>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</si>
  <si>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資金不足比率</t>
    <rPh sb="0" eb="2">
      <t>シキン</t>
    </rPh>
    <rPh sb="2" eb="4">
      <t>フソク</t>
    </rPh>
    <rPh sb="4" eb="6">
      <t>ヒリツ</t>
    </rPh>
    <phoneticPr fontId="1"/>
  </si>
  <si>
    <t>業務名</t>
    <rPh sb="2" eb="3">
      <t>メイ</t>
    </rPh>
    <phoneticPr fontId="1"/>
  </si>
  <si>
    <t>事業名</t>
  </si>
  <si>
    <t>業種名</t>
    <rPh sb="2" eb="3">
      <t>メイ</t>
    </rPh>
    <phoneticPr fontId="1"/>
  </si>
  <si>
    <t>全国平均</t>
    <rPh sb="0" eb="2">
      <t>ゼンコク</t>
    </rPh>
    <rPh sb="2" eb="4">
      <t>ヘイキン</t>
    </rPh>
    <phoneticPr fontId="1"/>
  </si>
  <si>
    <t>類似団体区分</t>
    <rPh sb="4" eb="6">
      <t>クブン</t>
    </rPh>
    <phoneticPr fontId="1"/>
  </si>
  <si>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</si>
  <si>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</si>
  <si>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</si>
  <si>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</si>
  <si>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</si>
  <si>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</si>
  <si>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</si>
  <si>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</si>
  <si>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</si>
  <si>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t>
  </si>
  <si>
    <t>「費用の効率性」</t>
    <rPh sb="1" eb="3">
      <t>ヒヨウ</t>
    </rPh>
    <rPh sb="4" eb="6">
      <t>コウリツ</t>
    </rPh>
    <rPh sb="6" eb="7">
      <t>セイ</t>
    </rPh>
    <phoneticPr fontId="1"/>
  </si>
  <si>
    <t>当該団体値（当該値）</t>
    <rPh sb="2" eb="4">
      <t>ダンタイ</t>
    </rPh>
    <phoneticPr fontId="1"/>
  </si>
  <si>
    <t>「施設全体の減価償却の状況」</t>
    <rPh sb="1" eb="3">
      <t>シセツ</t>
    </rPh>
    <rPh sb="3" eb="5">
      <t>ゼンタイ</t>
    </rPh>
    <rPh sb="6" eb="8">
      <t>ゲンカ</t>
    </rPh>
    <rPh sb="8" eb="10">
      <t>ショウキャク</t>
    </rPh>
    <rPh sb="11" eb="13">
      <t>ジョウキョウ</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</si>
  <si>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</si>
  <si>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</si>
  <si>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</si>
  <si>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</si>
  <si>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</si>
  <si>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</si>
  <si>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t>　本市の公共下水道事業は平成10年の事業開始から20年が経過しているが、耐用年数が50年の管渠については、老朽化対策が必要な段階に至っていない。
　一方で、処理場の施設・設備については経年的老朽化により処理機能の低下が認められるため、事故の未然防止及びライフサイクルコストの最小限化を図り、平成27年度から平成32年度まで長寿命化事業を実施し、その後はストックマネジメント事業により施設の更新等を行っていく。</t>
    <rPh sb="1" eb="2">
      <t>ホン</t>
    </rPh>
    <rPh sb="2" eb="3">
      <t>シ</t>
    </rPh>
    <rPh sb="4" eb="6">
      <t>コウキョウ</t>
    </rPh>
    <rPh sb="6" eb="9">
      <t>ゲスイドウ</t>
    </rPh>
    <rPh sb="9" eb="11">
      <t>ジギョウ</t>
    </rPh>
    <rPh sb="12" eb="14">
      <t>ヘイセイ</t>
    </rPh>
    <rPh sb="16" eb="17">
      <t>ネン</t>
    </rPh>
    <rPh sb="18" eb="20">
      <t>ジギョウ</t>
    </rPh>
    <rPh sb="20" eb="22">
      <t>カイシ</t>
    </rPh>
    <rPh sb="26" eb="27">
      <t>ネン</t>
    </rPh>
    <rPh sb="28" eb="30">
      <t>ケイカ</t>
    </rPh>
    <rPh sb="36" eb="38">
      <t>タイヨウ</t>
    </rPh>
    <rPh sb="38" eb="40">
      <t>ネンスウ</t>
    </rPh>
    <rPh sb="43" eb="44">
      <t>ネン</t>
    </rPh>
    <rPh sb="45" eb="47">
      <t>カンキョ</t>
    </rPh>
    <rPh sb="53" eb="56">
      <t>ロウキュウカ</t>
    </rPh>
    <rPh sb="56" eb="58">
      <t>タイサク</t>
    </rPh>
    <rPh sb="59" eb="61">
      <t>ヒツヨウ</t>
    </rPh>
    <rPh sb="62" eb="64">
      <t>ダンカイ</t>
    </rPh>
    <rPh sb="65" eb="66">
      <t>イタ</t>
    </rPh>
    <rPh sb="74" eb="76">
      <t>イッポウ</t>
    </rPh>
    <rPh sb="78" eb="81">
      <t>ショリジョウ</t>
    </rPh>
    <rPh sb="82" eb="84">
      <t>シセツ</t>
    </rPh>
    <rPh sb="85" eb="87">
      <t>セツビ</t>
    </rPh>
    <rPh sb="92" eb="95">
      <t>ケイネンテキ</t>
    </rPh>
    <rPh sb="95" eb="98">
      <t>ロウキュウカ</t>
    </rPh>
    <rPh sb="101" eb="103">
      <t>ショリ</t>
    </rPh>
    <rPh sb="103" eb="105">
      <t>キノウ</t>
    </rPh>
    <rPh sb="106" eb="108">
      <t>テイカ</t>
    </rPh>
    <rPh sb="109" eb="110">
      <t>ミト</t>
    </rPh>
    <rPh sb="117" eb="119">
      <t>ジコ</t>
    </rPh>
    <rPh sb="120" eb="122">
      <t>ミゼン</t>
    </rPh>
    <rPh sb="122" eb="124">
      <t>ボウシ</t>
    </rPh>
    <rPh sb="124" eb="125">
      <t>オヨ</t>
    </rPh>
    <rPh sb="137" eb="141">
      <t>サイショウゲンカ</t>
    </rPh>
    <rPh sb="142" eb="143">
      <t>ハカ</t>
    </rPh>
    <rPh sb="145" eb="147">
      <t>ヘイセイ</t>
    </rPh>
    <rPh sb="149" eb="151">
      <t>ネンド</t>
    </rPh>
    <rPh sb="153" eb="155">
      <t>ヘイセイ</t>
    </rPh>
    <rPh sb="157" eb="159">
      <t>ネンド</t>
    </rPh>
    <rPh sb="161" eb="162">
      <t>チョウ</t>
    </rPh>
    <rPh sb="162" eb="165">
      <t>ジュミョウカ</t>
    </rPh>
    <rPh sb="165" eb="167">
      <t>ジギョウ</t>
    </rPh>
    <rPh sb="168" eb="170">
      <t>ジッシ</t>
    </rPh>
    <rPh sb="174" eb="175">
      <t>ゴ</t>
    </rPh>
    <rPh sb="186" eb="188">
      <t>ジギョウ</t>
    </rPh>
    <rPh sb="191" eb="193">
      <t>シセツ</t>
    </rPh>
    <rPh sb="194" eb="196">
      <t>コウシン</t>
    </rPh>
    <rPh sb="196" eb="197">
      <t>トウ</t>
    </rPh>
    <rPh sb="198" eb="199">
      <t>オコナ</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</si>
  <si>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</si>
  <si>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</si>
  <si>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</si>
  <si>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</si>
  <si>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</si>
  <si>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</si>
  <si>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</si>
  <si>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</si>
  <si>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</si>
  <si>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</si>
  <si>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</si>
  <si>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平成29年度全国平均</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</si>
  <si>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</si>
  <si>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</si>
  <si>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「単年度の収支」</t>
  </si>
  <si>
    <t>愛媛県　宇和島市</t>
  </si>
  <si>
    <t>2①</t>
  </si>
  <si>
    <t>「累積欠損」</t>
    <rPh sb="1" eb="3">
      <t>ルイセキ</t>
    </rPh>
    <rPh sb="3" eb="5">
      <t>ケッソン</t>
    </rPh>
    <phoneticPr fontId="1"/>
  </si>
  <si>
    <t>大項目</t>
    <rPh sb="0" eb="3">
      <t>ダイコウモク</t>
    </rPh>
    <phoneticPr fontId="1"/>
  </si>
  <si>
    <t>2. 老朽化の状況</t>
  </si>
  <si>
    <t>「債務残高」</t>
    <rPh sb="1" eb="3">
      <t>サイム</t>
    </rPh>
    <rPh sb="3" eb="5">
      <t>ザンダカ</t>
    </rPh>
    <phoneticPr fontId="1"/>
  </si>
  <si>
    <t>団体CD</t>
    <rPh sb="0" eb="2">
      <t>ダンタイ</t>
    </rPh>
    <phoneticPr fontId="1"/>
  </si>
  <si>
    <t>「料金水準の適切性」</t>
    <rPh sb="1" eb="3">
      <t>リョウキン</t>
    </rPh>
    <rPh sb="3" eb="5">
      <t>スイジュン</t>
    </rPh>
    <rPh sb="6" eb="8">
      <t>テキセツ</t>
    </rPh>
    <rPh sb="8" eb="9">
      <t>セイ</t>
    </rPh>
    <phoneticPr fontId="1"/>
  </si>
  <si>
    <t>全体総括</t>
    <rPh sb="0" eb="2">
      <t>ゼンタイ</t>
    </rPh>
    <rPh sb="2" eb="4">
      <t>ソウカツ</t>
    </rPh>
    <phoneticPr fontId="1"/>
  </si>
  <si>
    <t>「施設の効率性」</t>
    <rPh sb="1" eb="3">
      <t>シセツ</t>
    </rPh>
    <rPh sb="4" eb="6">
      <t>コウリツ</t>
    </rPh>
    <rPh sb="6" eb="7">
      <t>セイ</t>
    </rPh>
    <phoneticPr fontId="1"/>
  </si>
  <si>
    <t>「使用料対象の捕捉」</t>
    <rPh sb="1" eb="4">
      <t>シヨウリョウ</t>
    </rPh>
    <rPh sb="4" eb="6">
      <t>タイショウ</t>
    </rPh>
    <rPh sb="7" eb="9">
      <t>ホソク</t>
    </rPh>
    <phoneticPr fontId="1"/>
  </si>
  <si>
    <t>「管渠の経年化の状況」</t>
    <rPh sb="4" eb="7">
      <t>ケイネンカ</t>
    </rPh>
    <rPh sb="8" eb="10">
      <t>ジョウキョウ</t>
    </rPh>
    <phoneticPr fontId="1"/>
  </si>
  <si>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</si>
  <si>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</si>
  <si>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</si>
  <si>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1③</t>
  </si>
  <si>
    <t>2②</t>
  </si>
  <si>
    <t>1④</t>
  </si>
  <si>
    <t>1⑤</t>
  </si>
  <si>
    <t>事業CD</t>
    <rPh sb="0" eb="2">
      <t>ジギョウ</t>
    </rPh>
    <phoneticPr fontId="1"/>
  </si>
  <si>
    <t>1⑦</t>
  </si>
  <si>
    <t>年度</t>
    <rPh sb="0" eb="2">
      <t>ネンド</t>
    </rPh>
    <phoneticPr fontId="1"/>
  </si>
  <si>
    <t>-</t>
  </si>
  <si>
    <t>下水道事業(法非適用)</t>
    <rPh sb="3" eb="5">
      <t>ジギョウ</t>
    </rPh>
    <rPh sb="6" eb="7">
      <t>ホウ</t>
    </rPh>
    <rPh sb="7" eb="8">
      <t>ヒ</t>
    </rPh>
    <rPh sb="8" eb="10">
      <t>テキヨウ</t>
    </rPh>
    <phoneticPr fontId="1"/>
  </si>
  <si>
    <t>人口</t>
    <rPh sb="0" eb="2">
      <t>ジンコウ</t>
    </rPh>
    <phoneticPr fontId="1"/>
  </si>
  <si>
    <t>項番</t>
    <rPh sb="0" eb="2">
      <t>コウバン</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</si>
  <si>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</si>
  <si>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</si>
  <si>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</si>
  <si>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①収益的収支比率(％)</t>
    <rPh sb="1" eb="4">
      <t>シュウエキテキ</t>
    </rPh>
    <phoneticPr fontId="1"/>
  </si>
  <si>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</si>
  <si>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</si>
  <si>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</si>
  <si>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</si>
  <si>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</si>
  <si>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</si>
  <si>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</si>
  <si>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</si>
  <si>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</si>
  <si>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</si>
  <si>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</si>
  <si>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</si>
  <si>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</si>
  <si>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</si>
  <si>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</si>
  <si>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</si>
  <si>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</si>
  <si>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</si>
  <si>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</si>
  <si>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</si>
  <si>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</si>
  <si>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</si>
  <si>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</si>
  <si>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</si>
  <si>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</si>
  <si>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</si>
  <si>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</si>
  <si>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</si>
  <si>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</si>
  <si>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</si>
  <si>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</si>
  <si>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</si>
  <si>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</si>
  <si>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</si>
  <si>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</si>
  <si>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</si>
  <si>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</si>
  <si>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</si>
  <si>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</si>
  <si>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</si>
  <si>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</si>
  <si>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</si>
  <si>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</si>
  <si>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</si>
  <si>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</si>
  <si>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</si>
  <si>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</si>
  <si>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r>
      <t>　収益的収支比率について、平成29年度においては、料金収入及び費用は微減したが、地方債償還金が前年の減少幅に比べ拡大したため比率が高くなっている。</t>
    </r>
    <r>
      <rPr>
        <sz val="11"/>
        <color rgb="FF0070C0"/>
        <rFont val="ＭＳ ゴシック"/>
        <family val="3"/>
        <charset val="128"/>
      </rPr>
      <t xml:space="preserve">
　</t>
    </r>
    <r>
      <rPr>
        <sz val="11"/>
        <rFont val="ＭＳ ゴシック"/>
        <family val="3"/>
        <charset val="128"/>
      </rPr>
      <t>企業債残高対事業規模比率については、毎年低くなっており、平成27年以降は類似団体平均を下回っている。
　現在は、平成32年度まで長寿命化事業を実施しており、それ以降はストックマネジメント事業に伴う新規起債が予定されているため、その償還によりこれまで同様の結果は見込まれない。</t>
    </r>
    <r>
      <rPr>
        <sz val="11"/>
        <color theme="1"/>
        <rFont val="ＭＳ ゴシック"/>
        <family val="3"/>
        <charset val="128"/>
      </rPr>
      <t xml:space="preserve">
　経費回収率及び汚水処理原価については、類似団体の平均値に達していない。原因としては、使用料の設定が平成19年度の改定以降据え置きであること、費用の面では、地方債償還金が減少しているものの、維持管理費が横ばい状態であることが挙げられる。
　施設利用率について、類似団体平均及び全国平均を超えているが、30％ほどの余力がある状態である。水洗化率は類似団体平均を大きく超えている。
　市街地の整備が概ね終了しているため、今後は供用開始区域の大幅な拡大が見込まれない。これらの経営指標の数値改善には、水洗化率の向上、維持管理費の効率的な活用が必要と思われる。
</t>
    </r>
    <rPh sb="1" eb="4">
      <t>シュウエキテキ</t>
    </rPh>
    <rPh sb="4" eb="6">
      <t>シュウシ</t>
    </rPh>
    <rPh sb="6" eb="8">
      <t>ヒリツ</t>
    </rPh>
    <rPh sb="13" eb="15">
      <t>ヘイセイ</t>
    </rPh>
    <rPh sb="17" eb="19">
      <t>ネンド</t>
    </rPh>
    <rPh sb="25" eb="27">
      <t>リョウキン</t>
    </rPh>
    <rPh sb="27" eb="29">
      <t>シュウニュウ</t>
    </rPh>
    <rPh sb="29" eb="30">
      <t>オヨ</t>
    </rPh>
    <rPh sb="31" eb="33">
      <t>ヒヨウ</t>
    </rPh>
    <rPh sb="34" eb="36">
      <t>ビゲン</t>
    </rPh>
    <rPh sb="40" eb="43">
      <t>チホウサイ</t>
    </rPh>
    <rPh sb="43" eb="46">
      <t>ショウカンキン</t>
    </rPh>
    <rPh sb="47" eb="49">
      <t>ゼンネン</t>
    </rPh>
    <rPh sb="50" eb="53">
      <t>ゲンショウハバ</t>
    </rPh>
    <rPh sb="54" eb="55">
      <t>クラ</t>
    </rPh>
    <rPh sb="56" eb="58">
      <t>カクダイ</t>
    </rPh>
    <rPh sb="62" eb="64">
      <t>ヒリツ</t>
    </rPh>
    <rPh sb="65" eb="66">
      <t>タカ</t>
    </rPh>
    <rPh sb="75" eb="77">
      <t>キギョウ</t>
    </rPh>
    <rPh sb="77" eb="78">
      <t>サイ</t>
    </rPh>
    <rPh sb="78" eb="80">
      <t>ザンダカ</t>
    </rPh>
    <rPh sb="80" eb="81">
      <t>タイ</t>
    </rPh>
    <rPh sb="81" eb="83">
      <t>ジギョウ</t>
    </rPh>
    <rPh sb="83" eb="85">
      <t>キボ</t>
    </rPh>
    <rPh sb="85" eb="87">
      <t>ヒリツ</t>
    </rPh>
    <rPh sb="93" eb="95">
      <t>マイトシ</t>
    </rPh>
    <rPh sb="95" eb="96">
      <t>ヒク</t>
    </rPh>
    <rPh sb="103" eb="105">
      <t>ヘイセイ</t>
    </rPh>
    <rPh sb="107" eb="108">
      <t>ネン</t>
    </rPh>
    <rPh sb="108" eb="110">
      <t>イコウ</t>
    </rPh>
    <rPh sb="111" eb="113">
      <t>ルイジ</t>
    </rPh>
    <rPh sb="113" eb="115">
      <t>ダンタイ</t>
    </rPh>
    <rPh sb="115" eb="117">
      <t>ヘイキン</t>
    </rPh>
    <rPh sb="118" eb="119">
      <t>シタ</t>
    </rPh>
    <rPh sb="119" eb="120">
      <t>カイ</t>
    </rPh>
    <rPh sb="127" eb="129">
      <t>ゲンザイ</t>
    </rPh>
    <rPh sb="131" eb="133">
      <t>ヘイセイ</t>
    </rPh>
    <rPh sb="135" eb="137">
      <t>ネンド</t>
    </rPh>
    <rPh sb="139" eb="140">
      <t>チョウ</t>
    </rPh>
    <rPh sb="140" eb="143">
      <t>ジュミョウカ</t>
    </rPh>
    <rPh sb="143" eb="145">
      <t>ジギョウ</t>
    </rPh>
    <rPh sb="146" eb="148">
      <t>ジッシ</t>
    </rPh>
    <rPh sb="155" eb="157">
      <t>イコウ</t>
    </rPh>
    <rPh sb="168" eb="170">
      <t>ジギョウ</t>
    </rPh>
    <rPh sb="171" eb="172">
      <t>トモナ</t>
    </rPh>
    <rPh sb="173" eb="175">
      <t>シンキ</t>
    </rPh>
    <rPh sb="175" eb="177">
      <t>キサイ</t>
    </rPh>
    <rPh sb="178" eb="180">
      <t>ヨテイ</t>
    </rPh>
    <rPh sb="190" eb="192">
      <t>ショウカン</t>
    </rPh>
    <rPh sb="199" eb="201">
      <t>ドウヨウ</t>
    </rPh>
    <rPh sb="202" eb="204">
      <t>ケッカ</t>
    </rPh>
    <rPh sb="205" eb="207">
      <t>ミコ</t>
    </rPh>
    <rPh sb="214" eb="216">
      <t>ケイヒ</t>
    </rPh>
    <rPh sb="216" eb="218">
      <t>カイシュウ</t>
    </rPh>
    <rPh sb="218" eb="219">
      <t>リツ</t>
    </rPh>
    <rPh sb="219" eb="220">
      <t>オヨ</t>
    </rPh>
    <rPh sb="221" eb="223">
      <t>オスイ</t>
    </rPh>
    <rPh sb="223" eb="225">
      <t>ショリ</t>
    </rPh>
    <rPh sb="225" eb="227">
      <t>ゲンカ</t>
    </rPh>
    <rPh sb="233" eb="235">
      <t>ルイジ</t>
    </rPh>
    <rPh sb="235" eb="237">
      <t>ダンタイ</t>
    </rPh>
    <rPh sb="238" eb="241">
      <t>ヘイキンチ</t>
    </rPh>
    <rPh sb="242" eb="243">
      <t>タッ</t>
    </rPh>
    <rPh sb="249" eb="251">
      <t>ゲンイン</t>
    </rPh>
    <rPh sb="256" eb="259">
      <t>シヨウリョウ</t>
    </rPh>
    <rPh sb="260" eb="262">
      <t>セッテイ</t>
    </rPh>
    <rPh sb="263" eb="265">
      <t>ヘイセイ</t>
    </rPh>
    <rPh sb="267" eb="268">
      <t>ネン</t>
    </rPh>
    <rPh sb="268" eb="269">
      <t>ド</t>
    </rPh>
    <rPh sb="270" eb="272">
      <t>カイテイ</t>
    </rPh>
    <rPh sb="272" eb="274">
      <t>イコウ</t>
    </rPh>
    <rPh sb="274" eb="275">
      <t>ス</t>
    </rPh>
    <rPh sb="276" eb="277">
      <t>オ</t>
    </rPh>
    <rPh sb="284" eb="286">
      <t>ヒヨウ</t>
    </rPh>
    <rPh sb="287" eb="288">
      <t>メン</t>
    </rPh>
    <rPh sb="291" eb="294">
      <t>チホウサイ</t>
    </rPh>
    <rPh sb="294" eb="296">
      <t>ショウカン</t>
    </rPh>
    <rPh sb="296" eb="297">
      <t>キン</t>
    </rPh>
    <rPh sb="298" eb="300">
      <t>ゲンショウ</t>
    </rPh>
    <rPh sb="308" eb="310">
      <t>イジ</t>
    </rPh>
    <rPh sb="310" eb="313">
      <t>カンリヒ</t>
    </rPh>
    <rPh sb="314" eb="315">
      <t>ヨコ</t>
    </rPh>
    <rPh sb="317" eb="319">
      <t>ジョウタイ</t>
    </rPh>
    <rPh sb="325" eb="326">
      <t>ア</t>
    </rPh>
    <rPh sb="333" eb="335">
      <t>シセツ</t>
    </rPh>
    <rPh sb="335" eb="338">
      <t>リヨウリツ</t>
    </rPh>
    <rPh sb="343" eb="345">
      <t>ルイジ</t>
    </rPh>
    <rPh sb="345" eb="347">
      <t>ダンタイ</t>
    </rPh>
    <rPh sb="347" eb="349">
      <t>ヘイキン</t>
    </rPh>
    <rPh sb="349" eb="350">
      <t>オヨ</t>
    </rPh>
    <rPh sb="351" eb="353">
      <t>ゼンコク</t>
    </rPh>
    <rPh sb="353" eb="355">
      <t>ヘイキン</t>
    </rPh>
    <rPh sb="356" eb="357">
      <t>コ</t>
    </rPh>
    <rPh sb="369" eb="371">
      <t>ヨリョク</t>
    </rPh>
    <rPh sb="374" eb="375">
      <t>ジョウ</t>
    </rPh>
    <rPh sb="375" eb="376">
      <t>タイ</t>
    </rPh>
    <rPh sb="380" eb="383">
      <t>スイセンカ</t>
    </rPh>
    <rPh sb="383" eb="384">
      <t>リツ</t>
    </rPh>
    <rPh sb="385" eb="387">
      <t>ルイジ</t>
    </rPh>
    <rPh sb="387" eb="389">
      <t>ダンタイ</t>
    </rPh>
    <rPh sb="389" eb="391">
      <t>ヘイキン</t>
    </rPh>
    <rPh sb="392" eb="393">
      <t>オオ</t>
    </rPh>
    <rPh sb="395" eb="396">
      <t>コ</t>
    </rPh>
    <rPh sb="403" eb="406">
      <t>シガイチ</t>
    </rPh>
    <rPh sb="407" eb="409">
      <t>セイビ</t>
    </rPh>
    <rPh sb="410" eb="411">
      <t>オオム</t>
    </rPh>
    <rPh sb="412" eb="414">
      <t>シュウリョウ</t>
    </rPh>
    <rPh sb="421" eb="423">
      <t>コンゴ</t>
    </rPh>
    <rPh sb="424" eb="426">
      <t>キョウヨウ</t>
    </rPh>
    <rPh sb="426" eb="428">
      <t>カイシ</t>
    </rPh>
    <rPh sb="428" eb="430">
      <t>クイキ</t>
    </rPh>
    <rPh sb="431" eb="433">
      <t>オオハバ</t>
    </rPh>
    <rPh sb="434" eb="436">
      <t>カクダイ</t>
    </rPh>
    <rPh sb="437" eb="439">
      <t>ミコ</t>
    </rPh>
    <rPh sb="448" eb="450">
      <t>ケイエイ</t>
    </rPh>
    <rPh sb="450" eb="452">
      <t>シヒョウ</t>
    </rPh>
    <rPh sb="453" eb="455">
      <t>スウチ</t>
    </rPh>
    <rPh sb="455" eb="457">
      <t>カイゼン</t>
    </rPh>
    <rPh sb="460" eb="463">
      <t>スイセンカ</t>
    </rPh>
    <rPh sb="463" eb="464">
      <t>リツ</t>
    </rPh>
    <rPh sb="465" eb="467">
      <t>コウジョウ</t>
    </rPh>
    <rPh sb="468" eb="470">
      <t>イジ</t>
    </rPh>
    <rPh sb="470" eb="473">
      <t>カンリヒ</t>
    </rPh>
    <rPh sb="474" eb="477">
      <t>コウリツテキ</t>
    </rPh>
    <rPh sb="478" eb="480">
      <t>カツヨウ</t>
    </rPh>
    <rPh sb="481" eb="483">
      <t>ヒツヨウ</t>
    </rPh>
    <rPh sb="484" eb="485">
      <t>オモ</t>
    </rPh>
    <phoneticPr fontId="1"/>
  </si>
  <si>
    <t>　供用開始から20年という年数は長い方ではないが、処理場施設設備については既に長寿命化事業を実施中である。それらの対策を進めながら、将来的な管渠の老朽化も見据えて事業を進めていかなければならない。
　具体的には以下の方策により、経費回収率、ひいては収益的収支比率の増加を図る。
①長寿命化のための設備更新等における高効率機器の導入を初めとする、経費の削減による汚水処理原価の抑制
②接続意識の高い地域を優先した効率的な整備と、未接続世帯への訪問等の下水道普及促進による水洗化率の向上
③平成32年度からの地方公営企業法の適用により財政状況を明確にした上での、適正な使用料の検討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</si>
</sst>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12"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2" fillId="0" borderId="4" xfId="0" applyFont="1" applyBorder="1" applyAlignment="1" applyProtection="1">
      <alignment horizontal="justify" vertical="top" wrapText="1"/>
      <protection locked="0"/>
    </xf>
    <xf numFmtId="0" fontId="12" fillId="0" borderId="0" xfId="0" applyFont="1" applyBorder="1" applyAlignment="1" applyProtection="1">
      <alignment horizontal="justify" vertical="top" wrapText="1"/>
      <protection locked="0"/>
    </xf>
    <xf numFmtId="0" fontId="12" fillId="0" borderId="8" xfId="0" applyFont="1" applyBorder="1" applyAlignment="1" applyProtection="1">
      <alignment horizontal="justify" vertical="top" wrapText="1"/>
      <protection locked="0"/>
    </xf>
    <xf numFmtId="0" fontId="12" fillId="0" borderId="5" xfId="0" applyFont="1" applyBorder="1" applyAlignment="1" applyProtection="1">
      <alignment horizontal="justify" vertical="top" wrapText="1"/>
      <protection locked="0"/>
    </xf>
    <xf numFmtId="0" fontId="12" fillId="0" borderId="1" xfId="0" applyFont="1" applyBorder="1" applyAlignment="1" applyProtection="1">
      <alignment horizontal="justify" vertical="top" wrapText="1"/>
      <protection locked="0"/>
    </xf>
    <xf numFmtId="0" fontId="12" fillId="0" borderId="9"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1C-44CB-8B0A-807A97905E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A61C-44CB-8B0A-807A97905E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67.17</c:v>
                </c:pt>
                <c:pt idx="1">
                  <c:v>67.66</c:v>
                </c:pt>
                <c:pt idx="2">
                  <c:v>68.11</c:v>
                </c:pt>
                <c:pt idx="3">
                  <c:v>65.959999999999994</c:v>
                </c:pt>
                <c:pt idx="4">
                  <c:v>64.62</c:v>
                </c:pt>
              </c:numCache>
            </c:numRef>
          </c:val>
          <c:extLst>
            <c:ext xmlns:c16="http://schemas.microsoft.com/office/drawing/2014/chart" uri="{C3380CC4-5D6E-409C-BE32-E72D297353CC}">
              <c16:uniqueId val="{00000000-904C-4A2D-8A8C-65560D6F0C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904C-4A2D-8A8C-65560D6F0C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83.51</c:v>
                </c:pt>
                <c:pt idx="1">
                  <c:v>84.71</c:v>
                </c:pt>
                <c:pt idx="2">
                  <c:v>85.66</c:v>
                </c:pt>
                <c:pt idx="3">
                  <c:v>87.26</c:v>
                </c:pt>
                <c:pt idx="4">
                  <c:v>87.92</c:v>
                </c:pt>
              </c:numCache>
            </c:numRef>
          </c:val>
          <c:extLst>
            <c:ext xmlns:c16="http://schemas.microsoft.com/office/drawing/2014/chart" uri="{C3380CC4-5D6E-409C-BE32-E72D297353CC}">
              <c16:uniqueId val="{00000000-9D12-4306-BBD4-6DFDF424CE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9D12-4306-BBD4-6DFDF424CE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72.97</c:v>
                </c:pt>
                <c:pt idx="1">
                  <c:v>74.23</c:v>
                </c:pt>
                <c:pt idx="2">
                  <c:v>73.959999999999994</c:v>
                </c:pt>
                <c:pt idx="3">
                  <c:v>73.98</c:v>
                </c:pt>
                <c:pt idx="4">
                  <c:v>74.3</c:v>
                </c:pt>
              </c:numCache>
            </c:numRef>
          </c:val>
          <c:extLst>
            <c:ext xmlns:c16="http://schemas.microsoft.com/office/drawing/2014/chart" uri="{C3380CC4-5D6E-409C-BE32-E72D297353CC}">
              <c16:uniqueId val="{00000000-FD28-4457-A1BE-E5F4D0511E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28-4457-A1BE-E5F4D0511E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59-41D9-9D38-EF1E9B2520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59-41D9-9D38-EF1E9B2520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D0-4E9D-97D4-F9BDCB78BA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D0-4E9D-97D4-F9BDCB78BA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8C-4174-8BD5-01F1E7C247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8C-4174-8BD5-01F1E7C247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AB-4E23-A111-EEB491B448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AB-4E23-A111-EEB491B448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1542.25</c:v>
                </c:pt>
                <c:pt idx="1">
                  <c:v>1155.53</c:v>
                </c:pt>
                <c:pt idx="2">
                  <c:v>1047.0999999999999</c:v>
                </c:pt>
                <c:pt idx="3">
                  <c:v>911.35</c:v>
                </c:pt>
                <c:pt idx="4">
                  <c:v>836.09</c:v>
                </c:pt>
              </c:numCache>
            </c:numRef>
          </c:val>
          <c:extLst>
            <c:ext xmlns:c16="http://schemas.microsoft.com/office/drawing/2014/chart" uri="{C3380CC4-5D6E-409C-BE32-E72D297353CC}">
              <c16:uniqueId val="{00000000-1944-4DBD-9B75-99CE6E98D7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1944-4DBD-9B75-99CE6E98D7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53.72</c:v>
                </c:pt>
                <c:pt idx="1">
                  <c:v>56.46</c:v>
                </c:pt>
                <c:pt idx="2">
                  <c:v>58.13</c:v>
                </c:pt>
                <c:pt idx="3">
                  <c:v>59.89</c:v>
                </c:pt>
                <c:pt idx="4">
                  <c:v>58.72</c:v>
                </c:pt>
              </c:numCache>
            </c:numRef>
          </c:val>
          <c:extLst>
            <c:ext xmlns:c16="http://schemas.microsoft.com/office/drawing/2014/chart" uri="{C3380CC4-5D6E-409C-BE32-E72D297353CC}">
              <c16:uniqueId val="{00000000-9231-4625-9A9D-A87038290D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9231-4625-9A9D-A87038290D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283.8</c:v>
                </c:pt>
                <c:pt idx="1">
                  <c:v>275.35000000000002</c:v>
                </c:pt>
                <c:pt idx="2">
                  <c:v>270.43</c:v>
                </c:pt>
                <c:pt idx="3">
                  <c:v>263.12</c:v>
                </c:pt>
                <c:pt idx="4">
                  <c:v>266.66000000000003</c:v>
                </c:pt>
              </c:numCache>
            </c:numRef>
          </c:val>
          <c:extLst>
            <c:ext xmlns:c16="http://schemas.microsoft.com/office/drawing/2014/chart" uri="{C3380CC4-5D6E-409C-BE32-E72D297353CC}">
              <c16:uniqueId val="{00000000-414E-48B4-9A32-84DC35D962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414E-48B4-9A32-84DC35D962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O46" zoomScale="85" zoomScaleNormal="85" workbookViewId="0">
      <selection activeCell="CJ65" sqref="CJ65"/>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愛媛県　宇和島市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4</v>
      </c>
      <c r="C7" s="42"/>
      <c r="D7" s="42"/>
      <c r="E7" s="42"/>
      <c r="F7" s="42"/>
      <c r="G7" s="42"/>
      <c r="H7" s="42"/>
      <c r="I7" s="42" t="s">
        <v>6</v>
      </c>
      <c r="J7" s="42"/>
      <c r="K7" s="42"/>
      <c r="L7" s="42"/>
      <c r="M7" s="42"/>
      <c r="N7" s="42"/>
      <c r="O7" s="42"/>
      <c r="P7" s="42" t="s">
        <v>5</v>
      </c>
      <c r="Q7" s="42"/>
      <c r="R7" s="42"/>
      <c r="S7" s="42"/>
      <c r="T7" s="42"/>
      <c r="U7" s="42"/>
      <c r="V7" s="42"/>
      <c r="W7" s="42" t="s">
        <v>8</v>
      </c>
      <c r="X7" s="42"/>
      <c r="Y7" s="42"/>
      <c r="Z7" s="42"/>
      <c r="AA7" s="42"/>
      <c r="AB7" s="42"/>
      <c r="AC7" s="42"/>
      <c r="AD7" s="42" t="s">
        <v>13</v>
      </c>
      <c r="AE7" s="42"/>
      <c r="AF7" s="42"/>
      <c r="AG7" s="42"/>
      <c r="AH7" s="42"/>
      <c r="AI7" s="42"/>
      <c r="AJ7" s="42"/>
      <c r="AK7" s="3"/>
      <c r="AL7" s="42" t="s">
        <v>15</v>
      </c>
      <c r="AM7" s="42"/>
      <c r="AN7" s="42"/>
      <c r="AO7" s="42"/>
      <c r="AP7" s="42"/>
      <c r="AQ7" s="42"/>
      <c r="AR7" s="42"/>
      <c r="AS7" s="42"/>
      <c r="AT7" s="42" t="s">
        <v>12</v>
      </c>
      <c r="AU7" s="42"/>
      <c r="AV7" s="42"/>
      <c r="AW7" s="42"/>
      <c r="AX7" s="42"/>
      <c r="AY7" s="42"/>
      <c r="AZ7" s="42"/>
      <c r="BA7" s="42"/>
      <c r="BB7" s="42" t="s">
        <v>10</v>
      </c>
      <c r="BC7" s="42"/>
      <c r="BD7" s="42"/>
      <c r="BE7" s="42"/>
      <c r="BF7" s="42"/>
      <c r="BG7" s="42"/>
      <c r="BH7" s="42"/>
      <c r="BI7" s="42"/>
      <c r="BJ7" s="3"/>
      <c r="BK7" s="3"/>
      <c r="BL7" s="14" t="s">
        <v>16</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公共下水道</v>
      </c>
      <c r="Q8" s="43"/>
      <c r="R8" s="43"/>
      <c r="S8" s="43"/>
      <c r="T8" s="43"/>
      <c r="U8" s="43"/>
      <c r="V8" s="43"/>
      <c r="W8" s="43" t="str">
        <f>データ!L6</f>
        <v>Cc2</v>
      </c>
      <c r="X8" s="43"/>
      <c r="Y8" s="43"/>
      <c r="Z8" s="43"/>
      <c r="AA8" s="43"/>
      <c r="AB8" s="43"/>
      <c r="AC8" s="43"/>
      <c r="AD8" s="44" t="str">
        <f>データ!$M$6</f>
        <v>非設置</v>
      </c>
      <c r="AE8" s="44"/>
      <c r="AF8" s="44"/>
      <c r="AG8" s="44"/>
      <c r="AH8" s="44"/>
      <c r="AI8" s="44"/>
      <c r="AJ8" s="44"/>
      <c r="AK8" s="3"/>
      <c r="AL8" s="47">
        <f>データ!S6</f>
        <v>77329</v>
      </c>
      <c r="AM8" s="47"/>
      <c r="AN8" s="47"/>
      <c r="AO8" s="47"/>
      <c r="AP8" s="47"/>
      <c r="AQ8" s="47"/>
      <c r="AR8" s="47"/>
      <c r="AS8" s="47"/>
      <c r="AT8" s="48">
        <f>データ!T6</f>
        <v>468.19</v>
      </c>
      <c r="AU8" s="48"/>
      <c r="AV8" s="48"/>
      <c r="AW8" s="48"/>
      <c r="AX8" s="48"/>
      <c r="AY8" s="48"/>
      <c r="AZ8" s="48"/>
      <c r="BA8" s="48"/>
      <c r="BB8" s="48">
        <f>データ!U6</f>
        <v>165.17</v>
      </c>
      <c r="BC8" s="48"/>
      <c r="BD8" s="48"/>
      <c r="BE8" s="48"/>
      <c r="BF8" s="48"/>
      <c r="BG8" s="48"/>
      <c r="BH8" s="48"/>
      <c r="BI8" s="48"/>
      <c r="BJ8" s="3"/>
      <c r="BK8" s="3"/>
      <c r="BL8" s="52" t="s">
        <v>18</v>
      </c>
      <c r="BM8" s="53"/>
      <c r="BN8" s="16" t="s">
        <v>20</v>
      </c>
      <c r="BO8" s="19"/>
      <c r="BP8" s="19"/>
      <c r="BQ8" s="19"/>
      <c r="BR8" s="19"/>
      <c r="BS8" s="19"/>
      <c r="BT8" s="19"/>
      <c r="BU8" s="19"/>
      <c r="BV8" s="19"/>
      <c r="BW8" s="19"/>
      <c r="BX8" s="19"/>
      <c r="BY8" s="23"/>
    </row>
    <row r="9" spans="1:78" ht="18.75" customHeight="1" x14ac:dyDescent="0.15">
      <c r="A9" s="2"/>
      <c r="B9" s="42" t="s">
        <v>22</v>
      </c>
      <c r="C9" s="42"/>
      <c r="D9" s="42"/>
      <c r="E9" s="42"/>
      <c r="F9" s="42"/>
      <c r="G9" s="42"/>
      <c r="H9" s="42"/>
      <c r="I9" s="42" t="s">
        <v>23</v>
      </c>
      <c r="J9" s="42"/>
      <c r="K9" s="42"/>
      <c r="L9" s="42"/>
      <c r="M9" s="42"/>
      <c r="N9" s="42"/>
      <c r="O9" s="42"/>
      <c r="P9" s="42" t="s">
        <v>25</v>
      </c>
      <c r="Q9" s="42"/>
      <c r="R9" s="42"/>
      <c r="S9" s="42"/>
      <c r="T9" s="42"/>
      <c r="U9" s="42"/>
      <c r="V9" s="42"/>
      <c r="W9" s="42" t="s">
        <v>27</v>
      </c>
      <c r="X9" s="42"/>
      <c r="Y9" s="42"/>
      <c r="Z9" s="42"/>
      <c r="AA9" s="42"/>
      <c r="AB9" s="42"/>
      <c r="AC9" s="42"/>
      <c r="AD9" s="42" t="s">
        <v>29</v>
      </c>
      <c r="AE9" s="42"/>
      <c r="AF9" s="42"/>
      <c r="AG9" s="42"/>
      <c r="AH9" s="42"/>
      <c r="AI9" s="42"/>
      <c r="AJ9" s="42"/>
      <c r="AK9" s="3"/>
      <c r="AL9" s="42" t="s">
        <v>33</v>
      </c>
      <c r="AM9" s="42"/>
      <c r="AN9" s="42"/>
      <c r="AO9" s="42"/>
      <c r="AP9" s="42"/>
      <c r="AQ9" s="42"/>
      <c r="AR9" s="42"/>
      <c r="AS9" s="42"/>
      <c r="AT9" s="42" t="s">
        <v>35</v>
      </c>
      <c r="AU9" s="42"/>
      <c r="AV9" s="42"/>
      <c r="AW9" s="42"/>
      <c r="AX9" s="42"/>
      <c r="AY9" s="42"/>
      <c r="AZ9" s="42"/>
      <c r="BA9" s="42"/>
      <c r="BB9" s="42" t="s">
        <v>37</v>
      </c>
      <c r="BC9" s="42"/>
      <c r="BD9" s="42"/>
      <c r="BE9" s="42"/>
      <c r="BF9" s="42"/>
      <c r="BG9" s="42"/>
      <c r="BH9" s="42"/>
      <c r="BI9" s="42"/>
      <c r="BJ9" s="3"/>
      <c r="BK9" s="3"/>
      <c r="BL9" s="45" t="s">
        <v>38</v>
      </c>
      <c r="BM9" s="46"/>
      <c r="BN9" s="17" t="s">
        <v>11</v>
      </c>
      <c r="BO9" s="20"/>
      <c r="BP9" s="20"/>
      <c r="BQ9" s="20"/>
      <c r="BR9" s="20"/>
      <c r="BS9" s="20"/>
      <c r="BT9" s="20"/>
      <c r="BU9" s="20"/>
      <c r="BV9" s="20"/>
      <c r="BW9" s="20"/>
      <c r="BX9" s="20"/>
      <c r="BY9" s="24"/>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22.03</v>
      </c>
      <c r="Q10" s="48"/>
      <c r="R10" s="48"/>
      <c r="S10" s="48"/>
      <c r="T10" s="48"/>
      <c r="U10" s="48"/>
      <c r="V10" s="48"/>
      <c r="W10" s="48">
        <f>データ!Q6</f>
        <v>82.14</v>
      </c>
      <c r="X10" s="48"/>
      <c r="Y10" s="48"/>
      <c r="Z10" s="48"/>
      <c r="AA10" s="48"/>
      <c r="AB10" s="48"/>
      <c r="AC10" s="48"/>
      <c r="AD10" s="47">
        <f>データ!R6</f>
        <v>2613</v>
      </c>
      <c r="AE10" s="47"/>
      <c r="AF10" s="47"/>
      <c r="AG10" s="47"/>
      <c r="AH10" s="47"/>
      <c r="AI10" s="47"/>
      <c r="AJ10" s="47"/>
      <c r="AK10" s="2"/>
      <c r="AL10" s="47">
        <f>データ!V6</f>
        <v>16862</v>
      </c>
      <c r="AM10" s="47"/>
      <c r="AN10" s="47"/>
      <c r="AO10" s="47"/>
      <c r="AP10" s="47"/>
      <c r="AQ10" s="47"/>
      <c r="AR10" s="47"/>
      <c r="AS10" s="47"/>
      <c r="AT10" s="48">
        <f>データ!W6</f>
        <v>3.63</v>
      </c>
      <c r="AU10" s="48"/>
      <c r="AV10" s="48"/>
      <c r="AW10" s="48"/>
      <c r="AX10" s="48"/>
      <c r="AY10" s="48"/>
      <c r="AZ10" s="48"/>
      <c r="BA10" s="48"/>
      <c r="BB10" s="48">
        <f>データ!X6</f>
        <v>4645.18</v>
      </c>
      <c r="BC10" s="48"/>
      <c r="BD10" s="48"/>
      <c r="BE10" s="48"/>
      <c r="BF10" s="48"/>
      <c r="BG10" s="48"/>
      <c r="BH10" s="48"/>
      <c r="BI10" s="48"/>
      <c r="BJ10" s="2"/>
      <c r="BK10" s="2"/>
      <c r="BL10" s="49" t="s">
        <v>17</v>
      </c>
      <c r="BM10" s="50"/>
      <c r="BN10" s="18" t="s">
        <v>40</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14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26</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41</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72"/>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72"/>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72"/>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72"/>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72"/>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72"/>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72"/>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72"/>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72"/>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72"/>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72"/>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72"/>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72"/>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72"/>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72"/>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72"/>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72"/>
      <c r="BM33" s="70"/>
      <c r="BN33" s="70"/>
      <c r="BO33" s="70"/>
      <c r="BP33" s="70"/>
      <c r="BQ33" s="70"/>
      <c r="BR33" s="70"/>
      <c r="BS33" s="70"/>
      <c r="BT33" s="70"/>
      <c r="BU33" s="70"/>
      <c r="BV33" s="70"/>
      <c r="BW33" s="70"/>
      <c r="BX33" s="70"/>
      <c r="BY33" s="70"/>
      <c r="BZ33" s="71"/>
    </row>
    <row r="34" spans="1:78" ht="13.5" customHeight="1" x14ac:dyDescent="0.15">
      <c r="A34" s="2"/>
      <c r="B34" s="4"/>
      <c r="C34" s="68" t="s">
        <v>43</v>
      </c>
      <c r="D34" s="68"/>
      <c r="E34" s="68"/>
      <c r="F34" s="68"/>
      <c r="G34" s="68"/>
      <c r="H34" s="68"/>
      <c r="I34" s="68"/>
      <c r="J34" s="68"/>
      <c r="K34" s="68"/>
      <c r="L34" s="68"/>
      <c r="M34" s="68"/>
      <c r="N34" s="68"/>
      <c r="O34" s="68"/>
      <c r="P34" s="68"/>
      <c r="Q34" s="11"/>
      <c r="R34" s="68" t="s">
        <v>46</v>
      </c>
      <c r="S34" s="68"/>
      <c r="T34" s="68"/>
      <c r="U34" s="68"/>
      <c r="V34" s="68"/>
      <c r="W34" s="68"/>
      <c r="X34" s="68"/>
      <c r="Y34" s="68"/>
      <c r="Z34" s="68"/>
      <c r="AA34" s="68"/>
      <c r="AB34" s="68"/>
      <c r="AC34" s="68"/>
      <c r="AD34" s="68"/>
      <c r="AE34" s="68"/>
      <c r="AF34" s="11"/>
      <c r="AG34" s="68" t="s">
        <v>0</v>
      </c>
      <c r="AH34" s="68"/>
      <c r="AI34" s="68"/>
      <c r="AJ34" s="68"/>
      <c r="AK34" s="68"/>
      <c r="AL34" s="68"/>
      <c r="AM34" s="68"/>
      <c r="AN34" s="68"/>
      <c r="AO34" s="68"/>
      <c r="AP34" s="68"/>
      <c r="AQ34" s="68"/>
      <c r="AR34" s="68"/>
      <c r="AS34" s="68"/>
      <c r="AT34" s="68"/>
      <c r="AU34" s="11"/>
      <c r="AV34" s="68" t="s">
        <v>49</v>
      </c>
      <c r="AW34" s="68"/>
      <c r="AX34" s="68"/>
      <c r="AY34" s="68"/>
      <c r="AZ34" s="68"/>
      <c r="BA34" s="68"/>
      <c r="BB34" s="68"/>
      <c r="BC34" s="68"/>
      <c r="BD34" s="68"/>
      <c r="BE34" s="68"/>
      <c r="BF34" s="68"/>
      <c r="BG34" s="68"/>
      <c r="BH34" s="68"/>
      <c r="BI34" s="68"/>
      <c r="BJ34" s="12"/>
      <c r="BK34" s="2"/>
      <c r="BL34" s="72"/>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72"/>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72"/>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72"/>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72"/>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72"/>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72"/>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72"/>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72"/>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72"/>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31</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72" t="s">
        <v>28</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72"/>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72"/>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72"/>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72"/>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72"/>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72"/>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72"/>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72"/>
      <c r="BM55" s="70"/>
      <c r="BN55" s="70"/>
      <c r="BO55" s="70"/>
      <c r="BP55" s="70"/>
      <c r="BQ55" s="70"/>
      <c r="BR55" s="70"/>
      <c r="BS55" s="70"/>
      <c r="BT55" s="70"/>
      <c r="BU55" s="70"/>
      <c r="BV55" s="70"/>
      <c r="BW55" s="70"/>
      <c r="BX55" s="70"/>
      <c r="BY55" s="70"/>
      <c r="BZ55" s="71"/>
    </row>
    <row r="56" spans="1:78" ht="13.5" customHeight="1" x14ac:dyDescent="0.15">
      <c r="A56" s="2"/>
      <c r="B56" s="4"/>
      <c r="C56" s="68" t="s">
        <v>51</v>
      </c>
      <c r="D56" s="68"/>
      <c r="E56" s="68"/>
      <c r="F56" s="68"/>
      <c r="G56" s="68"/>
      <c r="H56" s="68"/>
      <c r="I56" s="68"/>
      <c r="J56" s="68"/>
      <c r="K56" s="68"/>
      <c r="L56" s="68"/>
      <c r="M56" s="68"/>
      <c r="N56" s="68"/>
      <c r="O56" s="68"/>
      <c r="P56" s="68"/>
      <c r="Q56" s="11"/>
      <c r="R56" s="68" t="s">
        <v>19</v>
      </c>
      <c r="S56" s="68"/>
      <c r="T56" s="68"/>
      <c r="U56" s="68"/>
      <c r="V56" s="68"/>
      <c r="W56" s="68"/>
      <c r="X56" s="68"/>
      <c r="Y56" s="68"/>
      <c r="Z56" s="68"/>
      <c r="AA56" s="68"/>
      <c r="AB56" s="68"/>
      <c r="AC56" s="68"/>
      <c r="AD56" s="68"/>
      <c r="AE56" s="68"/>
      <c r="AF56" s="11"/>
      <c r="AG56" s="68" t="s">
        <v>53</v>
      </c>
      <c r="AH56" s="68"/>
      <c r="AI56" s="68"/>
      <c r="AJ56" s="68"/>
      <c r="AK56" s="68"/>
      <c r="AL56" s="68"/>
      <c r="AM56" s="68"/>
      <c r="AN56" s="68"/>
      <c r="AO56" s="68"/>
      <c r="AP56" s="68"/>
      <c r="AQ56" s="68"/>
      <c r="AR56" s="68"/>
      <c r="AS56" s="68"/>
      <c r="AT56" s="68"/>
      <c r="AU56" s="11"/>
      <c r="AV56" s="68" t="s">
        <v>54</v>
      </c>
      <c r="AW56" s="68"/>
      <c r="AX56" s="68"/>
      <c r="AY56" s="68"/>
      <c r="AZ56" s="68"/>
      <c r="BA56" s="68"/>
      <c r="BB56" s="68"/>
      <c r="BC56" s="68"/>
      <c r="BD56" s="68"/>
      <c r="BE56" s="68"/>
      <c r="BF56" s="68"/>
      <c r="BG56" s="68"/>
      <c r="BH56" s="68"/>
      <c r="BI56" s="68"/>
      <c r="BJ56" s="12"/>
      <c r="BK56" s="2"/>
      <c r="BL56" s="72"/>
      <c r="BM56" s="70"/>
      <c r="BN56" s="70"/>
      <c r="BO56" s="70"/>
      <c r="BP56" s="70"/>
      <c r="BQ56" s="70"/>
      <c r="BR56" s="70"/>
      <c r="BS56" s="70"/>
      <c r="BT56" s="70"/>
      <c r="BU56" s="70"/>
      <c r="BV56" s="70"/>
      <c r="BW56" s="70"/>
      <c r="BX56" s="70"/>
      <c r="BY56" s="70"/>
      <c r="BZ56" s="71"/>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72"/>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72"/>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72"/>
      <c r="BM59" s="70"/>
      <c r="BN59" s="70"/>
      <c r="BO59" s="70"/>
      <c r="BP59" s="70"/>
      <c r="BQ59" s="70"/>
      <c r="BR59" s="70"/>
      <c r="BS59" s="70"/>
      <c r="BT59" s="70"/>
      <c r="BU59" s="70"/>
      <c r="BV59" s="70"/>
      <c r="BW59" s="70"/>
      <c r="BX59" s="70"/>
      <c r="BY59" s="70"/>
      <c r="BZ59" s="71"/>
    </row>
    <row r="60" spans="1:78" ht="13.5" customHeight="1" x14ac:dyDescent="0.15">
      <c r="A60" s="2"/>
      <c r="B60" s="59" t="s">
        <v>48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2"/>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2"/>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72"/>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52</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84" t="s">
        <v>122</v>
      </c>
      <c r="BM66" s="85"/>
      <c r="BN66" s="85"/>
      <c r="BO66" s="85"/>
      <c r="BP66" s="85"/>
      <c r="BQ66" s="85"/>
      <c r="BR66" s="85"/>
      <c r="BS66" s="85"/>
      <c r="BT66" s="85"/>
      <c r="BU66" s="85"/>
      <c r="BV66" s="85"/>
      <c r="BW66" s="85"/>
      <c r="BX66" s="85"/>
      <c r="BY66" s="85"/>
      <c r="BZ66" s="86"/>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84"/>
      <c r="BM67" s="85"/>
      <c r="BN67" s="85"/>
      <c r="BO67" s="85"/>
      <c r="BP67" s="85"/>
      <c r="BQ67" s="85"/>
      <c r="BR67" s="85"/>
      <c r="BS67" s="85"/>
      <c r="BT67" s="85"/>
      <c r="BU67" s="85"/>
      <c r="BV67" s="85"/>
      <c r="BW67" s="85"/>
      <c r="BX67" s="85"/>
      <c r="BY67" s="85"/>
      <c r="BZ67" s="86"/>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84"/>
      <c r="BM68" s="85"/>
      <c r="BN68" s="85"/>
      <c r="BO68" s="85"/>
      <c r="BP68" s="85"/>
      <c r="BQ68" s="85"/>
      <c r="BR68" s="85"/>
      <c r="BS68" s="85"/>
      <c r="BT68" s="85"/>
      <c r="BU68" s="85"/>
      <c r="BV68" s="85"/>
      <c r="BW68" s="85"/>
      <c r="BX68" s="85"/>
      <c r="BY68" s="85"/>
      <c r="BZ68" s="86"/>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84"/>
      <c r="BM69" s="85"/>
      <c r="BN69" s="85"/>
      <c r="BO69" s="85"/>
      <c r="BP69" s="85"/>
      <c r="BQ69" s="85"/>
      <c r="BR69" s="85"/>
      <c r="BS69" s="85"/>
      <c r="BT69" s="85"/>
      <c r="BU69" s="85"/>
      <c r="BV69" s="85"/>
      <c r="BW69" s="85"/>
      <c r="BX69" s="85"/>
      <c r="BY69" s="85"/>
      <c r="BZ69" s="86"/>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84"/>
      <c r="BM70" s="85"/>
      <c r="BN70" s="85"/>
      <c r="BO70" s="85"/>
      <c r="BP70" s="85"/>
      <c r="BQ70" s="85"/>
      <c r="BR70" s="85"/>
      <c r="BS70" s="85"/>
      <c r="BT70" s="85"/>
      <c r="BU70" s="85"/>
      <c r="BV70" s="85"/>
      <c r="BW70" s="85"/>
      <c r="BX70" s="85"/>
      <c r="BY70" s="85"/>
      <c r="BZ70" s="86"/>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84"/>
      <c r="BM71" s="85"/>
      <c r="BN71" s="85"/>
      <c r="BO71" s="85"/>
      <c r="BP71" s="85"/>
      <c r="BQ71" s="85"/>
      <c r="BR71" s="85"/>
      <c r="BS71" s="85"/>
      <c r="BT71" s="85"/>
      <c r="BU71" s="85"/>
      <c r="BV71" s="85"/>
      <c r="BW71" s="85"/>
      <c r="BX71" s="85"/>
      <c r="BY71" s="85"/>
      <c r="BZ71" s="86"/>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84"/>
      <c r="BM72" s="85"/>
      <c r="BN72" s="85"/>
      <c r="BO72" s="85"/>
      <c r="BP72" s="85"/>
      <c r="BQ72" s="85"/>
      <c r="BR72" s="85"/>
      <c r="BS72" s="85"/>
      <c r="BT72" s="85"/>
      <c r="BU72" s="85"/>
      <c r="BV72" s="85"/>
      <c r="BW72" s="85"/>
      <c r="BX72" s="85"/>
      <c r="BY72" s="85"/>
      <c r="BZ72" s="86"/>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84"/>
      <c r="BM73" s="85"/>
      <c r="BN73" s="85"/>
      <c r="BO73" s="85"/>
      <c r="BP73" s="85"/>
      <c r="BQ73" s="85"/>
      <c r="BR73" s="85"/>
      <c r="BS73" s="85"/>
      <c r="BT73" s="85"/>
      <c r="BU73" s="85"/>
      <c r="BV73" s="85"/>
      <c r="BW73" s="85"/>
      <c r="BX73" s="85"/>
      <c r="BY73" s="85"/>
      <c r="BZ73" s="86"/>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84"/>
      <c r="BM74" s="85"/>
      <c r="BN74" s="85"/>
      <c r="BO74" s="85"/>
      <c r="BP74" s="85"/>
      <c r="BQ74" s="85"/>
      <c r="BR74" s="85"/>
      <c r="BS74" s="85"/>
      <c r="BT74" s="85"/>
      <c r="BU74" s="85"/>
      <c r="BV74" s="85"/>
      <c r="BW74" s="85"/>
      <c r="BX74" s="85"/>
      <c r="BY74" s="85"/>
      <c r="BZ74" s="86"/>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84"/>
      <c r="BM75" s="85"/>
      <c r="BN75" s="85"/>
      <c r="BO75" s="85"/>
      <c r="BP75" s="85"/>
      <c r="BQ75" s="85"/>
      <c r="BR75" s="85"/>
      <c r="BS75" s="85"/>
      <c r="BT75" s="85"/>
      <c r="BU75" s="85"/>
      <c r="BV75" s="85"/>
      <c r="BW75" s="85"/>
      <c r="BX75" s="85"/>
      <c r="BY75" s="85"/>
      <c r="BZ75" s="86"/>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84"/>
      <c r="BM76" s="85"/>
      <c r="BN76" s="85"/>
      <c r="BO76" s="85"/>
      <c r="BP76" s="85"/>
      <c r="BQ76" s="85"/>
      <c r="BR76" s="85"/>
      <c r="BS76" s="85"/>
      <c r="BT76" s="85"/>
      <c r="BU76" s="85"/>
      <c r="BV76" s="85"/>
      <c r="BW76" s="85"/>
      <c r="BX76" s="85"/>
      <c r="BY76" s="85"/>
      <c r="BZ76" s="86"/>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84"/>
      <c r="BM77" s="85"/>
      <c r="BN77" s="85"/>
      <c r="BO77" s="85"/>
      <c r="BP77" s="85"/>
      <c r="BQ77" s="85"/>
      <c r="BR77" s="85"/>
      <c r="BS77" s="85"/>
      <c r="BT77" s="85"/>
      <c r="BU77" s="85"/>
      <c r="BV77" s="85"/>
      <c r="BW77" s="85"/>
      <c r="BX77" s="85"/>
      <c r="BY77" s="85"/>
      <c r="BZ77" s="86"/>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84"/>
      <c r="BM78" s="85"/>
      <c r="BN78" s="85"/>
      <c r="BO78" s="85"/>
      <c r="BP78" s="85"/>
      <c r="BQ78" s="85"/>
      <c r="BR78" s="85"/>
      <c r="BS78" s="85"/>
      <c r="BT78" s="85"/>
      <c r="BU78" s="85"/>
      <c r="BV78" s="85"/>
      <c r="BW78" s="85"/>
      <c r="BX78" s="85"/>
      <c r="BY78" s="85"/>
      <c r="BZ78" s="86"/>
    </row>
    <row r="79" spans="1:78" ht="13.5" customHeight="1" x14ac:dyDescent="0.15">
      <c r="A79" s="2"/>
      <c r="B79" s="4"/>
      <c r="C79" s="68" t="s">
        <v>21</v>
      </c>
      <c r="D79" s="68"/>
      <c r="E79" s="68"/>
      <c r="F79" s="68"/>
      <c r="G79" s="68"/>
      <c r="H79" s="68"/>
      <c r="I79" s="68"/>
      <c r="J79" s="68"/>
      <c r="K79" s="68"/>
      <c r="L79" s="68"/>
      <c r="M79" s="68"/>
      <c r="N79" s="68"/>
      <c r="O79" s="68"/>
      <c r="P79" s="68"/>
      <c r="Q79" s="68"/>
      <c r="R79" s="68"/>
      <c r="S79" s="68"/>
      <c r="T79" s="68"/>
      <c r="U79" s="11"/>
      <c r="V79" s="11"/>
      <c r="W79" s="68" t="s">
        <v>55</v>
      </c>
      <c r="X79" s="68"/>
      <c r="Y79" s="68"/>
      <c r="Z79" s="68"/>
      <c r="AA79" s="68"/>
      <c r="AB79" s="68"/>
      <c r="AC79" s="68"/>
      <c r="AD79" s="68"/>
      <c r="AE79" s="68"/>
      <c r="AF79" s="68"/>
      <c r="AG79" s="68"/>
      <c r="AH79" s="68"/>
      <c r="AI79" s="68"/>
      <c r="AJ79" s="68"/>
      <c r="AK79" s="68"/>
      <c r="AL79" s="68"/>
      <c r="AM79" s="68"/>
      <c r="AN79" s="68"/>
      <c r="AO79" s="11"/>
      <c r="AP79" s="11"/>
      <c r="AQ79" s="68" t="s">
        <v>57</v>
      </c>
      <c r="AR79" s="68"/>
      <c r="AS79" s="68"/>
      <c r="AT79" s="68"/>
      <c r="AU79" s="68"/>
      <c r="AV79" s="68"/>
      <c r="AW79" s="68"/>
      <c r="AX79" s="68"/>
      <c r="AY79" s="68"/>
      <c r="AZ79" s="68"/>
      <c r="BA79" s="68"/>
      <c r="BB79" s="68"/>
      <c r="BC79" s="68"/>
      <c r="BD79" s="68"/>
      <c r="BE79" s="68"/>
      <c r="BF79" s="68"/>
      <c r="BG79" s="68"/>
      <c r="BH79" s="68"/>
      <c r="BI79" s="7"/>
      <c r="BJ79" s="12"/>
      <c r="BK79" s="2"/>
      <c r="BL79" s="84"/>
      <c r="BM79" s="85"/>
      <c r="BN79" s="85"/>
      <c r="BO79" s="85"/>
      <c r="BP79" s="85"/>
      <c r="BQ79" s="85"/>
      <c r="BR79" s="85"/>
      <c r="BS79" s="85"/>
      <c r="BT79" s="85"/>
      <c r="BU79" s="85"/>
      <c r="BV79" s="85"/>
      <c r="BW79" s="85"/>
      <c r="BX79" s="85"/>
      <c r="BY79" s="85"/>
      <c r="BZ79" s="86"/>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84"/>
      <c r="BM80" s="85"/>
      <c r="BN80" s="85"/>
      <c r="BO80" s="85"/>
      <c r="BP80" s="85"/>
      <c r="BQ80" s="85"/>
      <c r="BR80" s="85"/>
      <c r="BS80" s="85"/>
      <c r="BT80" s="85"/>
      <c r="BU80" s="85"/>
      <c r="BV80" s="85"/>
      <c r="BW80" s="85"/>
      <c r="BX80" s="85"/>
      <c r="BY80" s="85"/>
      <c r="BZ80" s="86"/>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84"/>
      <c r="BM81" s="85"/>
      <c r="BN81" s="85"/>
      <c r="BO81" s="85"/>
      <c r="BP81" s="85"/>
      <c r="BQ81" s="85"/>
      <c r="BR81" s="85"/>
      <c r="BS81" s="85"/>
      <c r="BT81" s="85"/>
      <c r="BU81" s="85"/>
      <c r="BV81" s="85"/>
      <c r="BW81" s="85"/>
      <c r="BX81" s="85"/>
      <c r="BY81" s="85"/>
      <c r="BZ81" s="86"/>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87"/>
      <c r="BM82" s="88"/>
      <c r="BN82" s="88"/>
      <c r="BO82" s="88"/>
      <c r="BP82" s="88"/>
      <c r="BQ82" s="88"/>
      <c r="BR82" s="88"/>
      <c r="BS82" s="88"/>
      <c r="BT82" s="88"/>
      <c r="BU82" s="88"/>
      <c r="BV82" s="88"/>
      <c r="BW82" s="88"/>
      <c r="BX82" s="88"/>
      <c r="BY82" s="88"/>
      <c r="BZ82" s="89"/>
    </row>
    <row r="83" spans="1:78" x14ac:dyDescent="0.15">
      <c r="C83" s="2" t="s">
        <v>42</v>
      </c>
    </row>
    <row r="84" spans="1:78" x14ac:dyDescent="0.15">
      <c r="C84" s="2" t="s">
        <v>2</v>
      </c>
    </row>
    <row r="85" spans="1:78" hidden="1" x14ac:dyDescent="0.15">
      <c r="B85" s="6" t="s">
        <v>7</v>
      </c>
      <c r="C85" s="6"/>
      <c r="D85" s="6"/>
      <c r="E85" s="6" t="s">
        <v>58</v>
      </c>
      <c r="F85" s="6" t="s">
        <v>32</v>
      </c>
      <c r="G85" s="6" t="s">
        <v>59</v>
      </c>
      <c r="H85" s="6" t="s">
        <v>61</v>
      </c>
      <c r="I85" s="6" t="s">
        <v>62</v>
      </c>
      <c r="J85" s="6" t="s">
        <v>30</v>
      </c>
      <c r="K85" s="6" t="s">
        <v>64</v>
      </c>
      <c r="L85" s="6" t="s">
        <v>56</v>
      </c>
      <c r="M85" s="6" t="s">
        <v>45</v>
      </c>
      <c r="N85" s="6" t="s">
        <v>60</v>
      </c>
      <c r="O85" s="6" t="s">
        <v>34</v>
      </c>
    </row>
    <row r="86" spans="1:78" hidden="1" x14ac:dyDescent="0.15">
      <c r="B86" s="6"/>
      <c r="C86" s="6"/>
      <c r="D86" s="6"/>
      <c r="E86" s="6" t="str">
        <f>データ!AI6</f>
        <v/>
      </c>
      <c r="F86" s="6" t="s">
        <v>66</v>
      </c>
      <c r="G86" s="6" t="s">
        <v>66</v>
      </c>
      <c r="H86" s="6" t="str">
        <f>データ!BP6</f>
        <v>【707.33】</v>
      </c>
      <c r="I86" s="6" t="str">
        <f>データ!CA6</f>
        <v>【101.26】</v>
      </c>
      <c r="J86" s="6" t="str">
        <f>データ!CL6</f>
        <v>【136.39】</v>
      </c>
      <c r="K86" s="6" t="str">
        <f>データ!CW6</f>
        <v>【60.13】</v>
      </c>
      <c r="L86" s="6" t="str">
        <f>データ!DH6</f>
        <v>【95.06】</v>
      </c>
      <c r="M86" s="6" t="s">
        <v>66</v>
      </c>
      <c r="N86" s="6" t="s">
        <v>66</v>
      </c>
      <c r="O86" s="6" t="str">
        <f>データ!EO6</f>
        <v>【0.23】</v>
      </c>
    </row>
  </sheetData>
  <sheetProtection algorithmName="SHA-512" hashValue="RMtWuHIH+5bdvi25YSBkP/gaZKL9GGaB8R1ZrnYcgk3YU2syjZY4eJSvmbYhrsRGOeu/1NBaDNLUqwT5gQ9IUA==" saltValue="S27jCuUBB0LDpnh2P/7OCQ=="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AL8:AS8"/>
    <mergeCell ref="AT8:BA8"/>
    <mergeCell ref="BB8:BI8"/>
    <mergeCell ref="B8:H8"/>
    <mergeCell ref="I8:O8"/>
    <mergeCell ref="P8:V8"/>
    <mergeCell ref="W8:AC8"/>
    <mergeCell ref="AD8:AJ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67</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69</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47</v>
      </c>
      <c r="B3" s="29" t="s">
        <v>65</v>
      </c>
      <c r="C3" s="29" t="s">
        <v>50</v>
      </c>
      <c r="D3" s="29" t="s">
        <v>24</v>
      </c>
      <c r="E3" s="29" t="s">
        <v>39</v>
      </c>
      <c r="F3" s="29" t="s">
        <v>63</v>
      </c>
      <c r="G3" s="29" t="s">
        <v>70</v>
      </c>
      <c r="H3" s="76" t="s">
        <v>9</v>
      </c>
      <c r="I3" s="77"/>
      <c r="J3" s="77"/>
      <c r="K3" s="77"/>
      <c r="L3" s="77"/>
      <c r="M3" s="77"/>
      <c r="N3" s="77"/>
      <c r="O3" s="77"/>
      <c r="P3" s="77"/>
      <c r="Q3" s="77"/>
      <c r="R3" s="77"/>
      <c r="S3" s="77"/>
      <c r="T3" s="77"/>
      <c r="U3" s="77"/>
      <c r="V3" s="77"/>
      <c r="W3" s="77"/>
      <c r="X3" s="78"/>
      <c r="Y3" s="82" t="s">
        <v>71</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7" t="s">
        <v>72</v>
      </c>
      <c r="B4" s="30"/>
      <c r="C4" s="30"/>
      <c r="D4" s="30"/>
      <c r="E4" s="30"/>
      <c r="F4" s="30"/>
      <c r="G4" s="30"/>
      <c r="H4" s="79"/>
      <c r="I4" s="80"/>
      <c r="J4" s="80"/>
      <c r="K4" s="80"/>
      <c r="L4" s="80"/>
      <c r="M4" s="80"/>
      <c r="N4" s="80"/>
      <c r="O4" s="80"/>
      <c r="P4" s="80"/>
      <c r="Q4" s="80"/>
      <c r="R4" s="80"/>
      <c r="S4" s="80"/>
      <c r="T4" s="80"/>
      <c r="U4" s="80"/>
      <c r="V4" s="80"/>
      <c r="W4" s="80"/>
      <c r="X4" s="81"/>
      <c r="Y4" s="83" t="s">
        <v>73</v>
      </c>
      <c r="Z4" s="83"/>
      <c r="AA4" s="83"/>
      <c r="AB4" s="83"/>
      <c r="AC4" s="83"/>
      <c r="AD4" s="83"/>
      <c r="AE4" s="83"/>
      <c r="AF4" s="83"/>
      <c r="AG4" s="83"/>
      <c r="AH4" s="83"/>
      <c r="AI4" s="83"/>
      <c r="AJ4" s="83" t="s">
        <v>74</v>
      </c>
      <c r="AK4" s="83"/>
      <c r="AL4" s="83"/>
      <c r="AM4" s="83"/>
      <c r="AN4" s="83"/>
      <c r="AO4" s="83"/>
      <c r="AP4" s="83"/>
      <c r="AQ4" s="83"/>
      <c r="AR4" s="83"/>
      <c r="AS4" s="83"/>
      <c r="AT4" s="83"/>
      <c r="AU4" s="83" t="s">
        <v>75</v>
      </c>
      <c r="AV4" s="83"/>
      <c r="AW4" s="83"/>
      <c r="AX4" s="83"/>
      <c r="AY4" s="83"/>
      <c r="AZ4" s="83"/>
      <c r="BA4" s="83"/>
      <c r="BB4" s="83"/>
      <c r="BC4" s="83"/>
      <c r="BD4" s="83"/>
      <c r="BE4" s="83"/>
      <c r="BF4" s="83" t="s">
        <v>76</v>
      </c>
      <c r="BG4" s="83"/>
      <c r="BH4" s="83"/>
      <c r="BI4" s="83"/>
      <c r="BJ4" s="83"/>
      <c r="BK4" s="83"/>
      <c r="BL4" s="83"/>
      <c r="BM4" s="83"/>
      <c r="BN4" s="83"/>
      <c r="BO4" s="83"/>
      <c r="BP4" s="83"/>
      <c r="BQ4" s="83" t="s">
        <v>77</v>
      </c>
      <c r="BR4" s="83"/>
      <c r="BS4" s="83"/>
      <c r="BT4" s="83"/>
      <c r="BU4" s="83"/>
      <c r="BV4" s="83"/>
      <c r="BW4" s="83"/>
      <c r="BX4" s="83"/>
      <c r="BY4" s="83"/>
      <c r="BZ4" s="83"/>
      <c r="CA4" s="83"/>
      <c r="CB4" s="83" t="s">
        <v>78</v>
      </c>
      <c r="CC4" s="83"/>
      <c r="CD4" s="83"/>
      <c r="CE4" s="83"/>
      <c r="CF4" s="83"/>
      <c r="CG4" s="83"/>
      <c r="CH4" s="83"/>
      <c r="CI4" s="83"/>
      <c r="CJ4" s="83"/>
      <c r="CK4" s="83"/>
      <c r="CL4" s="83"/>
      <c r="CM4" s="83" t="s">
        <v>79</v>
      </c>
      <c r="CN4" s="83"/>
      <c r="CO4" s="83"/>
      <c r="CP4" s="83"/>
      <c r="CQ4" s="83"/>
      <c r="CR4" s="83"/>
      <c r="CS4" s="83"/>
      <c r="CT4" s="83"/>
      <c r="CU4" s="83"/>
      <c r="CV4" s="83"/>
      <c r="CW4" s="83"/>
      <c r="CX4" s="83" t="s">
        <v>80</v>
      </c>
      <c r="CY4" s="83"/>
      <c r="CZ4" s="83"/>
      <c r="DA4" s="83"/>
      <c r="DB4" s="83"/>
      <c r="DC4" s="83"/>
      <c r="DD4" s="83"/>
      <c r="DE4" s="83"/>
      <c r="DF4" s="83"/>
      <c r="DG4" s="83"/>
      <c r="DH4" s="83"/>
      <c r="DI4" s="83" t="s">
        <v>81</v>
      </c>
      <c r="DJ4" s="83"/>
      <c r="DK4" s="83"/>
      <c r="DL4" s="83"/>
      <c r="DM4" s="83"/>
      <c r="DN4" s="83"/>
      <c r="DO4" s="83"/>
      <c r="DP4" s="83"/>
      <c r="DQ4" s="83"/>
      <c r="DR4" s="83"/>
      <c r="DS4" s="83"/>
      <c r="DT4" s="83" t="s">
        <v>82</v>
      </c>
      <c r="DU4" s="83"/>
      <c r="DV4" s="83"/>
      <c r="DW4" s="83"/>
      <c r="DX4" s="83"/>
      <c r="DY4" s="83"/>
      <c r="DZ4" s="83"/>
      <c r="EA4" s="83"/>
      <c r="EB4" s="83"/>
      <c r="EC4" s="83"/>
      <c r="ED4" s="83"/>
      <c r="EE4" s="83" t="s">
        <v>83</v>
      </c>
      <c r="EF4" s="83"/>
      <c r="EG4" s="83"/>
      <c r="EH4" s="83"/>
      <c r="EI4" s="83"/>
      <c r="EJ4" s="83"/>
      <c r="EK4" s="83"/>
      <c r="EL4" s="83"/>
      <c r="EM4" s="83"/>
      <c r="EN4" s="83"/>
      <c r="EO4" s="83"/>
    </row>
    <row r="5" spans="1:145" x14ac:dyDescent="0.15">
      <c r="A5" s="27" t="s">
        <v>84</v>
      </c>
      <c r="B5" s="31"/>
      <c r="C5" s="31"/>
      <c r="D5" s="31"/>
      <c r="E5" s="31"/>
      <c r="F5" s="31"/>
      <c r="G5" s="31"/>
      <c r="H5" s="35" t="s">
        <v>85</v>
      </c>
      <c r="I5" s="35" t="s">
        <v>86</v>
      </c>
      <c r="J5" s="35" t="s">
        <v>87</v>
      </c>
      <c r="K5" s="35" t="s">
        <v>88</v>
      </c>
      <c r="L5" s="35" t="s">
        <v>89</v>
      </c>
      <c r="M5" s="35" t="s">
        <v>13</v>
      </c>
      <c r="N5" s="35" t="s">
        <v>3</v>
      </c>
      <c r="O5" s="35" t="s">
        <v>90</v>
      </c>
      <c r="P5" s="35" t="s">
        <v>91</v>
      </c>
      <c r="Q5" s="35" t="s">
        <v>92</v>
      </c>
      <c r="R5" s="35" t="s">
        <v>93</v>
      </c>
      <c r="S5" s="35" t="s">
        <v>68</v>
      </c>
      <c r="T5" s="35" t="s">
        <v>94</v>
      </c>
      <c r="U5" s="35" t="s">
        <v>95</v>
      </c>
      <c r="V5" s="35" t="s">
        <v>96</v>
      </c>
      <c r="W5" s="35" t="s">
        <v>97</v>
      </c>
      <c r="X5" s="35" t="s">
        <v>98</v>
      </c>
      <c r="Y5" s="35" t="s">
        <v>36</v>
      </c>
      <c r="Z5" s="35" t="s">
        <v>99</v>
      </c>
      <c r="AA5" s="35" t="s">
        <v>100</v>
      </c>
      <c r="AB5" s="35" t="s">
        <v>101</v>
      </c>
      <c r="AC5" s="35" t="s">
        <v>102</v>
      </c>
      <c r="AD5" s="35" t="s">
        <v>103</v>
      </c>
      <c r="AE5" s="35" t="s">
        <v>104</v>
      </c>
      <c r="AF5" s="35" t="s">
        <v>105</v>
      </c>
      <c r="AG5" s="35" t="s">
        <v>106</v>
      </c>
      <c r="AH5" s="35" t="s">
        <v>107</v>
      </c>
      <c r="AI5" s="35" t="s">
        <v>7</v>
      </c>
      <c r="AJ5" s="35" t="s">
        <v>36</v>
      </c>
      <c r="AK5" s="35" t="s">
        <v>99</v>
      </c>
      <c r="AL5" s="35" t="s">
        <v>100</v>
      </c>
      <c r="AM5" s="35" t="s">
        <v>101</v>
      </c>
      <c r="AN5" s="35" t="s">
        <v>102</v>
      </c>
      <c r="AO5" s="35" t="s">
        <v>103</v>
      </c>
      <c r="AP5" s="35" t="s">
        <v>104</v>
      </c>
      <c r="AQ5" s="35" t="s">
        <v>105</v>
      </c>
      <c r="AR5" s="35" t="s">
        <v>106</v>
      </c>
      <c r="AS5" s="35" t="s">
        <v>107</v>
      </c>
      <c r="AT5" s="35" t="s">
        <v>108</v>
      </c>
      <c r="AU5" s="35" t="s">
        <v>36</v>
      </c>
      <c r="AV5" s="35" t="s">
        <v>99</v>
      </c>
      <c r="AW5" s="35" t="s">
        <v>100</v>
      </c>
      <c r="AX5" s="35" t="s">
        <v>101</v>
      </c>
      <c r="AY5" s="35" t="s">
        <v>102</v>
      </c>
      <c r="AZ5" s="35" t="s">
        <v>103</v>
      </c>
      <c r="BA5" s="35" t="s">
        <v>104</v>
      </c>
      <c r="BB5" s="35" t="s">
        <v>105</v>
      </c>
      <c r="BC5" s="35" t="s">
        <v>106</v>
      </c>
      <c r="BD5" s="35" t="s">
        <v>107</v>
      </c>
      <c r="BE5" s="35" t="s">
        <v>108</v>
      </c>
      <c r="BF5" s="35" t="s">
        <v>36</v>
      </c>
      <c r="BG5" s="35" t="s">
        <v>99</v>
      </c>
      <c r="BH5" s="35" t="s">
        <v>100</v>
      </c>
      <c r="BI5" s="35" t="s">
        <v>101</v>
      </c>
      <c r="BJ5" s="35" t="s">
        <v>102</v>
      </c>
      <c r="BK5" s="35" t="s">
        <v>103</v>
      </c>
      <c r="BL5" s="35" t="s">
        <v>104</v>
      </c>
      <c r="BM5" s="35" t="s">
        <v>105</v>
      </c>
      <c r="BN5" s="35" t="s">
        <v>106</v>
      </c>
      <c r="BO5" s="35" t="s">
        <v>107</v>
      </c>
      <c r="BP5" s="35" t="s">
        <v>108</v>
      </c>
      <c r="BQ5" s="35" t="s">
        <v>36</v>
      </c>
      <c r="BR5" s="35" t="s">
        <v>99</v>
      </c>
      <c r="BS5" s="35" t="s">
        <v>100</v>
      </c>
      <c r="BT5" s="35" t="s">
        <v>101</v>
      </c>
      <c r="BU5" s="35" t="s">
        <v>102</v>
      </c>
      <c r="BV5" s="35" t="s">
        <v>103</v>
      </c>
      <c r="BW5" s="35" t="s">
        <v>104</v>
      </c>
      <c r="BX5" s="35" t="s">
        <v>105</v>
      </c>
      <c r="BY5" s="35" t="s">
        <v>106</v>
      </c>
      <c r="BZ5" s="35" t="s">
        <v>107</v>
      </c>
      <c r="CA5" s="35" t="s">
        <v>108</v>
      </c>
      <c r="CB5" s="35" t="s">
        <v>36</v>
      </c>
      <c r="CC5" s="35" t="s">
        <v>99</v>
      </c>
      <c r="CD5" s="35" t="s">
        <v>100</v>
      </c>
      <c r="CE5" s="35" t="s">
        <v>101</v>
      </c>
      <c r="CF5" s="35" t="s">
        <v>102</v>
      </c>
      <c r="CG5" s="35" t="s">
        <v>103</v>
      </c>
      <c r="CH5" s="35" t="s">
        <v>104</v>
      </c>
      <c r="CI5" s="35" t="s">
        <v>105</v>
      </c>
      <c r="CJ5" s="35" t="s">
        <v>106</v>
      </c>
      <c r="CK5" s="35" t="s">
        <v>107</v>
      </c>
      <c r="CL5" s="35" t="s">
        <v>108</v>
      </c>
      <c r="CM5" s="35" t="s">
        <v>36</v>
      </c>
      <c r="CN5" s="35" t="s">
        <v>99</v>
      </c>
      <c r="CO5" s="35" t="s">
        <v>100</v>
      </c>
      <c r="CP5" s="35" t="s">
        <v>101</v>
      </c>
      <c r="CQ5" s="35" t="s">
        <v>102</v>
      </c>
      <c r="CR5" s="35" t="s">
        <v>103</v>
      </c>
      <c r="CS5" s="35" t="s">
        <v>104</v>
      </c>
      <c r="CT5" s="35" t="s">
        <v>105</v>
      </c>
      <c r="CU5" s="35" t="s">
        <v>106</v>
      </c>
      <c r="CV5" s="35" t="s">
        <v>107</v>
      </c>
      <c r="CW5" s="35" t="s">
        <v>108</v>
      </c>
      <c r="CX5" s="35" t="s">
        <v>36</v>
      </c>
      <c r="CY5" s="35" t="s">
        <v>99</v>
      </c>
      <c r="CZ5" s="35" t="s">
        <v>100</v>
      </c>
      <c r="DA5" s="35" t="s">
        <v>101</v>
      </c>
      <c r="DB5" s="35" t="s">
        <v>102</v>
      </c>
      <c r="DC5" s="35" t="s">
        <v>103</v>
      </c>
      <c r="DD5" s="35" t="s">
        <v>104</v>
      </c>
      <c r="DE5" s="35" t="s">
        <v>105</v>
      </c>
      <c r="DF5" s="35" t="s">
        <v>106</v>
      </c>
      <c r="DG5" s="35" t="s">
        <v>107</v>
      </c>
      <c r="DH5" s="35" t="s">
        <v>108</v>
      </c>
      <c r="DI5" s="35" t="s">
        <v>36</v>
      </c>
      <c r="DJ5" s="35" t="s">
        <v>99</v>
      </c>
      <c r="DK5" s="35" t="s">
        <v>100</v>
      </c>
      <c r="DL5" s="35" t="s">
        <v>101</v>
      </c>
      <c r="DM5" s="35" t="s">
        <v>102</v>
      </c>
      <c r="DN5" s="35" t="s">
        <v>103</v>
      </c>
      <c r="DO5" s="35" t="s">
        <v>104</v>
      </c>
      <c r="DP5" s="35" t="s">
        <v>105</v>
      </c>
      <c r="DQ5" s="35" t="s">
        <v>106</v>
      </c>
      <c r="DR5" s="35" t="s">
        <v>107</v>
      </c>
      <c r="DS5" s="35" t="s">
        <v>108</v>
      </c>
      <c r="DT5" s="35" t="s">
        <v>36</v>
      </c>
      <c r="DU5" s="35" t="s">
        <v>99</v>
      </c>
      <c r="DV5" s="35" t="s">
        <v>100</v>
      </c>
      <c r="DW5" s="35" t="s">
        <v>101</v>
      </c>
      <c r="DX5" s="35" t="s">
        <v>102</v>
      </c>
      <c r="DY5" s="35" t="s">
        <v>103</v>
      </c>
      <c r="DZ5" s="35" t="s">
        <v>104</v>
      </c>
      <c r="EA5" s="35" t="s">
        <v>105</v>
      </c>
      <c r="EB5" s="35" t="s">
        <v>106</v>
      </c>
      <c r="EC5" s="35" t="s">
        <v>107</v>
      </c>
      <c r="ED5" s="35" t="s">
        <v>108</v>
      </c>
      <c r="EE5" s="35" t="s">
        <v>36</v>
      </c>
      <c r="EF5" s="35" t="s">
        <v>99</v>
      </c>
      <c r="EG5" s="35" t="s">
        <v>100</v>
      </c>
      <c r="EH5" s="35" t="s">
        <v>101</v>
      </c>
      <c r="EI5" s="35" t="s">
        <v>102</v>
      </c>
      <c r="EJ5" s="35" t="s">
        <v>103</v>
      </c>
      <c r="EK5" s="35" t="s">
        <v>104</v>
      </c>
      <c r="EL5" s="35" t="s">
        <v>105</v>
      </c>
      <c r="EM5" s="35" t="s">
        <v>106</v>
      </c>
      <c r="EN5" s="35" t="s">
        <v>107</v>
      </c>
      <c r="EO5" s="35" t="s">
        <v>108</v>
      </c>
    </row>
    <row r="6" spans="1:145" s="26" customFormat="1" x14ac:dyDescent="0.15">
      <c r="A6" s="27" t="s">
        <v>109</v>
      </c>
      <c r="B6" s="32">
        <f t="shared" ref="B6:X6" si="1">B7</f>
        <v>2017</v>
      </c>
      <c r="C6" s="32">
        <f t="shared" si="1"/>
        <v>382035</v>
      </c>
      <c r="D6" s="32">
        <f t="shared" si="1"/>
        <v>47</v>
      </c>
      <c r="E6" s="32">
        <f t="shared" si="1"/>
        <v>17</v>
      </c>
      <c r="F6" s="32">
        <f t="shared" si="1"/>
        <v>1</v>
      </c>
      <c r="G6" s="32">
        <f t="shared" si="1"/>
        <v>0</v>
      </c>
      <c r="H6" s="32" t="str">
        <f t="shared" si="1"/>
        <v>愛媛県　宇和島市</v>
      </c>
      <c r="I6" s="32" t="str">
        <f t="shared" si="1"/>
        <v>法非適用</v>
      </c>
      <c r="J6" s="32" t="str">
        <f t="shared" si="1"/>
        <v>下水道事業</v>
      </c>
      <c r="K6" s="32" t="str">
        <f t="shared" si="1"/>
        <v>公共下水道</v>
      </c>
      <c r="L6" s="32" t="str">
        <f t="shared" si="1"/>
        <v>Cc2</v>
      </c>
      <c r="M6" s="32" t="str">
        <f t="shared" si="1"/>
        <v>非設置</v>
      </c>
      <c r="N6" s="36" t="str">
        <f t="shared" si="1"/>
        <v>-</v>
      </c>
      <c r="O6" s="36" t="str">
        <f t="shared" si="1"/>
        <v>該当数値なし</v>
      </c>
      <c r="P6" s="36">
        <f t="shared" si="1"/>
        <v>22.03</v>
      </c>
      <c r="Q6" s="36">
        <f t="shared" si="1"/>
        <v>82.14</v>
      </c>
      <c r="R6" s="36">
        <f t="shared" si="1"/>
        <v>2613</v>
      </c>
      <c r="S6" s="36">
        <f t="shared" si="1"/>
        <v>77329</v>
      </c>
      <c r="T6" s="36">
        <f t="shared" si="1"/>
        <v>468.19</v>
      </c>
      <c r="U6" s="36">
        <f t="shared" si="1"/>
        <v>165.17</v>
      </c>
      <c r="V6" s="36">
        <f t="shared" si="1"/>
        <v>16862</v>
      </c>
      <c r="W6" s="36">
        <f t="shared" si="1"/>
        <v>3.63</v>
      </c>
      <c r="X6" s="36">
        <f t="shared" si="1"/>
        <v>4645.18</v>
      </c>
      <c r="Y6" s="40">
        <f t="shared" ref="Y6:AH6" si="2">IF(Y7="",NA(),Y7)</f>
        <v>72.97</v>
      </c>
      <c r="Z6" s="40">
        <f t="shared" si="2"/>
        <v>74.23</v>
      </c>
      <c r="AA6" s="40">
        <f t="shared" si="2"/>
        <v>73.959999999999994</v>
      </c>
      <c r="AB6" s="40">
        <f t="shared" si="2"/>
        <v>73.98</v>
      </c>
      <c r="AC6" s="40">
        <f t="shared" si="2"/>
        <v>74.3</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40">
        <f t="shared" ref="BF6:BO6" si="5">IF(BF7="",NA(),BF7)</f>
        <v>1542.25</v>
      </c>
      <c r="BG6" s="40">
        <f t="shared" si="5"/>
        <v>1155.53</v>
      </c>
      <c r="BH6" s="40">
        <f t="shared" si="5"/>
        <v>1047.0999999999999</v>
      </c>
      <c r="BI6" s="40">
        <f t="shared" si="5"/>
        <v>911.35</v>
      </c>
      <c r="BJ6" s="40">
        <f t="shared" si="5"/>
        <v>836.09</v>
      </c>
      <c r="BK6" s="40">
        <f t="shared" si="5"/>
        <v>1209.95</v>
      </c>
      <c r="BL6" s="40">
        <f t="shared" si="5"/>
        <v>1136.5</v>
      </c>
      <c r="BM6" s="40">
        <f t="shared" si="5"/>
        <v>1118.56</v>
      </c>
      <c r="BN6" s="40">
        <f t="shared" si="5"/>
        <v>1111.31</v>
      </c>
      <c r="BO6" s="40">
        <f t="shared" si="5"/>
        <v>966.33</v>
      </c>
      <c r="BP6" s="36" t="str">
        <f>IF(BP7="","",IF(BP7="-","【-】","【"&amp;SUBSTITUTE(TEXT(BP7,"#,##0.00"),"-","△")&amp;"】"))</f>
        <v>【707.33】</v>
      </c>
      <c r="BQ6" s="40">
        <f t="shared" ref="BQ6:BZ6" si="6">IF(BQ7="",NA(),BQ7)</f>
        <v>53.72</v>
      </c>
      <c r="BR6" s="40">
        <f t="shared" si="6"/>
        <v>56.46</v>
      </c>
      <c r="BS6" s="40">
        <f t="shared" si="6"/>
        <v>58.13</v>
      </c>
      <c r="BT6" s="40">
        <f t="shared" si="6"/>
        <v>59.89</v>
      </c>
      <c r="BU6" s="40">
        <f t="shared" si="6"/>
        <v>58.72</v>
      </c>
      <c r="BV6" s="40">
        <f t="shared" si="6"/>
        <v>69.48</v>
      </c>
      <c r="BW6" s="40">
        <f t="shared" si="6"/>
        <v>71.650000000000006</v>
      </c>
      <c r="BX6" s="40">
        <f t="shared" si="6"/>
        <v>72.33</v>
      </c>
      <c r="BY6" s="40">
        <f t="shared" si="6"/>
        <v>75.540000000000006</v>
      </c>
      <c r="BZ6" s="40">
        <f t="shared" si="6"/>
        <v>81.739999999999995</v>
      </c>
      <c r="CA6" s="36" t="str">
        <f>IF(CA7="","",IF(CA7="-","【-】","【"&amp;SUBSTITUTE(TEXT(CA7,"#,##0.00"),"-","△")&amp;"】"))</f>
        <v>【101.26】</v>
      </c>
      <c r="CB6" s="40">
        <f t="shared" ref="CB6:CK6" si="7">IF(CB7="",NA(),CB7)</f>
        <v>283.8</v>
      </c>
      <c r="CC6" s="40">
        <f t="shared" si="7"/>
        <v>275.35000000000002</v>
      </c>
      <c r="CD6" s="40">
        <f t="shared" si="7"/>
        <v>270.43</v>
      </c>
      <c r="CE6" s="40">
        <f t="shared" si="7"/>
        <v>263.12</v>
      </c>
      <c r="CF6" s="40">
        <f t="shared" si="7"/>
        <v>266.66000000000003</v>
      </c>
      <c r="CG6" s="40">
        <f t="shared" si="7"/>
        <v>220.67</v>
      </c>
      <c r="CH6" s="40">
        <f t="shared" si="7"/>
        <v>217.82</v>
      </c>
      <c r="CI6" s="40">
        <f t="shared" si="7"/>
        <v>215.28</v>
      </c>
      <c r="CJ6" s="40">
        <f t="shared" si="7"/>
        <v>207.96</v>
      </c>
      <c r="CK6" s="40">
        <f t="shared" si="7"/>
        <v>194.31</v>
      </c>
      <c r="CL6" s="36" t="str">
        <f>IF(CL7="","",IF(CL7="-","【-】","【"&amp;SUBSTITUTE(TEXT(CL7,"#,##0.00"),"-","△")&amp;"】"))</f>
        <v>【136.39】</v>
      </c>
      <c r="CM6" s="40">
        <f t="shared" ref="CM6:CV6" si="8">IF(CM7="",NA(),CM7)</f>
        <v>67.17</v>
      </c>
      <c r="CN6" s="40">
        <f t="shared" si="8"/>
        <v>67.66</v>
      </c>
      <c r="CO6" s="40">
        <f t="shared" si="8"/>
        <v>68.11</v>
      </c>
      <c r="CP6" s="40">
        <f t="shared" si="8"/>
        <v>65.959999999999994</v>
      </c>
      <c r="CQ6" s="40">
        <f t="shared" si="8"/>
        <v>64.62</v>
      </c>
      <c r="CR6" s="40">
        <f t="shared" si="8"/>
        <v>55.81</v>
      </c>
      <c r="CS6" s="40">
        <f t="shared" si="8"/>
        <v>54.44</v>
      </c>
      <c r="CT6" s="40">
        <f t="shared" si="8"/>
        <v>54.67</v>
      </c>
      <c r="CU6" s="40">
        <f t="shared" si="8"/>
        <v>53.51</v>
      </c>
      <c r="CV6" s="40">
        <f t="shared" si="8"/>
        <v>53.5</v>
      </c>
      <c r="CW6" s="36" t="str">
        <f>IF(CW7="","",IF(CW7="-","【-】","【"&amp;SUBSTITUTE(TEXT(CW7,"#,##0.00"),"-","△")&amp;"】"))</f>
        <v>【60.13】</v>
      </c>
      <c r="CX6" s="40">
        <f t="shared" ref="CX6:DG6" si="9">IF(CX7="",NA(),CX7)</f>
        <v>83.51</v>
      </c>
      <c r="CY6" s="40">
        <f t="shared" si="9"/>
        <v>84.71</v>
      </c>
      <c r="CZ6" s="40">
        <f t="shared" si="9"/>
        <v>85.66</v>
      </c>
      <c r="DA6" s="40">
        <f t="shared" si="9"/>
        <v>87.26</v>
      </c>
      <c r="DB6" s="40">
        <f t="shared" si="9"/>
        <v>87.92</v>
      </c>
      <c r="DC6" s="40">
        <f t="shared" si="9"/>
        <v>84.41</v>
      </c>
      <c r="DD6" s="40">
        <f t="shared" si="9"/>
        <v>84.2</v>
      </c>
      <c r="DE6" s="40">
        <f t="shared" si="9"/>
        <v>83.8</v>
      </c>
      <c r="DF6" s="40">
        <f t="shared" si="9"/>
        <v>83.91</v>
      </c>
      <c r="DG6" s="40">
        <f t="shared" si="9"/>
        <v>83.51</v>
      </c>
      <c r="DH6" s="36" t="str">
        <f>IF(DH7="","",IF(DH7="-","【-】","【"&amp;SUBSTITUTE(TEXT(DH7,"#,##0.00"),"-","△")&amp;"】"))</f>
        <v>【95.06】</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7.0000000000000007E-2</v>
      </c>
      <c r="EK6" s="40">
        <f t="shared" si="12"/>
        <v>0.04</v>
      </c>
      <c r="EL6" s="40">
        <f t="shared" si="12"/>
        <v>0.11</v>
      </c>
      <c r="EM6" s="40">
        <f t="shared" si="12"/>
        <v>0.15</v>
      </c>
      <c r="EN6" s="40">
        <f t="shared" si="12"/>
        <v>0.16</v>
      </c>
      <c r="EO6" s="36" t="str">
        <f>IF(EO7="","",IF(EO7="-","【-】","【"&amp;SUBSTITUTE(TEXT(EO7,"#,##0.00"),"-","△")&amp;"】"))</f>
        <v>【0.23】</v>
      </c>
    </row>
    <row r="7" spans="1:145" s="26" customFormat="1" x14ac:dyDescent="0.15">
      <c r="A7" s="27"/>
      <c r="B7" s="33">
        <v>2017</v>
      </c>
      <c r="C7" s="33">
        <v>382035</v>
      </c>
      <c r="D7" s="33">
        <v>47</v>
      </c>
      <c r="E7" s="33">
        <v>17</v>
      </c>
      <c r="F7" s="33">
        <v>1</v>
      </c>
      <c r="G7" s="33">
        <v>0</v>
      </c>
      <c r="H7" s="33" t="s">
        <v>44</v>
      </c>
      <c r="I7" s="33" t="s">
        <v>110</v>
      </c>
      <c r="J7" s="33" t="s">
        <v>111</v>
      </c>
      <c r="K7" s="33" t="s">
        <v>112</v>
      </c>
      <c r="L7" s="33" t="s">
        <v>113</v>
      </c>
      <c r="M7" s="33" t="s">
        <v>114</v>
      </c>
      <c r="N7" s="37" t="s">
        <v>66</v>
      </c>
      <c r="O7" s="37" t="s">
        <v>115</v>
      </c>
      <c r="P7" s="37">
        <v>22.03</v>
      </c>
      <c r="Q7" s="37">
        <v>82.14</v>
      </c>
      <c r="R7" s="37">
        <v>2613</v>
      </c>
      <c r="S7" s="37">
        <v>77329</v>
      </c>
      <c r="T7" s="37">
        <v>468.19</v>
      </c>
      <c r="U7" s="37">
        <v>165.17</v>
      </c>
      <c r="V7" s="37">
        <v>16862</v>
      </c>
      <c r="W7" s="37">
        <v>3.63</v>
      </c>
      <c r="X7" s="37">
        <v>4645.18</v>
      </c>
      <c r="Y7" s="37">
        <v>72.97</v>
      </c>
      <c r="Z7" s="37">
        <v>74.23</v>
      </c>
      <c r="AA7" s="37">
        <v>73.959999999999994</v>
      </c>
      <c r="AB7" s="37">
        <v>73.98</v>
      </c>
      <c r="AC7" s="37">
        <v>74.3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1542.25</v>
      </c>
      <c r="BG7" s="37">
        <v>1155.53</v>
      </c>
      <c r="BH7" s="37">
        <v>1047.0999999999999</v>
      </c>
      <c r="BI7" s="37">
        <v>911.35</v>
      </c>
      <c r="BJ7" s="37">
        <v>836.09</v>
      </c>
      <c r="BK7" s="37">
        <v>1209.95</v>
      </c>
      <c r="BL7" s="37">
        <v>1136.5</v>
      </c>
      <c r="BM7" s="37">
        <v>1118.56</v>
      </c>
      <c r="BN7" s="37">
        <v>1111.31</v>
      </c>
      <c r="BO7" s="37">
        <v>966.33</v>
      </c>
      <c r="BP7" s="37">
        <v>707.33</v>
      </c>
      <c r="BQ7" s="37">
        <v>53.72</v>
      </c>
      <c r="BR7" s="37">
        <v>56.46</v>
      </c>
      <c r="BS7" s="37">
        <v>58.13</v>
      </c>
      <c r="BT7" s="37">
        <v>59.89</v>
      </c>
      <c r="BU7" s="37">
        <v>58.72</v>
      </c>
      <c r="BV7" s="37">
        <v>69.48</v>
      </c>
      <c r="BW7" s="37">
        <v>71.650000000000006</v>
      </c>
      <c r="BX7" s="37">
        <v>72.33</v>
      </c>
      <c r="BY7" s="37">
        <v>75.540000000000006</v>
      </c>
      <c r="BZ7" s="37">
        <v>81.739999999999995</v>
      </c>
      <c r="CA7" s="37">
        <v>101.26</v>
      </c>
      <c r="CB7" s="37">
        <v>283.8</v>
      </c>
      <c r="CC7" s="37">
        <v>275.35000000000002</v>
      </c>
      <c r="CD7" s="37">
        <v>270.43</v>
      </c>
      <c r="CE7" s="37">
        <v>263.12</v>
      </c>
      <c r="CF7" s="37">
        <v>266.66000000000003</v>
      </c>
      <c r="CG7" s="37">
        <v>220.67</v>
      </c>
      <c r="CH7" s="37">
        <v>217.82</v>
      </c>
      <c r="CI7" s="37">
        <v>215.28</v>
      </c>
      <c r="CJ7" s="37">
        <v>207.96</v>
      </c>
      <c r="CK7" s="37">
        <v>194.31</v>
      </c>
      <c r="CL7" s="37">
        <v>136.38999999999999</v>
      </c>
      <c r="CM7" s="37">
        <v>67.17</v>
      </c>
      <c r="CN7" s="37">
        <v>67.66</v>
      </c>
      <c r="CO7" s="37">
        <v>68.11</v>
      </c>
      <c r="CP7" s="37">
        <v>65.959999999999994</v>
      </c>
      <c r="CQ7" s="37">
        <v>64.62</v>
      </c>
      <c r="CR7" s="37">
        <v>55.81</v>
      </c>
      <c r="CS7" s="37">
        <v>54.44</v>
      </c>
      <c r="CT7" s="37">
        <v>54.67</v>
      </c>
      <c r="CU7" s="37">
        <v>53.51</v>
      </c>
      <c r="CV7" s="37">
        <v>53.5</v>
      </c>
      <c r="CW7" s="37">
        <v>60.13</v>
      </c>
      <c r="CX7" s="37">
        <v>83.51</v>
      </c>
      <c r="CY7" s="37">
        <v>84.71</v>
      </c>
      <c r="CZ7" s="37">
        <v>85.66</v>
      </c>
      <c r="DA7" s="37">
        <v>87.26</v>
      </c>
      <c r="DB7" s="37">
        <v>87.92</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116</v>
      </c>
      <c r="C9" s="28" t="s">
        <v>117</v>
      </c>
      <c r="D9" s="28" t="s">
        <v>118</v>
      </c>
      <c r="E9" s="28" t="s">
        <v>119</v>
      </c>
      <c r="F9" s="28"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65</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5010138</cp:lastModifiedBy>
  <dcterms:created xsi:type="dcterms:W3CDTF">2018-12-03T09:07:40Z</dcterms:created>
  <dcterms:modified xsi:type="dcterms:W3CDTF">2019-02-06T09:43:58Z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2019-01-29T06:50:06Z</vt:filetime>
  </property>
</Properties>
</file>