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197\個人\0933\Desktop\20180928【10 西予市】公営企業に係る経営比較分析表（平成28年度決算）の分析等について（病院事業）\02病院照会\"/>
    </mc:Choice>
  </mc:AlternateContent>
  <workbookProtection workbookPassword="B319" lockStructure="1"/>
  <bookViews>
    <workbookView xWindow="240" yWindow="60" windowWidth="14940" windowHeight="7632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EG8" i="4"/>
  <c r="B8" i="4"/>
  <c r="B6" i="4"/>
  <c r="HM78" i="4" l="1"/>
  <c r="FL54" i="4"/>
  <c r="FL32" i="4"/>
  <c r="MN54" i="4"/>
  <c r="CS78" i="4"/>
  <c r="BX54" i="4"/>
  <c r="BX32" i="4"/>
  <c r="MN32" i="4"/>
  <c r="MH78" i="4"/>
  <c r="IZ54" i="4"/>
  <c r="IZ32" i="4"/>
  <c r="C11" i="5"/>
  <c r="D11" i="5"/>
  <c r="E11" i="5"/>
  <c r="B11" i="5"/>
  <c r="AN78" i="4" l="1"/>
  <c r="AE54" i="4"/>
  <c r="AE32" i="4"/>
  <c r="KC78" i="4"/>
  <c r="HG54" i="4"/>
  <c r="KU54" i="4"/>
  <c r="KU32" i="4"/>
  <c r="HG32" i="4"/>
  <c r="FH78" i="4"/>
  <c r="DS54" i="4"/>
  <c r="DS32" i="4"/>
  <c r="EO78" i="4"/>
  <c r="DD54" i="4"/>
  <c r="DD32" i="4"/>
  <c r="U78" i="4"/>
  <c r="P54" i="4"/>
  <c r="P32" i="4"/>
  <c r="KF54" i="4"/>
  <c r="JJ78" i="4"/>
  <c r="GR54" i="4"/>
  <c r="GR32" i="4"/>
  <c r="KF32" i="4"/>
  <c r="LO78" i="4"/>
  <c r="IK54" i="4"/>
  <c r="IK32" i="4"/>
  <c r="GT78" i="4"/>
  <c r="EW54" i="4"/>
  <c r="BI54" i="4"/>
  <c r="LY54" i="4"/>
  <c r="LY32" i="4"/>
  <c r="EW32" i="4"/>
  <c r="BZ78" i="4"/>
  <c r="BI32" i="4"/>
  <c r="LJ54" i="4"/>
  <c r="LJ32" i="4"/>
  <c r="HV32" i="4"/>
  <c r="KV78" i="4"/>
  <c r="EH32" i="4"/>
  <c r="GA78" i="4"/>
  <c r="BG78" i="4"/>
  <c r="AT54" i="4"/>
  <c r="AT32" i="4"/>
  <c r="HV54" i="4"/>
  <c r="EH54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<sst xmlns="http://schemas.openxmlformats.org/spreadsheetml/2006/main" count="287" uniqueCount="148">
  <si>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</si>
  <si>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</si>
  <si>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</si>
  <si>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</si>
  <si>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</si>
  <si>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</si>
  <si>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</si>
  <si>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</si>
  <si>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</si>
  <si>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</si>
  <si>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</si>
  <si>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</si>
  <si>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</si>
  <si>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</si>
  <si>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</si>
  <si>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</si>
  <si>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</si>
  <si>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</si>
  <si>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</si>
  <si>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</si>
  <si>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</si>
  <si>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</si>
  <si>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</si>
  <si>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</si>
  <si>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</si>
  <si>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</si>
  <si>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</si>
  <si>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</si>
  <si>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</si>
  <si>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</si>
  <si>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</si>
  <si>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</si>
  <si>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</si>
  <si>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</si>
  <si>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</si>
  <si>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</si>
  <si>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</si>
  <si>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</si>
  <si>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</si>
  <si>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</si>
  <si>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</si>
  <si>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</si>
  <si>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</si>
  <si>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</si>
  <si>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</si>
  <si>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</si>
  <si>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</si>
  <si>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</si>
  <si>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</si>
  <si>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</si>
  <si>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</si>
  <si>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</si>
  <si>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</si>
  <si>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</si>
  <si>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</si>
  <si>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</si>
  <si>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</si>
  <si>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</si>
  <si>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</si>
  <si>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</si>
  <si>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</si>
  <si>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</si>
  <si>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</si>
  <si>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</si>
  <si>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</si>
  <si>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</si>
  <si>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</si>
  <si>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</si>
  <si>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</si>
  <si>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</si>
  <si>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</si>
  <si>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</si>
  <si>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</si>
  <si>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</si>
  <si>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</si>
  <si>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</si>
  <si>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</si>
  <si>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</si>
  <si>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</si>
  <si>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</si>
  <si>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</si>
  <si>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</si>
  <si>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</si>
  <si>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</si>
  <si>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</si>
  <si>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</si>
  <si>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</si>
  <si>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</si>
  <si>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</si>
  <si>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</si>
  <si>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</si>
  <si>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</si>
  <si>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</si>
  <si>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</si>
  <si>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</si>
  <si>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</si>
  <si>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</si>
  <si>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</si>
  <si>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</si>
  <si>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</si>
  <si>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</si>
  <si>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</si>
  <si>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</si>
  <si>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</si>
  <si>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</si>
  <si>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</si>
  <si>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</si>
  <si>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</si>
  <si>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</si>
  <si>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</si>
  <si>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</si>
  <si>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</si>
  <si>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</si>
  <si>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</si>
  <si>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</si>
  <si>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</si>
  <si>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</si>
  <si>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</si>
  <si>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</si>
  <si>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</si>
  <si>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</si>
  <si>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</si>
  <si>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</si>
  <si>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愛媛県</t>
  </si>
  <si>
    <t>西予市</t>
  </si>
  <si>
    <t>市立西予市民病院</t>
  </si>
  <si>
    <t>当然財務</t>
  </si>
  <si>
    <t>病院事業</t>
  </si>
  <si>
    <t>一般病院</t>
  </si>
  <si>
    <t>100床以上～200床未満</t>
  </si>
  <si>
    <t>直営</t>
  </si>
  <si>
    <t>-</t>
  </si>
  <si>
    <t>ド 透 訓</t>
  </si>
  <si>
    <t>救 感 へ 輪</t>
  </si>
  <si>
    <t>非該当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</si>
  <si>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</si>
  <si>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</si>
  <si>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</si>
  <si>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</si>
  <si>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</si>
  <si>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</si>
  <si>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</si>
  <si>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</si>
  <si>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</si>
  <si>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>【①有形固定資産減価償却率】
　26年度の移転新築により、現在のところ平均値よりもかなり低い水準にある。
【②器械備品減価償却率】
　移転新築にあわせて更新を行ったため、器械備品についても同様に低い水準にある。今後とも計画的な更新を行うことにより、数値の抑制を図る。
【③１床当たり有形固定資産】
　新築事業が終了し、建設投資は現在がピークの状況である。ほぼ平均値の水準であるが、現状でも減価償却費が医業収支比率・経常収支比率に大きな影響を与えているため、慎重な投資計画が必要となる。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8" eb="19">
      <t>ネン</t>
    </rPh>
    <rPh sb="19" eb="20">
      <t>ド</t>
    </rPh>
    <rPh sb="21" eb="23">
      <t>イテン</t>
    </rPh>
    <rPh sb="23" eb="25">
      <t>シンチク</t>
    </rPh>
    <rPh sb="29" eb="31">
      <t>ゲンザイ</t>
    </rPh>
    <rPh sb="35" eb="37">
      <t>ヘイキン</t>
    </rPh>
    <rPh sb="37" eb="38">
      <t>チ</t>
    </rPh>
    <rPh sb="44" eb="45">
      <t>ヒク</t>
    </rPh>
    <rPh sb="46" eb="48">
      <t>スイジュン</t>
    </rPh>
    <rPh sb="55" eb="57">
      <t>キカイ</t>
    </rPh>
    <rPh sb="57" eb="59">
      <t>ビヒン</t>
    </rPh>
    <rPh sb="59" eb="61">
      <t>ゲンカ</t>
    </rPh>
    <rPh sb="61" eb="63">
      <t>ショウキャク</t>
    </rPh>
    <rPh sb="63" eb="64">
      <t>リツ</t>
    </rPh>
    <rPh sb="67" eb="69">
      <t>イテン</t>
    </rPh>
    <rPh sb="69" eb="71">
      <t>シンチク</t>
    </rPh>
    <rPh sb="76" eb="78">
      <t>コウシン</t>
    </rPh>
    <rPh sb="79" eb="80">
      <t>オコナ</t>
    </rPh>
    <rPh sb="85" eb="87">
      <t>キカイ</t>
    </rPh>
    <rPh sb="87" eb="89">
      <t>ビヒン</t>
    </rPh>
    <rPh sb="94" eb="96">
      <t>ドウヨウ</t>
    </rPh>
    <rPh sb="97" eb="98">
      <t>ヒク</t>
    </rPh>
    <rPh sb="99" eb="101">
      <t>スイジュン</t>
    </rPh>
    <rPh sb="105" eb="107">
      <t>コンゴ</t>
    </rPh>
    <rPh sb="124" eb="126">
      <t>スウチ</t>
    </rPh>
    <rPh sb="127" eb="129">
      <t>ヨクセイ</t>
    </rPh>
    <rPh sb="130" eb="131">
      <t>ハカ</t>
    </rPh>
    <rPh sb="137" eb="138">
      <t>ショウ</t>
    </rPh>
    <rPh sb="138" eb="139">
      <t>ア</t>
    </rPh>
    <rPh sb="141" eb="143">
      <t>ユウケイ</t>
    </rPh>
    <rPh sb="143" eb="145">
      <t>コテイ</t>
    </rPh>
    <rPh sb="145" eb="147">
      <t>シサン</t>
    </rPh>
    <rPh sb="150" eb="152">
      <t>シンチク</t>
    </rPh>
    <rPh sb="152" eb="154">
      <t>ジギョウ</t>
    </rPh>
    <rPh sb="155" eb="157">
      <t>シュウリョウ</t>
    </rPh>
    <rPh sb="159" eb="161">
      <t>ケンセツ</t>
    </rPh>
    <rPh sb="161" eb="163">
      <t>トウシ</t>
    </rPh>
    <rPh sb="164" eb="166">
      <t>ゲンザイ</t>
    </rPh>
    <rPh sb="171" eb="173">
      <t>ジョウキョウ</t>
    </rPh>
    <rPh sb="179" eb="181">
      <t>ヘイキン</t>
    </rPh>
    <rPh sb="190" eb="192">
      <t>ゲンジョウ</t>
    </rPh>
    <rPh sb="194" eb="196">
      <t>ゲンカ</t>
    </rPh>
    <rPh sb="196" eb="198">
      <t>ショウキャク</t>
    </rPh>
    <rPh sb="198" eb="199">
      <t>ヒ</t>
    </rPh>
    <rPh sb="200" eb="202">
      <t>イギョウ</t>
    </rPh>
    <rPh sb="202" eb="204">
      <t>シュウシ</t>
    </rPh>
    <rPh sb="204" eb="206">
      <t>ヒリツ</t>
    </rPh>
    <rPh sb="207" eb="209">
      <t>ケイジョウ</t>
    </rPh>
    <rPh sb="209" eb="211">
      <t>シュウシ</t>
    </rPh>
    <rPh sb="211" eb="213">
      <t>ヒリツ</t>
    </rPh>
    <rPh sb="214" eb="215">
      <t>オオ</t>
    </rPh>
    <rPh sb="217" eb="219">
      <t>エイキョウ</t>
    </rPh>
    <rPh sb="220" eb="221">
      <t>アタ</t>
    </rPh>
    <rPh sb="228" eb="230">
      <t>シンチョウ</t>
    </rPh>
    <rPh sb="233" eb="235">
      <t>ケイカク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</si>
  <si>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市内に他の二次救急病院が存在しないため、救急医療において、当院及び野村病院の担う役割は大きい。また、県のへき地医療拠点病院の指定を受け、近隣市町の診療所に医師の派遣を行っている。なお、当院は免震構造を採用するなど、大規模災害時には医療拠点としての役割も期待される。</t>
    <rPh sb="1" eb="2">
      <t>トウ</t>
    </rPh>
    <rPh sb="7" eb="8">
      <t>ブ</t>
    </rPh>
    <rPh sb="78" eb="80">
      <t>ジカン</t>
    </rPh>
    <rPh sb="83" eb="84">
      <t>ニチ</t>
    </rPh>
    <rPh sb="92" eb="95">
      <t>リンバンセイ</t>
    </rPh>
    <rPh sb="103" eb="105">
      <t>シナイ</t>
    </rPh>
    <rPh sb="106" eb="107">
      <t>タ</t>
    </rPh>
    <rPh sb="108" eb="110">
      <t>ニジ</t>
    </rPh>
    <rPh sb="110" eb="112">
      <t>キュウキュウ</t>
    </rPh>
    <rPh sb="112" eb="114">
      <t>ビョウイン</t>
    </rPh>
    <rPh sb="123" eb="125">
      <t>キュウキュウ</t>
    </rPh>
    <rPh sb="125" eb="127">
      <t>イリョウ</t>
    </rPh>
    <rPh sb="132" eb="134">
      <t>トウイン</t>
    </rPh>
    <rPh sb="134" eb="135">
      <t>オヨ</t>
    </rPh>
    <rPh sb="136" eb="138">
      <t>ノムラ</t>
    </rPh>
    <rPh sb="138" eb="140">
      <t>ビョウイン</t>
    </rPh>
    <rPh sb="141" eb="142">
      <t>ニナ</t>
    </rPh>
    <rPh sb="153" eb="154">
      <t>ケン</t>
    </rPh>
    <rPh sb="157" eb="158">
      <t>チ</t>
    </rPh>
    <rPh sb="158" eb="160">
      <t>イリョウ</t>
    </rPh>
    <rPh sb="160" eb="162">
      <t>キョテン</t>
    </rPh>
    <rPh sb="162" eb="164">
      <t>ビョウイン</t>
    </rPh>
    <rPh sb="165" eb="167">
      <t>シテイ</t>
    </rPh>
    <rPh sb="168" eb="169">
      <t>ウ</t>
    </rPh>
    <rPh sb="171" eb="173">
      <t>キンリン</t>
    </rPh>
    <rPh sb="173" eb="175">
      <t>シチョウ</t>
    </rPh>
    <rPh sb="176" eb="178">
      <t>シンリョウ</t>
    </rPh>
    <rPh sb="178" eb="179">
      <t>ショ</t>
    </rPh>
    <rPh sb="180" eb="182">
      <t>イシ</t>
    </rPh>
    <rPh sb="183" eb="185">
      <t>ハケン</t>
    </rPh>
    <rPh sb="186" eb="187">
      <t>オコナ</t>
    </rPh>
    <rPh sb="195" eb="197">
      <t>トウイン</t>
    </rPh>
    <rPh sb="198" eb="202">
      <t>メンシンコウゾウ</t>
    </rPh>
    <rPh sb="203" eb="205">
      <t>サイヨウ</t>
    </rPh>
    <rPh sb="210" eb="213">
      <t>ダイキボ</t>
    </rPh>
    <rPh sb="226" eb="228">
      <t>ヤクワリ</t>
    </rPh>
    <rPh sb="229" eb="231">
      <t>キタイ</t>
    </rPh>
    <phoneticPr fontId="5"/>
  </si>
  <si>
    <t xml:space="preserve">【①経常収支比率・②医業収支比率】
　医業収支比率は、ほぼ平均値であるが、経常収支比率は、平均値を5.3％下回っており、単年度赤字の状況である。患者数の増加に伴い、両比率ともに若干の改善傾向を示しているが、移転新築（26年度）による減価償却費の影響が大きく、更なる収益確保が必要である。
【③累積欠損金比率】
　移転新築以後、累積欠損金を計上している。比率は平均値を大きく下回っているものの、今後も単年度赤字の計上が予測されることから、数値の上昇が懸念される。
【④病床利用率】
　利用率は年々伸びているものの、ほぼ平均値の水準である。種類別に見ると、一般病床の79.5％と比較して、療養病床は57.8％と低く、利用率向上が課題である。
【⑤入院収益単価・⑥外来収益単価】
　両数値ともに、経年比較で上昇傾向にあるが、入院単価は平均値より低い水準で推移している。平均在院日数の短縮、診療加算の取得等により、引き続き上昇に努める。外来単価は平均値を上回って推移している。
【⑦職員給与費対医業収益比率】
　27年度・28年度は、平均値を下回っている。職員数の増加に伴い職員給与費が上昇しているものの、入院・外来収益の伸びもあり、比率は同水準を維持しており、金額の増加に相応する収益が得られていることを示している。
【⑧材料費対医業収益比率】
　平均値よりやや低い数値となっている。患者数の増加に伴い、材料費は年々上昇しているが、比率を見ると、ほぼ同水準で推移しており、金額の増加に相応する収益が得られていることを示している。
</t>
    <rPh sb="10" eb="12">
      <t>イギョウ</t>
    </rPh>
    <rPh sb="12" eb="14">
      <t>シュウシ</t>
    </rPh>
    <rPh sb="14" eb="16">
      <t>ヒリツ</t>
    </rPh>
    <rPh sb="72" eb="75">
      <t>カンジャスウ</t>
    </rPh>
    <rPh sb="76" eb="78">
      <t>ゾウカ</t>
    </rPh>
    <rPh sb="79" eb="80">
      <t>トモナ</t>
    </rPh>
    <rPh sb="82" eb="83">
      <t>リョウ</t>
    </rPh>
    <rPh sb="83" eb="85">
      <t>ヒリツ</t>
    </rPh>
    <rPh sb="88" eb="90">
      <t>ジャッカン</t>
    </rPh>
    <rPh sb="91" eb="93">
      <t>カイゼン</t>
    </rPh>
    <rPh sb="93" eb="95">
      <t>ケイコウ</t>
    </rPh>
    <rPh sb="96" eb="97">
      <t>シメ</t>
    </rPh>
    <rPh sb="116" eb="118">
      <t>ゲンカ</t>
    </rPh>
    <rPh sb="118" eb="120">
      <t>ショウキャク</t>
    </rPh>
    <rPh sb="120" eb="121">
      <t>ヒ</t>
    </rPh>
    <rPh sb="122" eb="124">
      <t>エイキョウ</t>
    </rPh>
    <rPh sb="146" eb="148">
      <t>ルイセキ</t>
    </rPh>
    <rPh sb="148" eb="151">
      <t>ケッソンキン</t>
    </rPh>
    <rPh sb="151" eb="153">
      <t>ヒリツ</t>
    </rPh>
    <rPh sb="160" eb="162">
      <t>イゴ</t>
    </rPh>
    <rPh sb="176" eb="178">
      <t>ヒリツ</t>
    </rPh>
    <rPh sb="181" eb="182">
      <t>チ</t>
    </rPh>
    <rPh sb="183" eb="184">
      <t>オオ</t>
    </rPh>
    <rPh sb="186" eb="188">
      <t>シタマワ</t>
    </rPh>
    <rPh sb="196" eb="198">
      <t>コンゴ</t>
    </rPh>
    <rPh sb="199" eb="202">
      <t>タンネンド</t>
    </rPh>
    <rPh sb="202" eb="204">
      <t>アカジ</t>
    </rPh>
    <rPh sb="205" eb="207">
      <t>ケイジョウ</t>
    </rPh>
    <rPh sb="208" eb="210">
      <t>ヨソク</t>
    </rPh>
    <rPh sb="218" eb="220">
      <t>スウチ</t>
    </rPh>
    <rPh sb="221" eb="223">
      <t>ジョウショウ</t>
    </rPh>
    <rPh sb="224" eb="226">
      <t>ケネン</t>
    </rPh>
    <rPh sb="233" eb="235">
      <t>ビョウショウ</t>
    </rPh>
    <rPh sb="235" eb="238">
      <t>リヨウリツ</t>
    </rPh>
    <rPh sb="245" eb="247">
      <t>ネンネン</t>
    </rPh>
    <rPh sb="260" eb="261">
      <t>チ</t>
    </rPh>
    <rPh sb="262" eb="264">
      <t>スイジュン</t>
    </rPh>
    <rPh sb="268" eb="270">
      <t>シュルイ</t>
    </rPh>
    <rPh sb="270" eb="271">
      <t>ベツ</t>
    </rPh>
    <rPh sb="272" eb="273">
      <t>ミ</t>
    </rPh>
    <rPh sb="276" eb="278">
      <t>イッパン</t>
    </rPh>
    <rPh sb="278" eb="280">
      <t>ビョウショウ</t>
    </rPh>
    <rPh sb="287" eb="289">
      <t>ヒカク</t>
    </rPh>
    <rPh sb="292" eb="294">
      <t>リョウヨウ</t>
    </rPh>
    <rPh sb="294" eb="296">
      <t>ビョウショウ</t>
    </rPh>
    <rPh sb="303" eb="304">
      <t>ヒク</t>
    </rPh>
    <rPh sb="306" eb="309">
      <t>リヨウリツ</t>
    </rPh>
    <rPh sb="309" eb="311">
      <t>コウジョウ</t>
    </rPh>
    <rPh sb="312" eb="314">
      <t>カダイ</t>
    </rPh>
    <rPh sb="321" eb="323">
      <t>ニュウイン</t>
    </rPh>
    <rPh sb="323" eb="325">
      <t>シュウエキ</t>
    </rPh>
    <rPh sb="325" eb="327">
      <t>タンカ</t>
    </rPh>
    <rPh sb="329" eb="331">
      <t>ガイライ</t>
    </rPh>
    <rPh sb="331" eb="333">
      <t>シュウエキ</t>
    </rPh>
    <rPh sb="333" eb="335">
      <t>タンカ</t>
    </rPh>
    <rPh sb="338" eb="339">
      <t>リョウ</t>
    </rPh>
    <rPh sb="339" eb="341">
      <t>スウチ</t>
    </rPh>
    <rPh sb="345" eb="347">
      <t>ケイネン</t>
    </rPh>
    <rPh sb="347" eb="349">
      <t>ヒカク</t>
    </rPh>
    <rPh sb="350" eb="352">
      <t>ジョウショウ</t>
    </rPh>
    <rPh sb="352" eb="354">
      <t>ケイコウ</t>
    </rPh>
    <rPh sb="359" eb="361">
      <t>ニュウイン</t>
    </rPh>
    <rPh sb="361" eb="363">
      <t>タンカ</t>
    </rPh>
    <rPh sb="366" eb="367">
      <t>チ</t>
    </rPh>
    <rPh sb="369" eb="370">
      <t>ヒク</t>
    </rPh>
    <rPh sb="371" eb="373">
      <t>スイジュン</t>
    </rPh>
    <rPh sb="374" eb="376">
      <t>スイイ</t>
    </rPh>
    <rPh sb="381" eb="383">
      <t>ヘイキン</t>
    </rPh>
    <rPh sb="383" eb="384">
      <t>ザイ</t>
    </rPh>
    <rPh sb="384" eb="385">
      <t>イン</t>
    </rPh>
    <rPh sb="385" eb="387">
      <t>ニッスウ</t>
    </rPh>
    <rPh sb="388" eb="390">
      <t>タンシュク</t>
    </rPh>
    <rPh sb="391" eb="393">
      <t>シンリョウ</t>
    </rPh>
    <rPh sb="393" eb="395">
      <t>カサン</t>
    </rPh>
    <rPh sb="396" eb="398">
      <t>シュトク</t>
    </rPh>
    <rPh sb="398" eb="399">
      <t>トウ</t>
    </rPh>
    <rPh sb="414" eb="416">
      <t>ガイライ</t>
    </rPh>
    <rPh sb="416" eb="418">
      <t>タンカ</t>
    </rPh>
    <rPh sb="419" eb="421">
      <t>ヘイキン</t>
    </rPh>
    <rPh sb="421" eb="422">
      <t>チ</t>
    </rPh>
    <rPh sb="423" eb="425">
      <t>ウワマワ</t>
    </rPh>
    <rPh sb="427" eb="429">
      <t>スイイ</t>
    </rPh>
    <rPh sb="437" eb="439">
      <t>ショクイン</t>
    </rPh>
    <rPh sb="439" eb="441">
      <t>キュウヨ</t>
    </rPh>
    <rPh sb="441" eb="442">
      <t>ヒ</t>
    </rPh>
    <rPh sb="442" eb="443">
      <t>タイ</t>
    </rPh>
    <rPh sb="443" eb="445">
      <t>イギョウ</t>
    </rPh>
    <rPh sb="445" eb="447">
      <t>シュウエキ</t>
    </rPh>
    <rPh sb="447" eb="449">
      <t>ヒリツ</t>
    </rPh>
    <rPh sb="463" eb="465">
      <t>ヘイキン</t>
    </rPh>
    <rPh sb="465" eb="466">
      <t>チ</t>
    </rPh>
    <rPh sb="467" eb="469">
      <t>シタマワ</t>
    </rPh>
    <rPh sb="474" eb="477">
      <t>ショクインスウ</t>
    </rPh>
    <rPh sb="478" eb="480">
      <t>ゾウカ</t>
    </rPh>
    <rPh sb="481" eb="482">
      <t>トモナ</t>
    </rPh>
    <rPh sb="483" eb="485">
      <t>ショクイン</t>
    </rPh>
    <rPh sb="485" eb="487">
      <t>キュウヨ</t>
    </rPh>
    <rPh sb="487" eb="488">
      <t>ヒ</t>
    </rPh>
    <rPh sb="489" eb="491">
      <t>ジョウショウ</t>
    </rPh>
    <rPh sb="499" eb="501">
      <t>ニュウイン</t>
    </rPh>
    <rPh sb="502" eb="504">
      <t>ガイライ</t>
    </rPh>
    <rPh sb="504" eb="506">
      <t>シュウエキ</t>
    </rPh>
    <rPh sb="513" eb="515">
      <t>ヒリツ</t>
    </rPh>
    <rPh sb="516" eb="519">
      <t>ドウスイジュン</t>
    </rPh>
    <rPh sb="520" eb="522">
      <t>イジ</t>
    </rPh>
    <rPh sb="527" eb="529">
      <t>キンガク</t>
    </rPh>
    <rPh sb="530" eb="532">
      <t>ゾウカ</t>
    </rPh>
    <rPh sb="533" eb="535">
      <t>ソウオウ</t>
    </rPh>
    <rPh sb="537" eb="539">
      <t>シュウエキ</t>
    </rPh>
    <rPh sb="540" eb="541">
      <t>エ</t>
    </rPh>
    <rPh sb="549" eb="550">
      <t>シメ</t>
    </rPh>
    <rPh sb="558" eb="561">
      <t>ザイリョウヒ</t>
    </rPh>
    <rPh sb="561" eb="562">
      <t>タイ</t>
    </rPh>
    <rPh sb="562" eb="564">
      <t>イギョウ</t>
    </rPh>
    <rPh sb="564" eb="566">
      <t>シュウエキ</t>
    </rPh>
    <rPh sb="566" eb="568">
      <t>ヒリツ</t>
    </rPh>
    <rPh sb="589" eb="592">
      <t>カンジャスウ</t>
    </rPh>
    <rPh sb="593" eb="595">
      <t>ゾウカ</t>
    </rPh>
    <rPh sb="596" eb="597">
      <t>トモナ</t>
    </rPh>
    <rPh sb="599" eb="602">
      <t>ザイリョウヒ</t>
    </rPh>
    <rPh sb="603" eb="605">
      <t>ネンネン</t>
    </rPh>
    <rPh sb="605" eb="607">
      <t>ジョウショウ</t>
    </rPh>
    <rPh sb="616" eb="617">
      <t>ミ</t>
    </rPh>
    <rPh sb="622" eb="625">
      <t>ドウスイジュン</t>
    </rPh>
    <rPh sb="626" eb="628">
      <t>スイイ</t>
    </rPh>
    <rPh sb="633" eb="635">
      <t>キンガク</t>
    </rPh>
    <rPh sb="636" eb="638">
      <t>ゾウカ</t>
    </rPh>
    <rPh sb="639" eb="641">
      <t>ソウオウ</t>
    </rPh>
    <rPh sb="643" eb="645">
      <t>シュウエキ</t>
    </rPh>
    <rPh sb="646" eb="647">
      <t>エ</t>
    </rPh>
    <rPh sb="655" eb="656">
      <t>シメ</t>
    </rPh>
    <phoneticPr fontId="5"/>
  </si>
  <si>
    <t>　移転新築後、入院・外来患者数は着実に伸びてきているものの、建設投資にかかる減価償却費の影響が大きく、一般会計からの繰り入れ後の経常収支比率は100％未満、単年度赤字を計上している状況である。
　累積欠損金比率の上昇を抑制するには、更なる収益の増加が必要となるが、そのためには、医師、看護師をはじめとした医療スタッフの確保が喫緊の課題である。看護師等の不足は当院でも慢性化しており、100床当たりの職員数は、いずれの部門も類似団体を下回っている。当市においては、28年度より奨学資金制度を創設し、看護師等の確保に努めているところである。
　へき地医療、救急医療、災害医療等の地域における役割を継続的に担うためにも、医療スタッフの確保等を通じた収益の増加を図るとともに、新病院改革プランに基づき、西予市民病院・野村病院の機能分担を着実に進めていく必要がある。</t>
    <rPh sb="1" eb="3">
      <t>イテン</t>
    </rPh>
    <rPh sb="3" eb="5">
      <t>シンチク</t>
    </rPh>
    <rPh sb="5" eb="6">
      <t>ゴ</t>
    </rPh>
    <rPh sb="7" eb="9">
      <t>ニュウイン</t>
    </rPh>
    <rPh sb="10" eb="12">
      <t>ガイライ</t>
    </rPh>
    <rPh sb="12" eb="15">
      <t>カンジャスウ</t>
    </rPh>
    <rPh sb="16" eb="18">
      <t>チャクジツ</t>
    </rPh>
    <rPh sb="19" eb="20">
      <t>ノ</t>
    </rPh>
    <rPh sb="30" eb="32">
      <t>ケンセツ</t>
    </rPh>
    <rPh sb="32" eb="34">
      <t>トウシ</t>
    </rPh>
    <rPh sb="38" eb="40">
      <t>ゲンカ</t>
    </rPh>
    <rPh sb="40" eb="42">
      <t>ショウキャク</t>
    </rPh>
    <rPh sb="42" eb="43">
      <t>ヒ</t>
    </rPh>
    <rPh sb="44" eb="46">
      <t>エイキョウ</t>
    </rPh>
    <rPh sb="47" eb="48">
      <t>オオ</t>
    </rPh>
    <rPh sb="51" eb="53">
      <t>イッパン</t>
    </rPh>
    <rPh sb="53" eb="55">
      <t>カイケイ</t>
    </rPh>
    <rPh sb="58" eb="59">
      <t>ク</t>
    </rPh>
    <rPh sb="60" eb="61">
      <t>イ</t>
    </rPh>
    <rPh sb="62" eb="63">
      <t>ゴ</t>
    </rPh>
    <rPh sb="64" eb="66">
      <t>ケイジョウ</t>
    </rPh>
    <rPh sb="66" eb="68">
      <t>シュウシ</t>
    </rPh>
    <rPh sb="68" eb="70">
      <t>ヒリツ</t>
    </rPh>
    <rPh sb="75" eb="77">
      <t>ミマン</t>
    </rPh>
    <rPh sb="78" eb="81">
      <t>タンネンド</t>
    </rPh>
    <rPh sb="81" eb="83">
      <t>アカジ</t>
    </rPh>
    <rPh sb="84" eb="86">
      <t>ケイジョウ</t>
    </rPh>
    <rPh sb="90" eb="92">
      <t>ジョウキョウ</t>
    </rPh>
    <rPh sb="98" eb="100">
      <t>ルイセキ</t>
    </rPh>
    <rPh sb="100" eb="103">
      <t>ケッソンキン</t>
    </rPh>
    <rPh sb="103" eb="105">
      <t>ヒリツ</t>
    </rPh>
    <rPh sb="106" eb="108">
      <t>ジョウショウ</t>
    </rPh>
    <rPh sb="109" eb="111">
      <t>ヨクセイ</t>
    </rPh>
    <rPh sb="116" eb="117">
      <t>サラ</t>
    </rPh>
    <rPh sb="119" eb="121">
      <t>シュウエキ</t>
    </rPh>
    <rPh sb="122" eb="124">
      <t>ゾウカ</t>
    </rPh>
    <rPh sb="125" eb="127">
      <t>ヒツヨウ</t>
    </rPh>
    <rPh sb="139" eb="141">
      <t>イシ</t>
    </rPh>
    <rPh sb="142" eb="145">
      <t>カンゴシ</t>
    </rPh>
    <rPh sb="152" eb="154">
      <t>イリョウ</t>
    </rPh>
    <rPh sb="159" eb="161">
      <t>カクホ</t>
    </rPh>
    <rPh sb="162" eb="164">
      <t>キッキン</t>
    </rPh>
    <rPh sb="165" eb="167">
      <t>カダイ</t>
    </rPh>
    <rPh sb="171" eb="174">
      <t>カンゴシ</t>
    </rPh>
    <rPh sb="174" eb="175">
      <t>トウ</t>
    </rPh>
    <rPh sb="176" eb="178">
      <t>フソク</t>
    </rPh>
    <rPh sb="179" eb="181">
      <t>トウイン</t>
    </rPh>
    <rPh sb="183" eb="186">
      <t>マンセイカ</t>
    </rPh>
    <rPh sb="194" eb="195">
      <t>ショウ</t>
    </rPh>
    <rPh sb="195" eb="196">
      <t>ア</t>
    </rPh>
    <rPh sb="199" eb="201">
      <t>ショクイン</t>
    </rPh>
    <rPh sb="201" eb="202">
      <t>スウ</t>
    </rPh>
    <rPh sb="234" eb="235">
      <t>ド</t>
    </rPh>
    <rPh sb="237" eb="239">
      <t>ショウガク</t>
    </rPh>
    <rPh sb="239" eb="241">
      <t>シキン</t>
    </rPh>
    <rPh sb="241" eb="243">
      <t>セイド</t>
    </rPh>
    <rPh sb="248" eb="251">
      <t>カンゴシ</t>
    </rPh>
    <rPh sb="251" eb="252">
      <t>トウ</t>
    </rPh>
    <rPh sb="253" eb="255">
      <t>カクホ</t>
    </rPh>
    <rPh sb="256" eb="257">
      <t>ツト</t>
    </rPh>
    <rPh sb="287" eb="289">
      <t>チイキ</t>
    </rPh>
    <rPh sb="307" eb="309">
      <t>イリョウ</t>
    </rPh>
    <rPh sb="314" eb="316">
      <t>カクホ</t>
    </rPh>
    <rPh sb="316" eb="317">
      <t>トウ</t>
    </rPh>
    <rPh sb="318" eb="319">
      <t>ツウ</t>
    </rPh>
    <rPh sb="321" eb="323">
      <t>シュウエキ</t>
    </rPh>
    <rPh sb="324" eb="326">
      <t>ゾウカ</t>
    </rPh>
    <rPh sb="327" eb="328">
      <t>ハカ</t>
    </rPh>
    <rPh sb="334" eb="337">
      <t>シンビョウイン</t>
    </rPh>
    <rPh sb="337" eb="339">
      <t>カイカク</t>
    </rPh>
    <rPh sb="343" eb="344">
      <t>モト</t>
    </rPh>
    <rPh sb="347" eb="348">
      <t>ニシ</t>
    </rPh>
    <rPh sb="348" eb="349">
      <t>ヨ</t>
    </rPh>
    <rPh sb="349" eb="351">
      <t>シミン</t>
    </rPh>
    <rPh sb="351" eb="353">
      <t>ビョウイン</t>
    </rPh>
    <rPh sb="354" eb="356">
      <t>ノムラ</t>
    </rPh>
    <rPh sb="356" eb="358">
      <t>ビョウイン</t>
    </rPh>
    <rPh sb="359" eb="361">
      <t>キノウ</t>
    </rPh>
    <rPh sb="361" eb="363">
      <t>ブンタン</t>
    </rPh>
    <rPh sb="364" eb="366">
      <t>チャクジツ</t>
    </rPh>
    <rPh sb="367" eb="368">
      <t>スス</t>
    </rPh>
    <rPh sb="372" eb="37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</si>
</sst>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7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12" fillId="0" borderId="5" xfId="1" applyFont="1" applyBorder="1" applyAlignment="1" applyProtection="1">
      <alignment horizontal="left" vertical="top" wrapText="1"/>
      <protection locked="0"/>
    </xf>
    <xf numFmtId="0" fontId="12" fillId="0" borderId="6" xfId="1" applyFont="1" applyBorder="1" applyAlignment="1" applyProtection="1">
      <alignment horizontal="left" vertical="top" wrapText="1"/>
      <protection locked="0"/>
    </xf>
    <xf numFmtId="0" fontId="12" fillId="0" borderId="7" xfId="1" applyFont="1" applyBorder="1" applyAlignment="1" applyProtection="1">
      <alignment horizontal="left" vertical="top" wrapText="1"/>
      <protection locked="0"/>
    </xf>
    <xf numFmtId="0" fontId="12" fillId="0" borderId="8" xfId="1" applyFont="1" applyBorder="1" applyAlignment="1" applyProtection="1">
      <alignment horizontal="left" vertical="top" wrapText="1"/>
      <protection locked="0"/>
    </xf>
    <xf numFmtId="0" fontId="12" fillId="0" borderId="0" xfId="1" applyFont="1" applyBorder="1" applyAlignment="1" applyProtection="1">
      <alignment horizontal="left" vertical="top" wrapText="1"/>
      <protection locked="0"/>
    </xf>
    <xf numFmtId="0" fontId="12" fillId="0" borderId="9" xfId="1" applyFont="1" applyBorder="1" applyAlignment="1" applyProtection="1">
      <alignment horizontal="left" vertical="top" wrapText="1"/>
      <protection locked="0"/>
    </xf>
    <xf numFmtId="0" fontId="12" fillId="0" borderId="10" xfId="1" applyFont="1" applyBorder="1" applyAlignment="1" applyProtection="1">
      <alignment horizontal="left" vertical="top" wrapText="1"/>
      <protection locked="0"/>
    </xf>
    <xf numFmtId="0" fontId="12" fillId="0" borderId="1" xfId="1" applyFont="1" applyBorder="1" applyAlignment="1" applyProtection="1">
      <alignment horizontal="left" vertical="top" wrapText="1"/>
      <protection locked="0"/>
    </xf>
    <xf numFmtId="0" fontId="12" fillId="0" borderId="11" xfId="1" applyFont="1" applyBorder="1" applyAlignment="1" applyProtection="1">
      <alignment horizontal="left" vertical="top" wrapText="1"/>
      <protection locked="0"/>
    </xf>
    <xf numFmtId="0" fontId="25" fillId="0" borderId="8" xfId="1" applyFont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top" wrapText="1"/>
      <protection locked="0"/>
    </xf>
    <xf numFmtId="0" fontId="25" fillId="0" borderId="9" xfId="1" applyFont="1" applyBorder="1" applyAlignment="1" applyProtection="1">
      <alignment horizontal="left" vertical="top" wrapText="1"/>
      <protection locked="0"/>
    </xf>
    <xf numFmtId="0" fontId="25" fillId="0" borderId="10" xfId="1" applyFont="1" applyBorder="1" applyAlignment="1" applyProtection="1">
      <alignment horizontal="left" vertical="top" wrapText="1"/>
      <protection locked="0"/>
    </xf>
    <xf numFmtId="0" fontId="25" fillId="0" borderId="1" xfId="1" applyFont="1" applyBorder="1" applyAlignment="1" applyProtection="1">
      <alignment horizontal="left" vertical="top" wrapText="1"/>
      <protection locked="0"/>
    </xf>
    <xf numFmtId="0" fontId="25" fillId="0" borderId="11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67.400000000000006</c:v>
                </c:pt>
                <c:pt idx="2">
                  <c:v>64.5</c:v>
                </c:pt>
                <c:pt idx="3">
                  <c:v>67.099999999999994</c:v>
                </c:pt>
                <c:pt idx="4">
                  <c:v>71.400000000000006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77704"/>
        <c:axId val="35098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77704"/>
        <c:axId val="350980056"/>
      </c:lineChart>
      <c:dateAx>
        <c:axId val="35097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80056"/>
        <c:crosses val="autoZero"/>
        <c:auto val="1"/>
        <c:lblOffset val="100"/>
        <c:baseTimeUnit val="years"/>
      </c:dateAx>
      <c:valAx>
        <c:axId val="35098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977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8931</c:v>
                </c:pt>
                <c:pt idx="1">
                  <c:v>9300</c:v>
                </c:pt>
                <c:pt idx="2">
                  <c:v>9691</c:v>
                </c:pt>
                <c:pt idx="3">
                  <c:v>10780</c:v>
                </c:pt>
                <c:pt idx="4">
                  <c:v>11246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19472"/>
        <c:axId val="35382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19472"/>
        <c:axId val="353821432"/>
      </c:lineChart>
      <c:dateAx>
        <c:axId val="35381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21432"/>
        <c:crosses val="autoZero"/>
        <c:auto val="1"/>
        <c:lblOffset val="100"/>
        <c:baseTimeUnit val="years"/>
      </c:dateAx>
      <c:valAx>
        <c:axId val="35382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3819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28413</c:v>
                </c:pt>
                <c:pt idx="1">
                  <c:v>28679</c:v>
                </c:pt>
                <c:pt idx="2">
                  <c:v>28885</c:v>
                </c:pt>
                <c:pt idx="3">
                  <c:v>30090</c:v>
                </c:pt>
                <c:pt idx="4">
                  <c:v>28809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16336"/>
        <c:axId val="3544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16336"/>
        <c:axId val="354402048"/>
      </c:lineChart>
      <c:dateAx>
        <c:axId val="35381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402048"/>
        <c:crosses val="autoZero"/>
        <c:auto val="1"/>
        <c:lblOffset val="100"/>
        <c:baseTimeUnit val="years"/>
      </c:dateAx>
      <c:valAx>
        <c:axId val="3544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3816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44.9</c:v>
                </c:pt>
                <c:pt idx="3">
                  <c:v>21.5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83976"/>
        <c:axId val="35098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83976"/>
        <c:axId val="350983192"/>
      </c:lineChart>
      <c:dateAx>
        <c:axId val="35098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83192"/>
        <c:crosses val="autoZero"/>
        <c:auto val="1"/>
        <c:lblOffset val="100"/>
        <c:baseTimeUnit val="years"/>
      </c:dateAx>
      <c:valAx>
        <c:axId val="350983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983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97.9</c:v>
                </c:pt>
                <c:pt idx="1">
                  <c:v>95.5</c:v>
                </c:pt>
                <c:pt idx="2">
                  <c:v>69.599999999999994</c:v>
                </c:pt>
                <c:pt idx="3">
                  <c:v>83.4</c:v>
                </c:pt>
                <c:pt idx="4">
                  <c:v>83.9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81232"/>
        <c:axId val="35098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81232"/>
        <c:axId val="350981624"/>
      </c:lineChart>
      <c:dateAx>
        <c:axId val="35098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81624"/>
        <c:crosses val="autoZero"/>
        <c:auto val="1"/>
        <c:lblOffset val="100"/>
        <c:baseTimeUnit val="years"/>
      </c:dateAx>
      <c:valAx>
        <c:axId val="35098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98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96.7</c:v>
                </c:pt>
                <c:pt idx="2">
                  <c:v>73.2</c:v>
                </c:pt>
                <c:pt idx="3">
                  <c:v>89.7</c:v>
                </c:pt>
                <c:pt idx="4">
                  <c:v>91.4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82016"/>
        <c:axId val="35098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82016"/>
        <c:axId val="350982800"/>
      </c:lineChart>
      <c:dateAx>
        <c:axId val="35098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982800"/>
        <c:crosses val="autoZero"/>
        <c:auto val="1"/>
        <c:lblOffset val="100"/>
        <c:baseTimeUnit val="years"/>
      </c:dateAx>
      <c:valAx>
        <c:axId val="35098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5098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69.3</c:v>
                </c:pt>
                <c:pt idx="1">
                  <c:v>69.900000000000006</c:v>
                </c:pt>
                <c:pt idx="2">
                  <c:v>2.7</c:v>
                </c:pt>
                <c:pt idx="3">
                  <c:v>8.5</c:v>
                </c:pt>
                <c:pt idx="4">
                  <c:v>14.3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15944"/>
        <c:axId val="35382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15944"/>
        <c:axId val="353822608"/>
      </c:lineChart>
      <c:dateAx>
        <c:axId val="353815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22608"/>
        <c:crosses val="autoZero"/>
        <c:auto val="1"/>
        <c:lblOffset val="100"/>
        <c:baseTimeUnit val="years"/>
      </c:dateAx>
      <c:valAx>
        <c:axId val="35382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815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75.400000000000006</c:v>
                </c:pt>
                <c:pt idx="1">
                  <c:v>73.7</c:v>
                </c:pt>
                <c:pt idx="2">
                  <c:v>13.6</c:v>
                </c:pt>
                <c:pt idx="3">
                  <c:v>26.7</c:v>
                </c:pt>
                <c:pt idx="4">
                  <c:v>39.799999999999997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21824"/>
        <c:axId val="3538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21824"/>
        <c:axId val="353818688"/>
      </c:lineChart>
      <c:dateAx>
        <c:axId val="3538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18688"/>
        <c:crosses val="autoZero"/>
        <c:auto val="1"/>
        <c:lblOffset val="100"/>
        <c:baseTimeUnit val="years"/>
      </c:dateAx>
      <c:valAx>
        <c:axId val="3538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82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14873792</c:v>
                </c:pt>
                <c:pt idx="1">
                  <c:v>15214639</c:v>
                </c:pt>
                <c:pt idx="2">
                  <c:v>38196545</c:v>
                </c:pt>
                <c:pt idx="3">
                  <c:v>38266747</c:v>
                </c:pt>
                <c:pt idx="4">
                  <c:v>38422078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15160"/>
        <c:axId val="35381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15160"/>
        <c:axId val="353817904"/>
      </c:lineChart>
      <c:dateAx>
        <c:axId val="35381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17904"/>
        <c:crosses val="autoZero"/>
        <c:auto val="1"/>
        <c:lblOffset val="100"/>
        <c:baseTimeUnit val="years"/>
      </c:dateAx>
      <c:valAx>
        <c:axId val="35381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3815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18.8</c:v>
                </c:pt>
                <c:pt idx="2">
                  <c:v>17.8</c:v>
                </c:pt>
                <c:pt idx="3">
                  <c:v>17.899999999999999</c:v>
                </c:pt>
                <c:pt idx="4">
                  <c:v>17.600000000000001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18296"/>
        <c:axId val="35381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18296"/>
        <c:axId val="353819080"/>
      </c:lineChart>
      <c:dateAx>
        <c:axId val="35381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19080"/>
        <c:crosses val="autoZero"/>
        <c:auto val="1"/>
        <c:lblOffset val="100"/>
        <c:baseTimeUnit val="years"/>
      </c:dateAx>
      <c:valAx>
        <c:axId val="35381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818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69.099999999999994</c:v>
                </c:pt>
                <c:pt idx="2">
                  <c:v>65</c:v>
                </c:pt>
                <c:pt idx="3">
                  <c:v>58.1</c:v>
                </c:pt>
                <c:pt idx="4">
                  <c:v>58.2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20256"/>
        <c:axId val="35381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20256"/>
        <c:axId val="353817512"/>
      </c:lineChart>
      <c:dateAx>
        <c:axId val="35382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17512"/>
        <c:crosses val="autoZero"/>
        <c:auto val="1"/>
        <c:lblOffset val="100"/>
        <c:baseTimeUnit val="years"/>
      </c:dateAx>
      <c:valAx>
        <c:axId val="35381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382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BJ25" zoomScale="70" zoomScaleNormal="70" zoomScaleSheetLayoutView="70" workbookViewId="0">
      <selection activeCell="NJ49" sqref="NJ49:NX65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愛媛県西予市　市立西予市民病院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102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50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感 へ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2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154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39767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11772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102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50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152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42" t="s">
        <v>145</v>
      </c>
      <c r="NK16" s="143"/>
      <c r="NL16" s="143"/>
      <c r="NM16" s="143"/>
      <c r="NN16" s="143"/>
      <c r="NO16" s="143"/>
      <c r="NP16" s="143"/>
      <c r="NQ16" s="143"/>
      <c r="NR16" s="143"/>
      <c r="NS16" s="143"/>
      <c r="NT16" s="143"/>
      <c r="NU16" s="143"/>
      <c r="NV16" s="143"/>
      <c r="NW16" s="143"/>
      <c r="NX16" s="144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45"/>
      <c r="NK17" s="146"/>
      <c r="NL17" s="146"/>
      <c r="NM17" s="146"/>
      <c r="NN17" s="146"/>
      <c r="NO17" s="146"/>
      <c r="NP17" s="146"/>
      <c r="NQ17" s="146"/>
      <c r="NR17" s="146"/>
      <c r="NS17" s="146"/>
      <c r="NT17" s="146"/>
      <c r="NU17" s="146"/>
      <c r="NV17" s="146"/>
      <c r="NW17" s="146"/>
      <c r="NX17" s="14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45"/>
      <c r="NK18" s="146"/>
      <c r="NL18" s="146"/>
      <c r="NM18" s="146"/>
      <c r="NN18" s="146"/>
      <c r="NO18" s="146"/>
      <c r="NP18" s="146"/>
      <c r="NQ18" s="146"/>
      <c r="NR18" s="146"/>
      <c r="NS18" s="146"/>
      <c r="NT18" s="146"/>
      <c r="NU18" s="146"/>
      <c r="NV18" s="146"/>
      <c r="NW18" s="146"/>
      <c r="NX18" s="14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45"/>
      <c r="NK19" s="146"/>
      <c r="NL19" s="146"/>
      <c r="NM19" s="146"/>
      <c r="NN19" s="146"/>
      <c r="NO19" s="146"/>
      <c r="NP19" s="146"/>
      <c r="NQ19" s="146"/>
      <c r="NR19" s="146"/>
      <c r="NS19" s="146"/>
      <c r="NT19" s="146"/>
      <c r="NU19" s="146"/>
      <c r="NV19" s="146"/>
      <c r="NW19" s="146"/>
      <c r="NX19" s="14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45"/>
      <c r="NK20" s="146"/>
      <c r="NL20" s="146"/>
      <c r="NM20" s="146"/>
      <c r="NN20" s="146"/>
      <c r="NO20" s="146"/>
      <c r="NP20" s="146"/>
      <c r="NQ20" s="146"/>
      <c r="NR20" s="146"/>
      <c r="NS20" s="146"/>
      <c r="NT20" s="146"/>
      <c r="NU20" s="146"/>
      <c r="NV20" s="146"/>
      <c r="NW20" s="146"/>
      <c r="NX20" s="14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45"/>
      <c r="NK21" s="146"/>
      <c r="NL21" s="146"/>
      <c r="NM21" s="146"/>
      <c r="NN21" s="146"/>
      <c r="NO21" s="146"/>
      <c r="NP21" s="146"/>
      <c r="NQ21" s="146"/>
      <c r="NR21" s="146"/>
      <c r="NS21" s="146"/>
      <c r="NT21" s="146"/>
      <c r="NU21" s="146"/>
      <c r="NV21" s="146"/>
      <c r="NW21" s="146"/>
      <c r="NX21" s="14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45"/>
      <c r="NK22" s="146"/>
      <c r="NL22" s="146"/>
      <c r="NM22" s="146"/>
      <c r="NN22" s="146"/>
      <c r="NO22" s="146"/>
      <c r="NP22" s="146"/>
      <c r="NQ22" s="146"/>
      <c r="NR22" s="146"/>
      <c r="NS22" s="146"/>
      <c r="NT22" s="146"/>
      <c r="NU22" s="146"/>
      <c r="NV22" s="146"/>
      <c r="NW22" s="146"/>
      <c r="NX22" s="14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45"/>
      <c r="NK23" s="146"/>
      <c r="NL23" s="146"/>
      <c r="NM23" s="146"/>
      <c r="NN23" s="146"/>
      <c r="NO23" s="146"/>
      <c r="NP23" s="146"/>
      <c r="NQ23" s="146"/>
      <c r="NR23" s="146"/>
      <c r="NS23" s="146"/>
      <c r="NT23" s="146"/>
      <c r="NU23" s="146"/>
      <c r="NV23" s="146"/>
      <c r="NW23" s="146"/>
      <c r="NX23" s="14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45"/>
      <c r="NK24" s="146"/>
      <c r="NL24" s="146"/>
      <c r="NM24" s="146"/>
      <c r="NN24" s="146"/>
      <c r="NO24" s="146"/>
      <c r="NP24" s="146"/>
      <c r="NQ24" s="146"/>
      <c r="NR24" s="146"/>
      <c r="NS24" s="146"/>
      <c r="NT24" s="146"/>
      <c r="NU24" s="146"/>
      <c r="NV24" s="146"/>
      <c r="NW24" s="146"/>
      <c r="NX24" s="14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48"/>
      <c r="NK25" s="149"/>
      <c r="NL25" s="149"/>
      <c r="NM25" s="149"/>
      <c r="NN25" s="149"/>
      <c r="NO25" s="149"/>
      <c r="NP25" s="149"/>
      <c r="NQ25" s="149"/>
      <c r="NR25" s="149"/>
      <c r="NS25" s="149"/>
      <c r="NT25" s="149"/>
      <c r="NU25" s="149"/>
      <c r="NV25" s="149"/>
      <c r="NW25" s="149"/>
      <c r="NX25" s="15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0" t="s">
        <v>36</v>
      </c>
      <c r="NK28" s="111"/>
      <c r="NL28" s="111"/>
      <c r="NM28" s="111"/>
      <c r="NN28" s="111"/>
      <c r="NO28" s="111"/>
      <c r="NP28" s="111"/>
      <c r="NQ28" s="111"/>
      <c r="NR28" s="111"/>
      <c r="NS28" s="111"/>
      <c r="NT28" s="111"/>
      <c r="NU28" s="111"/>
      <c r="NV28" s="111"/>
      <c r="NW28" s="111"/>
      <c r="NX28" s="112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51" t="s">
        <v>146</v>
      </c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3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51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3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6">
        <f>データ!$B$11</f>
        <v>40909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>
        <f>データ!$C$11</f>
        <v>41275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>
        <f>データ!$D$11</f>
        <v>41640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>
        <f>データ!$E$11</f>
        <v>42005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>
        <f>データ!$F$11</f>
        <v>42370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6">
        <f>データ!$B$11</f>
        <v>40909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>
        <f>データ!$C$11</f>
        <v>41275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>
        <f>データ!$D$11</f>
        <v>41640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>
        <f>データ!$E$11</f>
        <v>42005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>
        <f>データ!$F$11</f>
        <v>42370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6">
        <f>データ!$B$11</f>
        <v>40909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>
        <f>データ!$C$11</f>
        <v>41275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>
        <f>データ!$D$11</f>
        <v>41640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>
        <f>データ!$E$11</f>
        <v>42005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>
        <f>データ!$F$11</f>
        <v>42370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6">
        <f>データ!$B$11</f>
        <v>40909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>
        <f>データ!$C$11</f>
        <v>41275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>
        <f>データ!$D$11</f>
        <v>41640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>
        <f>データ!$E$11</f>
        <v>42005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>
        <f>データ!$F$11</f>
        <v>42370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6"/>
      <c r="NE32" s="6"/>
      <c r="NF32" s="6"/>
      <c r="NG32" s="6"/>
      <c r="NH32" s="28"/>
      <c r="NI32" s="2"/>
      <c r="NJ32" s="151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3"/>
    </row>
    <row r="33" spans="1:388" ht="13.5" customHeight="1">
      <c r="A33" s="2"/>
      <c r="B33" s="26"/>
      <c r="D33" s="6"/>
      <c r="E33" s="6"/>
      <c r="F33" s="6"/>
      <c r="G33" s="122" t="s">
        <v>37</v>
      </c>
      <c r="H33" s="122"/>
      <c r="I33" s="122"/>
      <c r="J33" s="122"/>
      <c r="K33" s="122"/>
      <c r="L33" s="122"/>
      <c r="M33" s="122"/>
      <c r="N33" s="122"/>
      <c r="O33" s="122"/>
      <c r="P33" s="119">
        <f>データ!AH7</f>
        <v>99.8</v>
      </c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  <c r="AE33" s="119">
        <f>データ!AI7</f>
        <v>96.7</v>
      </c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1"/>
      <c r="AT33" s="119">
        <f>データ!AJ7</f>
        <v>73.2</v>
      </c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1"/>
      <c r="BI33" s="119">
        <f>データ!AK7</f>
        <v>89.7</v>
      </c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1"/>
      <c r="BX33" s="119">
        <f>データ!AL7</f>
        <v>91.4</v>
      </c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1"/>
      <c r="CO33" s="6"/>
      <c r="CP33" s="6"/>
      <c r="CQ33" s="6"/>
      <c r="CR33" s="6"/>
      <c r="CS33" s="6"/>
      <c r="CT33" s="6"/>
      <c r="CU33" s="122" t="s">
        <v>37</v>
      </c>
      <c r="CV33" s="122"/>
      <c r="CW33" s="122"/>
      <c r="CX33" s="122"/>
      <c r="CY33" s="122"/>
      <c r="CZ33" s="122"/>
      <c r="DA33" s="122"/>
      <c r="DB33" s="122"/>
      <c r="DC33" s="122"/>
      <c r="DD33" s="119">
        <f>データ!AS7</f>
        <v>97.9</v>
      </c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1"/>
      <c r="DS33" s="119">
        <f>データ!AT7</f>
        <v>95.5</v>
      </c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1"/>
      <c r="EH33" s="119">
        <f>データ!AU7</f>
        <v>69.599999999999994</v>
      </c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1"/>
      <c r="EW33" s="119">
        <f>データ!AV7</f>
        <v>83.4</v>
      </c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1"/>
      <c r="FL33" s="119">
        <f>データ!AW7</f>
        <v>83.9</v>
      </c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1"/>
      <c r="GA33" s="6"/>
      <c r="GB33" s="6"/>
      <c r="GC33" s="6"/>
      <c r="GD33" s="6"/>
      <c r="GE33" s="6"/>
      <c r="GF33" s="6"/>
      <c r="GG33" s="6"/>
      <c r="GH33" s="6"/>
      <c r="GI33" s="122" t="s">
        <v>37</v>
      </c>
      <c r="GJ33" s="122"/>
      <c r="GK33" s="122"/>
      <c r="GL33" s="122"/>
      <c r="GM33" s="122"/>
      <c r="GN33" s="122"/>
      <c r="GO33" s="122"/>
      <c r="GP33" s="122"/>
      <c r="GQ33" s="122"/>
      <c r="GR33" s="119" t="str">
        <f>データ!BD7</f>
        <v>該当数値なし</v>
      </c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1"/>
      <c r="HG33" s="119" t="str">
        <f>データ!BE7</f>
        <v>該当数値なし</v>
      </c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1"/>
      <c r="HV33" s="119">
        <f>データ!BF7</f>
        <v>44.9</v>
      </c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1"/>
      <c r="IK33" s="119">
        <f>データ!BG7</f>
        <v>21.5</v>
      </c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  <c r="IW33" s="120"/>
      <c r="IX33" s="120"/>
      <c r="IY33" s="121"/>
      <c r="IZ33" s="119">
        <f>データ!BH7</f>
        <v>33.200000000000003</v>
      </c>
      <c r="JA33" s="120"/>
      <c r="JB33" s="120"/>
      <c r="JC33" s="120"/>
      <c r="JD33" s="120"/>
      <c r="JE33" s="120"/>
      <c r="JF33" s="120"/>
      <c r="JG33" s="120"/>
      <c r="JH33" s="120"/>
      <c r="JI33" s="120"/>
      <c r="JJ33" s="120"/>
      <c r="JK33" s="120"/>
      <c r="JL33" s="120"/>
      <c r="JM33" s="120"/>
      <c r="JN33" s="121"/>
      <c r="JO33" s="6"/>
      <c r="JP33" s="6"/>
      <c r="JQ33" s="6"/>
      <c r="JR33" s="6"/>
      <c r="JS33" s="6"/>
      <c r="JT33" s="6"/>
      <c r="JU33" s="6"/>
      <c r="JV33" s="6"/>
      <c r="JW33" s="122" t="s">
        <v>37</v>
      </c>
      <c r="JX33" s="122"/>
      <c r="JY33" s="122"/>
      <c r="JZ33" s="122"/>
      <c r="KA33" s="122"/>
      <c r="KB33" s="122"/>
      <c r="KC33" s="122"/>
      <c r="KD33" s="122"/>
      <c r="KE33" s="122"/>
      <c r="KF33" s="119">
        <f>データ!BO7</f>
        <v>68.900000000000006</v>
      </c>
      <c r="KG33" s="120"/>
      <c r="KH33" s="120"/>
      <c r="KI33" s="120"/>
      <c r="KJ33" s="120"/>
      <c r="KK33" s="120"/>
      <c r="KL33" s="120"/>
      <c r="KM33" s="120"/>
      <c r="KN33" s="120"/>
      <c r="KO33" s="120"/>
      <c r="KP33" s="120"/>
      <c r="KQ33" s="120"/>
      <c r="KR33" s="120"/>
      <c r="KS33" s="120"/>
      <c r="KT33" s="121"/>
      <c r="KU33" s="119">
        <f>データ!BP7</f>
        <v>67.400000000000006</v>
      </c>
      <c r="KV33" s="120"/>
      <c r="KW33" s="120"/>
      <c r="KX33" s="120"/>
      <c r="KY33" s="120"/>
      <c r="KZ33" s="120"/>
      <c r="LA33" s="120"/>
      <c r="LB33" s="120"/>
      <c r="LC33" s="120"/>
      <c r="LD33" s="120"/>
      <c r="LE33" s="120"/>
      <c r="LF33" s="120"/>
      <c r="LG33" s="120"/>
      <c r="LH33" s="120"/>
      <c r="LI33" s="121"/>
      <c r="LJ33" s="119">
        <f>データ!BQ7</f>
        <v>64.5</v>
      </c>
      <c r="LK33" s="120"/>
      <c r="LL33" s="120"/>
      <c r="LM33" s="120"/>
      <c r="LN33" s="120"/>
      <c r="LO33" s="120"/>
      <c r="LP33" s="120"/>
      <c r="LQ33" s="120"/>
      <c r="LR33" s="120"/>
      <c r="LS33" s="120"/>
      <c r="LT33" s="120"/>
      <c r="LU33" s="120"/>
      <c r="LV33" s="120"/>
      <c r="LW33" s="120"/>
      <c r="LX33" s="121"/>
      <c r="LY33" s="119">
        <f>データ!BR7</f>
        <v>67.099999999999994</v>
      </c>
      <c r="LZ33" s="120"/>
      <c r="MA33" s="120"/>
      <c r="MB33" s="120"/>
      <c r="MC33" s="120"/>
      <c r="MD33" s="120"/>
      <c r="ME33" s="120"/>
      <c r="MF33" s="120"/>
      <c r="MG33" s="120"/>
      <c r="MH33" s="120"/>
      <c r="MI33" s="120"/>
      <c r="MJ33" s="120"/>
      <c r="MK33" s="120"/>
      <c r="ML33" s="120"/>
      <c r="MM33" s="121"/>
      <c r="MN33" s="119">
        <f>データ!BS7</f>
        <v>71.400000000000006</v>
      </c>
      <c r="MO33" s="120"/>
      <c r="MP33" s="120"/>
      <c r="MQ33" s="120"/>
      <c r="MR33" s="120"/>
      <c r="MS33" s="120"/>
      <c r="MT33" s="120"/>
      <c r="MU33" s="120"/>
      <c r="MV33" s="120"/>
      <c r="MW33" s="120"/>
      <c r="MX33" s="120"/>
      <c r="MY33" s="120"/>
      <c r="MZ33" s="120"/>
      <c r="NA33" s="120"/>
      <c r="NB33" s="121"/>
      <c r="ND33" s="6"/>
      <c r="NE33" s="6"/>
      <c r="NF33" s="6"/>
      <c r="NG33" s="6"/>
      <c r="NH33" s="28"/>
      <c r="NI33" s="2"/>
      <c r="NJ33" s="151"/>
      <c r="NK33" s="152"/>
      <c r="NL33" s="152"/>
      <c r="NM33" s="152"/>
      <c r="NN33" s="152"/>
      <c r="NO33" s="152"/>
      <c r="NP33" s="152"/>
      <c r="NQ33" s="152"/>
      <c r="NR33" s="152"/>
      <c r="NS33" s="152"/>
      <c r="NT33" s="152"/>
      <c r="NU33" s="152"/>
      <c r="NV33" s="152"/>
      <c r="NW33" s="152"/>
      <c r="NX33" s="153"/>
    </row>
    <row r="34" spans="1:388" ht="13.5" customHeight="1">
      <c r="A34" s="2"/>
      <c r="B34" s="26"/>
      <c r="D34" s="6"/>
      <c r="E34" s="6"/>
      <c r="F34" s="6"/>
      <c r="G34" s="122" t="s">
        <v>38</v>
      </c>
      <c r="H34" s="122"/>
      <c r="I34" s="122"/>
      <c r="J34" s="122"/>
      <c r="K34" s="122"/>
      <c r="L34" s="122"/>
      <c r="M34" s="122"/>
      <c r="N34" s="122"/>
      <c r="O34" s="122"/>
      <c r="P34" s="119">
        <f>データ!AM7</f>
        <v>97.1</v>
      </c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  <c r="AE34" s="119">
        <f>データ!AN7</f>
        <v>96.3</v>
      </c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1"/>
      <c r="AT34" s="119">
        <f>データ!AO7</f>
        <v>96.9</v>
      </c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1"/>
      <c r="BI34" s="119">
        <f>データ!AP7</f>
        <v>98.3</v>
      </c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1"/>
      <c r="BX34" s="119">
        <f>データ!AQ7</f>
        <v>96.7</v>
      </c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1"/>
      <c r="CO34" s="6"/>
      <c r="CP34" s="6"/>
      <c r="CQ34" s="6"/>
      <c r="CR34" s="6"/>
      <c r="CS34" s="6"/>
      <c r="CT34" s="6"/>
      <c r="CU34" s="122" t="s">
        <v>38</v>
      </c>
      <c r="CV34" s="122"/>
      <c r="CW34" s="122"/>
      <c r="CX34" s="122"/>
      <c r="CY34" s="122"/>
      <c r="CZ34" s="122"/>
      <c r="DA34" s="122"/>
      <c r="DB34" s="122"/>
      <c r="DC34" s="122"/>
      <c r="DD34" s="119">
        <f>データ!AX7</f>
        <v>87.7</v>
      </c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1"/>
      <c r="DS34" s="119">
        <f>データ!AY7</f>
        <v>86.6</v>
      </c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1"/>
      <c r="EH34" s="119">
        <f>データ!AZ7</f>
        <v>85.4</v>
      </c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1"/>
      <c r="EW34" s="119">
        <f>データ!BA7</f>
        <v>85.3</v>
      </c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1"/>
      <c r="FL34" s="119">
        <f>データ!BB7</f>
        <v>84.2</v>
      </c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1"/>
      <c r="GA34" s="6"/>
      <c r="GB34" s="6"/>
      <c r="GC34" s="6"/>
      <c r="GD34" s="6"/>
      <c r="GE34" s="6"/>
      <c r="GF34" s="6"/>
      <c r="GG34" s="6"/>
      <c r="GH34" s="6"/>
      <c r="GI34" s="122" t="s">
        <v>38</v>
      </c>
      <c r="GJ34" s="122"/>
      <c r="GK34" s="122"/>
      <c r="GL34" s="122"/>
      <c r="GM34" s="122"/>
      <c r="GN34" s="122"/>
      <c r="GO34" s="122"/>
      <c r="GP34" s="122"/>
      <c r="GQ34" s="122"/>
      <c r="GR34" s="119">
        <f>データ!BI7</f>
        <v>117.7</v>
      </c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1"/>
      <c r="HG34" s="119">
        <f>データ!BJ7</f>
        <v>121</v>
      </c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1"/>
      <c r="HV34" s="119">
        <f>データ!BK7</f>
        <v>112.9</v>
      </c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1"/>
      <c r="IK34" s="119">
        <f>データ!BL7</f>
        <v>118.9</v>
      </c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  <c r="IV34" s="120"/>
      <c r="IW34" s="120"/>
      <c r="IX34" s="120"/>
      <c r="IY34" s="121"/>
      <c r="IZ34" s="119">
        <f>データ!BM7</f>
        <v>119.5</v>
      </c>
      <c r="JA34" s="120"/>
      <c r="JB34" s="120"/>
      <c r="JC34" s="120"/>
      <c r="JD34" s="120"/>
      <c r="JE34" s="120"/>
      <c r="JF34" s="120"/>
      <c r="JG34" s="120"/>
      <c r="JH34" s="120"/>
      <c r="JI34" s="120"/>
      <c r="JJ34" s="120"/>
      <c r="JK34" s="120"/>
      <c r="JL34" s="120"/>
      <c r="JM34" s="120"/>
      <c r="JN34" s="121"/>
      <c r="JO34" s="6"/>
      <c r="JP34" s="6"/>
      <c r="JQ34" s="6"/>
      <c r="JR34" s="6"/>
      <c r="JS34" s="6"/>
      <c r="JT34" s="6"/>
      <c r="JU34" s="6"/>
      <c r="JV34" s="6"/>
      <c r="JW34" s="122" t="s">
        <v>38</v>
      </c>
      <c r="JX34" s="122"/>
      <c r="JY34" s="122"/>
      <c r="JZ34" s="122"/>
      <c r="KA34" s="122"/>
      <c r="KB34" s="122"/>
      <c r="KC34" s="122"/>
      <c r="KD34" s="122"/>
      <c r="KE34" s="122"/>
      <c r="KF34" s="119">
        <f>データ!BT7</f>
        <v>69</v>
      </c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1"/>
      <c r="KU34" s="119">
        <f>データ!BU7</f>
        <v>68.5</v>
      </c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1"/>
      <c r="LJ34" s="119">
        <f>データ!BV7</f>
        <v>68.3</v>
      </c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  <c r="LX34" s="121"/>
      <c r="LY34" s="119">
        <f>データ!BW7</f>
        <v>67.900000000000006</v>
      </c>
      <c r="LZ34" s="120"/>
      <c r="MA34" s="120"/>
      <c r="MB34" s="120"/>
      <c r="MC34" s="120"/>
      <c r="MD34" s="120"/>
      <c r="ME34" s="120"/>
      <c r="MF34" s="120"/>
      <c r="MG34" s="120"/>
      <c r="MH34" s="120"/>
      <c r="MI34" s="120"/>
      <c r="MJ34" s="120"/>
      <c r="MK34" s="120"/>
      <c r="ML34" s="120"/>
      <c r="MM34" s="121"/>
      <c r="MN34" s="119">
        <f>データ!BX7</f>
        <v>69.8</v>
      </c>
      <c r="MO34" s="120"/>
      <c r="MP34" s="120"/>
      <c r="MQ34" s="120"/>
      <c r="MR34" s="120"/>
      <c r="MS34" s="120"/>
      <c r="MT34" s="120"/>
      <c r="MU34" s="120"/>
      <c r="MV34" s="120"/>
      <c r="MW34" s="120"/>
      <c r="MX34" s="120"/>
      <c r="MY34" s="120"/>
      <c r="MZ34" s="120"/>
      <c r="NA34" s="120"/>
      <c r="NB34" s="121"/>
      <c r="ND34" s="6"/>
      <c r="NE34" s="6"/>
      <c r="NF34" s="6"/>
      <c r="NG34" s="6"/>
      <c r="NH34" s="28"/>
      <c r="NI34" s="2"/>
      <c r="NJ34" s="151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3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51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3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51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3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51"/>
      <c r="NK37" s="152"/>
      <c r="NL37" s="152"/>
      <c r="NM37" s="152"/>
      <c r="NN37" s="152"/>
      <c r="NO37" s="152"/>
      <c r="NP37" s="152"/>
      <c r="NQ37" s="152"/>
      <c r="NR37" s="152"/>
      <c r="NS37" s="152"/>
      <c r="NT37" s="152"/>
      <c r="NU37" s="152"/>
      <c r="NV37" s="152"/>
      <c r="NW37" s="152"/>
      <c r="NX37" s="153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51"/>
      <c r="NK38" s="152"/>
      <c r="NL38" s="152"/>
      <c r="NM38" s="152"/>
      <c r="NN38" s="152"/>
      <c r="NO38" s="152"/>
      <c r="NP38" s="152"/>
      <c r="NQ38" s="152"/>
      <c r="NR38" s="152"/>
      <c r="NS38" s="152"/>
      <c r="NT38" s="152"/>
      <c r="NU38" s="152"/>
      <c r="NV38" s="152"/>
      <c r="NW38" s="152"/>
      <c r="NX38" s="153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51"/>
      <c r="NK39" s="152"/>
      <c r="NL39" s="152"/>
      <c r="NM39" s="152"/>
      <c r="NN39" s="152"/>
      <c r="NO39" s="152"/>
      <c r="NP39" s="152"/>
      <c r="NQ39" s="152"/>
      <c r="NR39" s="152"/>
      <c r="NS39" s="152"/>
      <c r="NT39" s="152"/>
      <c r="NU39" s="152"/>
      <c r="NV39" s="152"/>
      <c r="NW39" s="152"/>
      <c r="NX39" s="153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51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3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51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3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51"/>
      <c r="NK42" s="152"/>
      <c r="NL42" s="152"/>
      <c r="NM42" s="152"/>
      <c r="NN42" s="152"/>
      <c r="NO42" s="152"/>
      <c r="NP42" s="152"/>
      <c r="NQ42" s="152"/>
      <c r="NR42" s="152"/>
      <c r="NS42" s="152"/>
      <c r="NT42" s="152"/>
      <c r="NU42" s="152"/>
      <c r="NV42" s="152"/>
      <c r="NW42" s="152"/>
      <c r="NX42" s="153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51"/>
      <c r="NK43" s="152"/>
      <c r="NL43" s="152"/>
      <c r="NM43" s="152"/>
      <c r="NN43" s="152"/>
      <c r="NO43" s="152"/>
      <c r="NP43" s="152"/>
      <c r="NQ43" s="152"/>
      <c r="NR43" s="152"/>
      <c r="NS43" s="152"/>
      <c r="NT43" s="152"/>
      <c r="NU43" s="152"/>
      <c r="NV43" s="152"/>
      <c r="NW43" s="152"/>
      <c r="NX43" s="153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51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3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51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3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54"/>
      <c r="NK46" s="155"/>
      <c r="NL46" s="155"/>
      <c r="NM46" s="155"/>
      <c r="NN46" s="155"/>
      <c r="NO46" s="155"/>
      <c r="NP46" s="155"/>
      <c r="NQ46" s="155"/>
      <c r="NR46" s="155"/>
      <c r="NS46" s="155"/>
      <c r="NT46" s="155"/>
      <c r="NU46" s="155"/>
      <c r="NV46" s="155"/>
      <c r="NW46" s="155"/>
      <c r="NX46" s="156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0" t="s">
        <v>43</v>
      </c>
      <c r="NK47" s="111"/>
      <c r="NL47" s="111"/>
      <c r="NM47" s="111"/>
      <c r="NN47" s="111"/>
      <c r="NO47" s="111"/>
      <c r="NP47" s="111"/>
      <c r="NQ47" s="111"/>
      <c r="NR47" s="111"/>
      <c r="NS47" s="111"/>
      <c r="NT47" s="111"/>
      <c r="NU47" s="111"/>
      <c r="NV47" s="111"/>
      <c r="NW47" s="111"/>
      <c r="NX47" s="112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4" t="s">
        <v>144</v>
      </c>
      <c r="NK49" s="105"/>
      <c r="NL49" s="105"/>
      <c r="NM49" s="105"/>
      <c r="NN49" s="105"/>
      <c r="NO49" s="105"/>
      <c r="NP49" s="105"/>
      <c r="NQ49" s="105"/>
      <c r="NR49" s="105"/>
      <c r="NS49" s="105"/>
      <c r="NT49" s="105"/>
      <c r="NU49" s="105"/>
      <c r="NV49" s="105"/>
      <c r="NW49" s="105"/>
      <c r="NX49" s="106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4"/>
      <c r="NK50" s="105"/>
      <c r="NL50" s="105"/>
      <c r="NM50" s="105"/>
      <c r="NN50" s="105"/>
      <c r="NO50" s="105"/>
      <c r="NP50" s="105"/>
      <c r="NQ50" s="105"/>
      <c r="NR50" s="105"/>
      <c r="NS50" s="105"/>
      <c r="NT50" s="105"/>
      <c r="NU50" s="105"/>
      <c r="NV50" s="105"/>
      <c r="NW50" s="105"/>
      <c r="NX50" s="106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4"/>
      <c r="NK51" s="105"/>
      <c r="NL51" s="105"/>
      <c r="NM51" s="105"/>
      <c r="NN51" s="105"/>
      <c r="NO51" s="105"/>
      <c r="NP51" s="105"/>
      <c r="NQ51" s="105"/>
      <c r="NR51" s="105"/>
      <c r="NS51" s="105"/>
      <c r="NT51" s="105"/>
      <c r="NU51" s="105"/>
      <c r="NV51" s="105"/>
      <c r="NW51" s="105"/>
      <c r="NX51" s="106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4"/>
      <c r="NK52" s="105"/>
      <c r="NL52" s="105"/>
      <c r="NM52" s="105"/>
      <c r="NN52" s="105"/>
      <c r="NO52" s="105"/>
      <c r="NP52" s="105"/>
      <c r="NQ52" s="105"/>
      <c r="NR52" s="105"/>
      <c r="NS52" s="105"/>
      <c r="NT52" s="105"/>
      <c r="NU52" s="105"/>
      <c r="NV52" s="105"/>
      <c r="NW52" s="105"/>
      <c r="NX52" s="106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4"/>
      <c r="NK53" s="105"/>
      <c r="NL53" s="105"/>
      <c r="NM53" s="105"/>
      <c r="NN53" s="105"/>
      <c r="NO53" s="105"/>
      <c r="NP53" s="105"/>
      <c r="NQ53" s="105"/>
      <c r="NR53" s="105"/>
      <c r="NS53" s="105"/>
      <c r="NT53" s="105"/>
      <c r="NU53" s="105"/>
      <c r="NV53" s="105"/>
      <c r="NW53" s="105"/>
      <c r="NX53" s="106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6">
        <f>データ!$B$11</f>
        <v>40909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>
        <f>データ!$C$11</f>
        <v>41275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>
        <f>データ!$D$11</f>
        <v>41640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>
        <f>データ!$E$11</f>
        <v>42005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>
        <f>データ!$F$11</f>
        <v>42370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6">
        <f>データ!$B$11</f>
        <v>40909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>
        <f>データ!$C$11</f>
        <v>41275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>
        <f>データ!$D$11</f>
        <v>41640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>
        <f>データ!$E$11</f>
        <v>42005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>
        <f>データ!$F$11</f>
        <v>42370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6">
        <f>データ!$B$11</f>
        <v>40909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>
        <f>データ!$C$11</f>
        <v>41275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>
        <f>データ!$D$11</f>
        <v>41640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>
        <f>データ!$E$11</f>
        <v>42005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>
        <f>データ!$F$11</f>
        <v>42370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6">
        <f>データ!$B$11</f>
        <v>40909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>
        <f>データ!$C$11</f>
        <v>41275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>
        <f>データ!$D$11</f>
        <v>41640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>
        <f>データ!$E$11</f>
        <v>42005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>
        <f>データ!$F$11</f>
        <v>42370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6"/>
      <c r="ND54" s="6"/>
      <c r="NE54" s="6"/>
      <c r="NF54" s="6"/>
      <c r="NG54" s="6"/>
      <c r="NH54" s="28"/>
      <c r="NI54" s="2"/>
      <c r="NJ54" s="104"/>
      <c r="NK54" s="105"/>
      <c r="NL54" s="105"/>
      <c r="NM54" s="105"/>
      <c r="NN54" s="105"/>
      <c r="NO54" s="105"/>
      <c r="NP54" s="105"/>
      <c r="NQ54" s="105"/>
      <c r="NR54" s="105"/>
      <c r="NS54" s="105"/>
      <c r="NT54" s="105"/>
      <c r="NU54" s="105"/>
      <c r="NV54" s="105"/>
      <c r="NW54" s="105"/>
      <c r="NX54" s="106"/>
    </row>
    <row r="55" spans="1:388" ht="13.5" customHeight="1">
      <c r="A55" s="2"/>
      <c r="B55" s="26"/>
      <c r="C55" s="6"/>
      <c r="D55" s="6"/>
      <c r="E55" s="6"/>
      <c r="F55" s="6"/>
      <c r="G55" s="122" t="s">
        <v>37</v>
      </c>
      <c r="H55" s="122"/>
      <c r="I55" s="122"/>
      <c r="J55" s="122"/>
      <c r="K55" s="122"/>
      <c r="L55" s="122"/>
      <c r="M55" s="122"/>
      <c r="N55" s="122"/>
      <c r="O55" s="122"/>
      <c r="P55" s="123">
        <f>データ!BZ7</f>
        <v>28413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  <c r="AE55" s="123">
        <f>データ!CA7</f>
        <v>28679</v>
      </c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  <c r="AT55" s="123">
        <f>データ!CB7</f>
        <v>28885</v>
      </c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5"/>
      <c r="BI55" s="123">
        <f>データ!CC7</f>
        <v>30090</v>
      </c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5"/>
      <c r="BX55" s="123">
        <f>データ!CD7</f>
        <v>28809</v>
      </c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5"/>
      <c r="CO55" s="6"/>
      <c r="CP55" s="6"/>
      <c r="CQ55" s="6"/>
      <c r="CR55" s="6"/>
      <c r="CS55" s="6"/>
      <c r="CT55" s="6"/>
      <c r="CU55" s="122" t="s">
        <v>37</v>
      </c>
      <c r="CV55" s="122"/>
      <c r="CW55" s="122"/>
      <c r="CX55" s="122"/>
      <c r="CY55" s="122"/>
      <c r="CZ55" s="122"/>
      <c r="DA55" s="122"/>
      <c r="DB55" s="122"/>
      <c r="DC55" s="122"/>
      <c r="DD55" s="123">
        <f>データ!CK7</f>
        <v>8931</v>
      </c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5"/>
      <c r="DS55" s="123">
        <f>データ!CL7</f>
        <v>9300</v>
      </c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5"/>
      <c r="EH55" s="123">
        <f>データ!CM7</f>
        <v>9691</v>
      </c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5"/>
      <c r="EW55" s="123">
        <f>データ!CN7</f>
        <v>10780</v>
      </c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5"/>
      <c r="FL55" s="123">
        <f>データ!CO7</f>
        <v>11246</v>
      </c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5"/>
      <c r="GA55" s="6"/>
      <c r="GB55" s="6"/>
      <c r="GC55" s="6"/>
      <c r="GD55" s="6"/>
      <c r="GE55" s="6"/>
      <c r="GF55" s="6"/>
      <c r="GG55" s="6"/>
      <c r="GH55" s="6"/>
      <c r="GI55" s="122" t="s">
        <v>37</v>
      </c>
      <c r="GJ55" s="122"/>
      <c r="GK55" s="122"/>
      <c r="GL55" s="122"/>
      <c r="GM55" s="122"/>
      <c r="GN55" s="122"/>
      <c r="GO55" s="122"/>
      <c r="GP55" s="122"/>
      <c r="GQ55" s="122"/>
      <c r="GR55" s="119">
        <f>データ!CV7</f>
        <v>66.7</v>
      </c>
      <c r="GS55" s="120"/>
      <c r="GT55" s="120"/>
      <c r="GU55" s="120"/>
      <c r="GV55" s="120"/>
      <c r="GW55" s="120"/>
      <c r="GX55" s="120"/>
      <c r="GY55" s="120"/>
      <c r="GZ55" s="120"/>
      <c r="HA55" s="120"/>
      <c r="HB55" s="120"/>
      <c r="HC55" s="120"/>
      <c r="HD55" s="120"/>
      <c r="HE55" s="120"/>
      <c r="HF55" s="121"/>
      <c r="HG55" s="119">
        <f>データ!CW7</f>
        <v>69.099999999999994</v>
      </c>
      <c r="HH55" s="120"/>
      <c r="HI55" s="120"/>
      <c r="HJ55" s="120"/>
      <c r="HK55" s="120"/>
      <c r="HL55" s="120"/>
      <c r="HM55" s="120"/>
      <c r="HN55" s="120"/>
      <c r="HO55" s="120"/>
      <c r="HP55" s="120"/>
      <c r="HQ55" s="120"/>
      <c r="HR55" s="120"/>
      <c r="HS55" s="120"/>
      <c r="HT55" s="120"/>
      <c r="HU55" s="121"/>
      <c r="HV55" s="119">
        <f>データ!CX7</f>
        <v>65</v>
      </c>
      <c r="HW55" s="120"/>
      <c r="HX55" s="120"/>
      <c r="HY55" s="120"/>
      <c r="HZ55" s="120"/>
      <c r="IA55" s="120"/>
      <c r="IB55" s="120"/>
      <c r="IC55" s="120"/>
      <c r="ID55" s="120"/>
      <c r="IE55" s="120"/>
      <c r="IF55" s="120"/>
      <c r="IG55" s="120"/>
      <c r="IH55" s="120"/>
      <c r="II55" s="120"/>
      <c r="IJ55" s="121"/>
      <c r="IK55" s="119">
        <f>データ!CY7</f>
        <v>58.1</v>
      </c>
      <c r="IL55" s="120"/>
      <c r="IM55" s="120"/>
      <c r="IN55" s="120"/>
      <c r="IO55" s="120"/>
      <c r="IP55" s="120"/>
      <c r="IQ55" s="120"/>
      <c r="IR55" s="120"/>
      <c r="IS55" s="120"/>
      <c r="IT55" s="120"/>
      <c r="IU55" s="120"/>
      <c r="IV55" s="120"/>
      <c r="IW55" s="120"/>
      <c r="IX55" s="120"/>
      <c r="IY55" s="121"/>
      <c r="IZ55" s="119">
        <f>データ!CZ7</f>
        <v>58.2</v>
      </c>
      <c r="JA55" s="120"/>
      <c r="JB55" s="120"/>
      <c r="JC55" s="120"/>
      <c r="JD55" s="120"/>
      <c r="JE55" s="120"/>
      <c r="JF55" s="120"/>
      <c r="JG55" s="120"/>
      <c r="JH55" s="120"/>
      <c r="JI55" s="120"/>
      <c r="JJ55" s="120"/>
      <c r="JK55" s="120"/>
      <c r="JL55" s="120"/>
      <c r="JM55" s="120"/>
      <c r="JN55" s="121"/>
      <c r="JO55" s="6"/>
      <c r="JP55" s="6"/>
      <c r="JQ55" s="6"/>
      <c r="JR55" s="6"/>
      <c r="JS55" s="6"/>
      <c r="JT55" s="6"/>
      <c r="JU55" s="6"/>
      <c r="JV55" s="6"/>
      <c r="JW55" s="122" t="s">
        <v>37</v>
      </c>
      <c r="JX55" s="122"/>
      <c r="JY55" s="122"/>
      <c r="JZ55" s="122"/>
      <c r="KA55" s="122"/>
      <c r="KB55" s="122"/>
      <c r="KC55" s="122"/>
      <c r="KD55" s="122"/>
      <c r="KE55" s="122"/>
      <c r="KF55" s="119">
        <f>データ!DG7</f>
        <v>18.100000000000001</v>
      </c>
      <c r="KG55" s="120"/>
      <c r="KH55" s="120"/>
      <c r="KI55" s="120"/>
      <c r="KJ55" s="120"/>
      <c r="KK55" s="120"/>
      <c r="KL55" s="120"/>
      <c r="KM55" s="120"/>
      <c r="KN55" s="120"/>
      <c r="KO55" s="120"/>
      <c r="KP55" s="120"/>
      <c r="KQ55" s="120"/>
      <c r="KR55" s="120"/>
      <c r="KS55" s="120"/>
      <c r="KT55" s="121"/>
      <c r="KU55" s="119">
        <f>データ!DH7</f>
        <v>18.8</v>
      </c>
      <c r="KV55" s="120"/>
      <c r="KW55" s="120"/>
      <c r="KX55" s="120"/>
      <c r="KY55" s="120"/>
      <c r="KZ55" s="120"/>
      <c r="LA55" s="120"/>
      <c r="LB55" s="120"/>
      <c r="LC55" s="120"/>
      <c r="LD55" s="120"/>
      <c r="LE55" s="120"/>
      <c r="LF55" s="120"/>
      <c r="LG55" s="120"/>
      <c r="LH55" s="120"/>
      <c r="LI55" s="121"/>
      <c r="LJ55" s="119">
        <f>データ!DI7</f>
        <v>17.8</v>
      </c>
      <c r="LK55" s="120"/>
      <c r="LL55" s="120"/>
      <c r="LM55" s="120"/>
      <c r="LN55" s="120"/>
      <c r="LO55" s="120"/>
      <c r="LP55" s="120"/>
      <c r="LQ55" s="120"/>
      <c r="LR55" s="120"/>
      <c r="LS55" s="120"/>
      <c r="LT55" s="120"/>
      <c r="LU55" s="120"/>
      <c r="LV55" s="120"/>
      <c r="LW55" s="120"/>
      <c r="LX55" s="121"/>
      <c r="LY55" s="119">
        <f>データ!DJ7</f>
        <v>17.899999999999999</v>
      </c>
      <c r="LZ55" s="120"/>
      <c r="MA55" s="120"/>
      <c r="MB55" s="120"/>
      <c r="MC55" s="120"/>
      <c r="MD55" s="120"/>
      <c r="ME55" s="120"/>
      <c r="MF55" s="120"/>
      <c r="MG55" s="120"/>
      <c r="MH55" s="120"/>
      <c r="MI55" s="120"/>
      <c r="MJ55" s="120"/>
      <c r="MK55" s="120"/>
      <c r="ML55" s="120"/>
      <c r="MM55" s="121"/>
      <c r="MN55" s="119">
        <f>データ!DK7</f>
        <v>17.600000000000001</v>
      </c>
      <c r="MO55" s="120"/>
      <c r="MP55" s="120"/>
      <c r="MQ55" s="120"/>
      <c r="MR55" s="120"/>
      <c r="MS55" s="120"/>
      <c r="MT55" s="120"/>
      <c r="MU55" s="120"/>
      <c r="MV55" s="120"/>
      <c r="MW55" s="120"/>
      <c r="MX55" s="120"/>
      <c r="MY55" s="120"/>
      <c r="MZ55" s="120"/>
      <c r="NA55" s="120"/>
      <c r="NB55" s="121"/>
      <c r="NC55" s="6"/>
      <c r="ND55" s="6"/>
      <c r="NE55" s="6"/>
      <c r="NF55" s="6"/>
      <c r="NG55" s="6"/>
      <c r="NH55" s="28"/>
      <c r="NI55" s="2"/>
      <c r="NJ55" s="104"/>
      <c r="NK55" s="105"/>
      <c r="NL55" s="105"/>
      <c r="NM55" s="105"/>
      <c r="NN55" s="105"/>
      <c r="NO55" s="105"/>
      <c r="NP55" s="105"/>
      <c r="NQ55" s="105"/>
      <c r="NR55" s="105"/>
      <c r="NS55" s="105"/>
      <c r="NT55" s="105"/>
      <c r="NU55" s="105"/>
      <c r="NV55" s="105"/>
      <c r="NW55" s="105"/>
      <c r="NX55" s="106"/>
    </row>
    <row r="56" spans="1:388" ht="13.5" customHeight="1">
      <c r="A56" s="2"/>
      <c r="B56" s="26"/>
      <c r="C56" s="6"/>
      <c r="D56" s="6"/>
      <c r="E56" s="6"/>
      <c r="F56" s="6"/>
      <c r="G56" s="122" t="s">
        <v>38</v>
      </c>
      <c r="H56" s="122"/>
      <c r="I56" s="122"/>
      <c r="J56" s="122"/>
      <c r="K56" s="122"/>
      <c r="L56" s="122"/>
      <c r="M56" s="122"/>
      <c r="N56" s="122"/>
      <c r="O56" s="122"/>
      <c r="P56" s="123">
        <f>データ!CE7</f>
        <v>31111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  <c r="AE56" s="123">
        <f>データ!CF7</f>
        <v>31585</v>
      </c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5"/>
      <c r="AT56" s="123">
        <f>データ!CG7</f>
        <v>32431</v>
      </c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5"/>
      <c r="BI56" s="123">
        <f>データ!CH7</f>
        <v>32532</v>
      </c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5"/>
      <c r="BX56" s="123">
        <f>データ!CI7</f>
        <v>33492</v>
      </c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5"/>
      <c r="CO56" s="6"/>
      <c r="CP56" s="6"/>
      <c r="CQ56" s="6"/>
      <c r="CR56" s="6"/>
      <c r="CS56" s="6"/>
      <c r="CT56" s="6"/>
      <c r="CU56" s="122" t="s">
        <v>38</v>
      </c>
      <c r="CV56" s="122"/>
      <c r="CW56" s="122"/>
      <c r="CX56" s="122"/>
      <c r="CY56" s="122"/>
      <c r="CZ56" s="122"/>
      <c r="DA56" s="122"/>
      <c r="DB56" s="122"/>
      <c r="DC56" s="122"/>
      <c r="DD56" s="123">
        <f>データ!CP7</f>
        <v>9205</v>
      </c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5"/>
      <c r="DS56" s="123">
        <f>データ!CQ7</f>
        <v>9437</v>
      </c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5"/>
      <c r="EH56" s="123">
        <f>データ!CR7</f>
        <v>9726</v>
      </c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5"/>
      <c r="EW56" s="123">
        <f>データ!CS7</f>
        <v>10037</v>
      </c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5"/>
      <c r="FL56" s="123">
        <f>データ!CT7</f>
        <v>9976</v>
      </c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5"/>
      <c r="GA56" s="6"/>
      <c r="GB56" s="6"/>
      <c r="GC56" s="6"/>
      <c r="GD56" s="6"/>
      <c r="GE56" s="6"/>
      <c r="GF56" s="6"/>
      <c r="GG56" s="6"/>
      <c r="GH56" s="6"/>
      <c r="GI56" s="122" t="s">
        <v>38</v>
      </c>
      <c r="GJ56" s="122"/>
      <c r="GK56" s="122"/>
      <c r="GL56" s="122"/>
      <c r="GM56" s="122"/>
      <c r="GN56" s="122"/>
      <c r="GO56" s="122"/>
      <c r="GP56" s="122"/>
      <c r="GQ56" s="122"/>
      <c r="GR56" s="119">
        <f>データ!DA7</f>
        <v>60.6</v>
      </c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1"/>
      <c r="HG56" s="119">
        <f>データ!DB7</f>
        <v>61.2</v>
      </c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1"/>
      <c r="HV56" s="119">
        <f>データ!DC7</f>
        <v>62.1</v>
      </c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1"/>
      <c r="IK56" s="119">
        <f>データ!DD7</f>
        <v>62.5</v>
      </c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  <c r="IV56" s="120"/>
      <c r="IW56" s="120"/>
      <c r="IX56" s="120"/>
      <c r="IY56" s="121"/>
      <c r="IZ56" s="119">
        <f>データ!DE7</f>
        <v>63.4</v>
      </c>
      <c r="JA56" s="120"/>
      <c r="JB56" s="120"/>
      <c r="JC56" s="120"/>
      <c r="JD56" s="120"/>
      <c r="JE56" s="120"/>
      <c r="JF56" s="120"/>
      <c r="JG56" s="120"/>
      <c r="JH56" s="120"/>
      <c r="JI56" s="120"/>
      <c r="JJ56" s="120"/>
      <c r="JK56" s="120"/>
      <c r="JL56" s="120"/>
      <c r="JM56" s="120"/>
      <c r="JN56" s="121"/>
      <c r="JO56" s="6"/>
      <c r="JP56" s="6"/>
      <c r="JQ56" s="6"/>
      <c r="JR56" s="6"/>
      <c r="JS56" s="6"/>
      <c r="JT56" s="6"/>
      <c r="JU56" s="6"/>
      <c r="JV56" s="6"/>
      <c r="JW56" s="122" t="s">
        <v>38</v>
      </c>
      <c r="JX56" s="122"/>
      <c r="JY56" s="122"/>
      <c r="JZ56" s="122"/>
      <c r="KA56" s="122"/>
      <c r="KB56" s="122"/>
      <c r="KC56" s="122"/>
      <c r="KD56" s="122"/>
      <c r="KE56" s="122"/>
      <c r="KF56" s="119">
        <f>データ!DL7</f>
        <v>19.2</v>
      </c>
      <c r="KG56" s="120"/>
      <c r="KH56" s="120"/>
      <c r="KI56" s="120"/>
      <c r="KJ56" s="120"/>
      <c r="KK56" s="120"/>
      <c r="KL56" s="120"/>
      <c r="KM56" s="120"/>
      <c r="KN56" s="120"/>
      <c r="KO56" s="120"/>
      <c r="KP56" s="120"/>
      <c r="KQ56" s="120"/>
      <c r="KR56" s="120"/>
      <c r="KS56" s="120"/>
      <c r="KT56" s="121"/>
      <c r="KU56" s="119">
        <f>データ!DM7</f>
        <v>19.3</v>
      </c>
      <c r="KV56" s="120"/>
      <c r="KW56" s="120"/>
      <c r="KX56" s="120"/>
      <c r="KY56" s="120"/>
      <c r="KZ56" s="120"/>
      <c r="LA56" s="120"/>
      <c r="LB56" s="120"/>
      <c r="LC56" s="120"/>
      <c r="LD56" s="120"/>
      <c r="LE56" s="120"/>
      <c r="LF56" s="120"/>
      <c r="LG56" s="120"/>
      <c r="LH56" s="120"/>
      <c r="LI56" s="121"/>
      <c r="LJ56" s="119">
        <f>データ!DN7</f>
        <v>18.899999999999999</v>
      </c>
      <c r="LK56" s="120"/>
      <c r="LL56" s="120"/>
      <c r="LM56" s="120"/>
      <c r="LN56" s="120"/>
      <c r="LO56" s="120"/>
      <c r="LP56" s="120"/>
      <c r="LQ56" s="120"/>
      <c r="LR56" s="120"/>
      <c r="LS56" s="120"/>
      <c r="LT56" s="120"/>
      <c r="LU56" s="120"/>
      <c r="LV56" s="120"/>
      <c r="LW56" s="120"/>
      <c r="LX56" s="121"/>
      <c r="LY56" s="119">
        <f>データ!DO7</f>
        <v>19</v>
      </c>
      <c r="LZ56" s="120"/>
      <c r="MA56" s="120"/>
      <c r="MB56" s="120"/>
      <c r="MC56" s="120"/>
      <c r="MD56" s="120"/>
      <c r="ME56" s="120"/>
      <c r="MF56" s="120"/>
      <c r="MG56" s="120"/>
      <c r="MH56" s="120"/>
      <c r="MI56" s="120"/>
      <c r="MJ56" s="120"/>
      <c r="MK56" s="120"/>
      <c r="ML56" s="120"/>
      <c r="MM56" s="121"/>
      <c r="MN56" s="119">
        <f>データ!DP7</f>
        <v>18.7</v>
      </c>
      <c r="MO56" s="120"/>
      <c r="MP56" s="120"/>
      <c r="MQ56" s="120"/>
      <c r="MR56" s="120"/>
      <c r="MS56" s="120"/>
      <c r="MT56" s="120"/>
      <c r="MU56" s="120"/>
      <c r="MV56" s="120"/>
      <c r="MW56" s="120"/>
      <c r="MX56" s="120"/>
      <c r="MY56" s="120"/>
      <c r="MZ56" s="120"/>
      <c r="NA56" s="120"/>
      <c r="NB56" s="121"/>
      <c r="NC56" s="6"/>
      <c r="ND56" s="6"/>
      <c r="NE56" s="6"/>
      <c r="NF56" s="6"/>
      <c r="NG56" s="6"/>
      <c r="NH56" s="28"/>
      <c r="NI56" s="2"/>
      <c r="NJ56" s="104"/>
      <c r="NK56" s="105"/>
      <c r="NL56" s="105"/>
      <c r="NM56" s="105"/>
      <c r="NN56" s="105"/>
      <c r="NO56" s="105"/>
      <c r="NP56" s="105"/>
      <c r="NQ56" s="105"/>
      <c r="NR56" s="105"/>
      <c r="NS56" s="105"/>
      <c r="NT56" s="105"/>
      <c r="NU56" s="105"/>
      <c r="NV56" s="105"/>
      <c r="NW56" s="105"/>
      <c r="NX56" s="106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4"/>
      <c r="NK57" s="105"/>
      <c r="NL57" s="105"/>
      <c r="NM57" s="105"/>
      <c r="NN57" s="105"/>
      <c r="NO57" s="105"/>
      <c r="NP57" s="105"/>
      <c r="NQ57" s="105"/>
      <c r="NR57" s="105"/>
      <c r="NS57" s="105"/>
      <c r="NT57" s="105"/>
      <c r="NU57" s="105"/>
      <c r="NV57" s="105"/>
      <c r="NW57" s="105"/>
      <c r="NX57" s="106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4"/>
      <c r="NK58" s="105"/>
      <c r="NL58" s="105"/>
      <c r="NM58" s="105"/>
      <c r="NN58" s="105"/>
      <c r="NO58" s="105"/>
      <c r="NP58" s="105"/>
      <c r="NQ58" s="105"/>
      <c r="NR58" s="105"/>
      <c r="NS58" s="105"/>
      <c r="NT58" s="105"/>
      <c r="NU58" s="105"/>
      <c r="NV58" s="105"/>
      <c r="NW58" s="105"/>
      <c r="NX58" s="106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4"/>
      <c r="NK59" s="105"/>
      <c r="NL59" s="105"/>
      <c r="NM59" s="105"/>
      <c r="NN59" s="105"/>
      <c r="NO59" s="105"/>
      <c r="NP59" s="105"/>
      <c r="NQ59" s="105"/>
      <c r="NR59" s="105"/>
      <c r="NS59" s="105"/>
      <c r="NT59" s="105"/>
      <c r="NU59" s="105"/>
      <c r="NV59" s="105"/>
      <c r="NW59" s="105"/>
      <c r="NX59" s="106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4"/>
      <c r="NK60" s="105"/>
      <c r="NL60" s="105"/>
      <c r="NM60" s="105"/>
      <c r="NN60" s="105"/>
      <c r="NO60" s="105"/>
      <c r="NP60" s="105"/>
      <c r="NQ60" s="105"/>
      <c r="NR60" s="105"/>
      <c r="NS60" s="105"/>
      <c r="NT60" s="105"/>
      <c r="NU60" s="105"/>
      <c r="NV60" s="105"/>
      <c r="NW60" s="105"/>
      <c r="NX60" s="106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4"/>
      <c r="NK61" s="105"/>
      <c r="NL61" s="105"/>
      <c r="NM61" s="105"/>
      <c r="NN61" s="105"/>
      <c r="NO61" s="105"/>
      <c r="NP61" s="105"/>
      <c r="NQ61" s="105"/>
      <c r="NR61" s="105"/>
      <c r="NS61" s="105"/>
      <c r="NT61" s="105"/>
      <c r="NU61" s="105"/>
      <c r="NV61" s="105"/>
      <c r="NW61" s="105"/>
      <c r="NX61" s="106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4"/>
      <c r="NK62" s="105"/>
      <c r="NL62" s="105"/>
      <c r="NM62" s="105"/>
      <c r="NN62" s="105"/>
      <c r="NO62" s="105"/>
      <c r="NP62" s="105"/>
      <c r="NQ62" s="105"/>
      <c r="NR62" s="105"/>
      <c r="NS62" s="105"/>
      <c r="NT62" s="105"/>
      <c r="NU62" s="105"/>
      <c r="NV62" s="105"/>
      <c r="NW62" s="105"/>
      <c r="NX62" s="106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4"/>
      <c r="NK63" s="105"/>
      <c r="NL63" s="105"/>
      <c r="NM63" s="105"/>
      <c r="NN63" s="105"/>
      <c r="NO63" s="105"/>
      <c r="NP63" s="105"/>
      <c r="NQ63" s="105"/>
      <c r="NR63" s="105"/>
      <c r="NS63" s="105"/>
      <c r="NT63" s="105"/>
      <c r="NU63" s="105"/>
      <c r="NV63" s="105"/>
      <c r="NW63" s="105"/>
      <c r="NX63" s="106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4"/>
      <c r="NK64" s="105"/>
      <c r="NL64" s="105"/>
      <c r="NM64" s="105"/>
      <c r="NN64" s="105"/>
      <c r="NO64" s="105"/>
      <c r="NP64" s="105"/>
      <c r="NQ64" s="105"/>
      <c r="NR64" s="105"/>
      <c r="NS64" s="105"/>
      <c r="NT64" s="105"/>
      <c r="NU64" s="105"/>
      <c r="NV64" s="105"/>
      <c r="NW64" s="105"/>
      <c r="NX64" s="106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07"/>
      <c r="NK65" s="108"/>
      <c r="NL65" s="108"/>
      <c r="NM65" s="108"/>
      <c r="NN65" s="108"/>
      <c r="NO65" s="108"/>
      <c r="NP65" s="108"/>
      <c r="NQ65" s="108"/>
      <c r="NR65" s="108"/>
      <c r="NS65" s="108"/>
      <c r="NT65" s="108"/>
      <c r="NU65" s="108"/>
      <c r="NV65" s="108"/>
      <c r="NW65" s="108"/>
      <c r="NX65" s="109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0" t="s">
        <v>49</v>
      </c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2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3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5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45" t="s">
        <v>147</v>
      </c>
      <c r="NK68" s="146"/>
      <c r="NL68" s="146"/>
      <c r="NM68" s="146"/>
      <c r="NN68" s="146"/>
      <c r="NO68" s="146"/>
      <c r="NP68" s="146"/>
      <c r="NQ68" s="146"/>
      <c r="NR68" s="146"/>
      <c r="NS68" s="146"/>
      <c r="NT68" s="146"/>
      <c r="NU68" s="146"/>
      <c r="NV68" s="146"/>
      <c r="NW68" s="146"/>
      <c r="NX68" s="14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45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6"/>
      <c r="NX69" s="14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45"/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45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45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45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45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45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45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45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27">
        <f>データ!$B$11</f>
        <v>40909</v>
      </c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>
        <f>データ!$C$11</f>
        <v>41275</v>
      </c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>
        <f>データ!$D$11</f>
        <v>41640</v>
      </c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>
        <f>データ!$E$11</f>
        <v>42005</v>
      </c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>
        <f>データ!$F$11</f>
        <v>42370</v>
      </c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27">
        <f>データ!$B$11</f>
        <v>40909</v>
      </c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>
        <f>データ!$C$11</f>
        <v>41275</v>
      </c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7"/>
      <c r="FX78" s="127"/>
      <c r="FY78" s="127"/>
      <c r="FZ78" s="127"/>
      <c r="GA78" s="127">
        <f>データ!$D$11</f>
        <v>41640</v>
      </c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127"/>
      <c r="GR78" s="127"/>
      <c r="GS78" s="127"/>
      <c r="GT78" s="127">
        <f>データ!$E$11</f>
        <v>42005</v>
      </c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/>
      <c r="HI78" s="127"/>
      <c r="HJ78" s="127"/>
      <c r="HK78" s="127"/>
      <c r="HL78" s="127"/>
      <c r="HM78" s="127">
        <f>データ!$F$11</f>
        <v>42370</v>
      </c>
      <c r="HN78" s="127"/>
      <c r="HO78" s="127"/>
      <c r="HP78" s="127"/>
      <c r="HQ78" s="127"/>
      <c r="HR78" s="127"/>
      <c r="HS78" s="127"/>
      <c r="HT78" s="127"/>
      <c r="HU78" s="127"/>
      <c r="HV78" s="127"/>
      <c r="HW78" s="127"/>
      <c r="HX78" s="127"/>
      <c r="HY78" s="127"/>
      <c r="HZ78" s="127"/>
      <c r="IA78" s="127"/>
      <c r="IB78" s="127"/>
      <c r="IC78" s="127"/>
      <c r="ID78" s="127"/>
      <c r="IE78" s="12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27">
        <f>データ!$B$11</f>
        <v>40909</v>
      </c>
      <c r="JK78" s="127"/>
      <c r="JL78" s="127"/>
      <c r="JM78" s="127"/>
      <c r="JN78" s="127"/>
      <c r="JO78" s="127"/>
      <c r="JP78" s="127"/>
      <c r="JQ78" s="127"/>
      <c r="JR78" s="127"/>
      <c r="JS78" s="127"/>
      <c r="JT78" s="127"/>
      <c r="JU78" s="127"/>
      <c r="JV78" s="127"/>
      <c r="JW78" s="127"/>
      <c r="JX78" s="127"/>
      <c r="JY78" s="127"/>
      <c r="JZ78" s="127"/>
      <c r="KA78" s="127"/>
      <c r="KB78" s="127"/>
      <c r="KC78" s="127">
        <f>データ!$C$11</f>
        <v>41275</v>
      </c>
      <c r="KD78" s="127"/>
      <c r="KE78" s="127"/>
      <c r="KF78" s="127"/>
      <c r="KG78" s="127"/>
      <c r="KH78" s="127"/>
      <c r="KI78" s="127"/>
      <c r="KJ78" s="127"/>
      <c r="KK78" s="127"/>
      <c r="KL78" s="127"/>
      <c r="KM78" s="127"/>
      <c r="KN78" s="127"/>
      <c r="KO78" s="127"/>
      <c r="KP78" s="127"/>
      <c r="KQ78" s="127"/>
      <c r="KR78" s="127"/>
      <c r="KS78" s="127"/>
      <c r="KT78" s="127"/>
      <c r="KU78" s="127"/>
      <c r="KV78" s="127">
        <f>データ!$D$11</f>
        <v>41640</v>
      </c>
      <c r="KW78" s="127"/>
      <c r="KX78" s="127"/>
      <c r="KY78" s="127"/>
      <c r="KZ78" s="127"/>
      <c r="LA78" s="127"/>
      <c r="LB78" s="127"/>
      <c r="LC78" s="127"/>
      <c r="LD78" s="127"/>
      <c r="LE78" s="127"/>
      <c r="LF78" s="127"/>
      <c r="LG78" s="127"/>
      <c r="LH78" s="127"/>
      <c r="LI78" s="127"/>
      <c r="LJ78" s="127"/>
      <c r="LK78" s="127"/>
      <c r="LL78" s="127"/>
      <c r="LM78" s="127"/>
      <c r="LN78" s="127"/>
      <c r="LO78" s="127">
        <f>データ!$E$11</f>
        <v>42005</v>
      </c>
      <c r="LP78" s="127"/>
      <c r="LQ78" s="127"/>
      <c r="LR78" s="127"/>
      <c r="LS78" s="127"/>
      <c r="LT78" s="127"/>
      <c r="LU78" s="127"/>
      <c r="LV78" s="127"/>
      <c r="LW78" s="127"/>
      <c r="LX78" s="127"/>
      <c r="LY78" s="127"/>
      <c r="LZ78" s="127"/>
      <c r="MA78" s="127"/>
      <c r="MB78" s="127"/>
      <c r="MC78" s="127"/>
      <c r="MD78" s="127"/>
      <c r="ME78" s="127"/>
      <c r="MF78" s="127"/>
      <c r="MG78" s="127"/>
      <c r="MH78" s="127">
        <f>データ!$F$11</f>
        <v>42370</v>
      </c>
      <c r="MI78" s="127"/>
      <c r="MJ78" s="127"/>
      <c r="MK78" s="127"/>
      <c r="ML78" s="127"/>
      <c r="MM78" s="127"/>
      <c r="MN78" s="127"/>
      <c r="MO78" s="127"/>
      <c r="MP78" s="127"/>
      <c r="MQ78" s="127"/>
      <c r="MR78" s="127"/>
      <c r="MS78" s="127"/>
      <c r="MT78" s="127"/>
      <c r="MU78" s="127"/>
      <c r="MV78" s="127"/>
      <c r="MW78" s="127"/>
      <c r="MX78" s="127"/>
      <c r="MY78" s="127"/>
      <c r="MZ78" s="127"/>
      <c r="NA78" s="6"/>
      <c r="NB78" s="6"/>
      <c r="NC78" s="6"/>
      <c r="ND78" s="6"/>
      <c r="NE78" s="6"/>
      <c r="NF78" s="6"/>
      <c r="NG78" s="39"/>
      <c r="NH78" s="28"/>
      <c r="NI78" s="2"/>
      <c r="NJ78" s="145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0" t="s">
        <v>37</v>
      </c>
      <c r="K79" s="131"/>
      <c r="L79" s="131"/>
      <c r="M79" s="131"/>
      <c r="N79" s="131"/>
      <c r="O79" s="131"/>
      <c r="P79" s="131"/>
      <c r="Q79" s="131"/>
      <c r="R79" s="131"/>
      <c r="S79" s="131"/>
      <c r="T79" s="132"/>
      <c r="U79" s="133">
        <f>データ!DR7</f>
        <v>69.3</v>
      </c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>
        <f>データ!DS7</f>
        <v>69.900000000000006</v>
      </c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>
        <f>データ!DT7</f>
        <v>2.7</v>
      </c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>
        <f>データ!DU7</f>
        <v>8.5</v>
      </c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>
        <f>データ!DV7</f>
        <v>14.3</v>
      </c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0" t="s">
        <v>37</v>
      </c>
      <c r="EE79" s="131"/>
      <c r="EF79" s="131"/>
      <c r="EG79" s="131"/>
      <c r="EH79" s="131"/>
      <c r="EI79" s="131"/>
      <c r="EJ79" s="131"/>
      <c r="EK79" s="131"/>
      <c r="EL79" s="131"/>
      <c r="EM79" s="131"/>
      <c r="EN79" s="132"/>
      <c r="EO79" s="133">
        <f>データ!EC7</f>
        <v>75.400000000000006</v>
      </c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>
        <f>データ!ED7</f>
        <v>73.7</v>
      </c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>
        <f>データ!EE7</f>
        <v>13.6</v>
      </c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>
        <f>データ!EF7</f>
        <v>26.7</v>
      </c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>
        <f>データ!EG7</f>
        <v>39.799999999999997</v>
      </c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  <c r="HY79" s="133"/>
      <c r="HZ79" s="133"/>
      <c r="IA79" s="133"/>
      <c r="IB79" s="133"/>
      <c r="IC79" s="133"/>
      <c r="ID79" s="133"/>
      <c r="IE79" s="13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0" t="s">
        <v>37</v>
      </c>
      <c r="IZ79" s="131"/>
      <c r="JA79" s="131"/>
      <c r="JB79" s="131"/>
      <c r="JC79" s="131"/>
      <c r="JD79" s="131"/>
      <c r="JE79" s="131"/>
      <c r="JF79" s="131"/>
      <c r="JG79" s="131"/>
      <c r="JH79" s="131"/>
      <c r="JI79" s="132"/>
      <c r="JJ79" s="128">
        <f>データ!EN7</f>
        <v>14873792</v>
      </c>
      <c r="JK79" s="128"/>
      <c r="JL79" s="128"/>
      <c r="JM79" s="128"/>
      <c r="JN79" s="128"/>
      <c r="JO79" s="128"/>
      <c r="JP79" s="128"/>
      <c r="JQ79" s="128"/>
      <c r="JR79" s="128"/>
      <c r="JS79" s="128"/>
      <c r="JT79" s="128"/>
      <c r="JU79" s="128"/>
      <c r="JV79" s="128"/>
      <c r="JW79" s="128"/>
      <c r="JX79" s="128"/>
      <c r="JY79" s="128"/>
      <c r="JZ79" s="128"/>
      <c r="KA79" s="128"/>
      <c r="KB79" s="128"/>
      <c r="KC79" s="128">
        <f>データ!EO7</f>
        <v>15214639</v>
      </c>
      <c r="KD79" s="128"/>
      <c r="KE79" s="128"/>
      <c r="KF79" s="128"/>
      <c r="KG79" s="128"/>
      <c r="KH79" s="128"/>
      <c r="KI79" s="128"/>
      <c r="KJ79" s="128"/>
      <c r="KK79" s="128"/>
      <c r="KL79" s="128"/>
      <c r="KM79" s="128"/>
      <c r="KN79" s="128"/>
      <c r="KO79" s="128"/>
      <c r="KP79" s="128"/>
      <c r="KQ79" s="128"/>
      <c r="KR79" s="128"/>
      <c r="KS79" s="128"/>
      <c r="KT79" s="128"/>
      <c r="KU79" s="128"/>
      <c r="KV79" s="128">
        <f>データ!EP7</f>
        <v>38196545</v>
      </c>
      <c r="KW79" s="128"/>
      <c r="KX79" s="128"/>
      <c r="KY79" s="128"/>
      <c r="KZ79" s="128"/>
      <c r="LA79" s="128"/>
      <c r="LB79" s="128"/>
      <c r="LC79" s="128"/>
      <c r="LD79" s="128"/>
      <c r="LE79" s="128"/>
      <c r="LF79" s="128"/>
      <c r="LG79" s="128"/>
      <c r="LH79" s="128"/>
      <c r="LI79" s="128"/>
      <c r="LJ79" s="128"/>
      <c r="LK79" s="128"/>
      <c r="LL79" s="128"/>
      <c r="LM79" s="128"/>
      <c r="LN79" s="128"/>
      <c r="LO79" s="128">
        <f>データ!EQ7</f>
        <v>38266747</v>
      </c>
      <c r="LP79" s="128"/>
      <c r="LQ79" s="128"/>
      <c r="LR79" s="128"/>
      <c r="LS79" s="128"/>
      <c r="LT79" s="128"/>
      <c r="LU79" s="128"/>
      <c r="LV79" s="128"/>
      <c r="LW79" s="128"/>
      <c r="LX79" s="128"/>
      <c r="LY79" s="128"/>
      <c r="LZ79" s="128"/>
      <c r="MA79" s="128"/>
      <c r="MB79" s="128"/>
      <c r="MC79" s="128"/>
      <c r="MD79" s="128"/>
      <c r="ME79" s="128"/>
      <c r="MF79" s="128"/>
      <c r="MG79" s="128"/>
      <c r="MH79" s="128">
        <f>データ!ER7</f>
        <v>38422078</v>
      </c>
      <c r="MI79" s="128"/>
      <c r="MJ79" s="128"/>
      <c r="MK79" s="128"/>
      <c r="ML79" s="128"/>
      <c r="MM79" s="128"/>
      <c r="MN79" s="128"/>
      <c r="MO79" s="128"/>
      <c r="MP79" s="128"/>
      <c r="MQ79" s="128"/>
      <c r="MR79" s="128"/>
      <c r="MS79" s="128"/>
      <c r="MT79" s="128"/>
      <c r="MU79" s="128"/>
      <c r="MV79" s="128"/>
      <c r="MW79" s="128"/>
      <c r="MX79" s="128"/>
      <c r="MY79" s="128"/>
      <c r="MZ79" s="128"/>
      <c r="NA79" s="6"/>
      <c r="NB79" s="6"/>
      <c r="NC79" s="6"/>
      <c r="ND79" s="6"/>
      <c r="NE79" s="6"/>
      <c r="NF79" s="6"/>
      <c r="NG79" s="39"/>
      <c r="NH79" s="28"/>
      <c r="NI79" s="2"/>
      <c r="NJ79" s="145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6"/>
      <c r="NX79" s="14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0" t="s">
        <v>38</v>
      </c>
      <c r="K80" s="131"/>
      <c r="L80" s="131"/>
      <c r="M80" s="131"/>
      <c r="N80" s="131"/>
      <c r="O80" s="131"/>
      <c r="P80" s="131"/>
      <c r="Q80" s="131"/>
      <c r="R80" s="131"/>
      <c r="S80" s="131"/>
      <c r="T80" s="132"/>
      <c r="U80" s="133">
        <f>データ!DW7</f>
        <v>48.3</v>
      </c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>
        <f>データ!DX7</f>
        <v>48</v>
      </c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>
        <f>データ!DY7</f>
        <v>52.2</v>
      </c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>
        <f>データ!DZ7</f>
        <v>52.4</v>
      </c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>
        <f>データ!EA7</f>
        <v>52.5</v>
      </c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0" t="s">
        <v>38</v>
      </c>
      <c r="EE80" s="131"/>
      <c r="EF80" s="131"/>
      <c r="EG80" s="131"/>
      <c r="EH80" s="131"/>
      <c r="EI80" s="131"/>
      <c r="EJ80" s="131"/>
      <c r="EK80" s="131"/>
      <c r="EL80" s="131"/>
      <c r="EM80" s="131"/>
      <c r="EN80" s="132"/>
      <c r="EO80" s="133">
        <f>データ!EH7</f>
        <v>64.2</v>
      </c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>
        <f>データ!EI7</f>
        <v>63.3</v>
      </c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>
        <f>データ!EJ7</f>
        <v>69.599999999999994</v>
      </c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>
        <f>データ!EK7</f>
        <v>69.2</v>
      </c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>
        <f>データ!EL7</f>
        <v>69.7</v>
      </c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  <c r="HY80" s="133"/>
      <c r="HZ80" s="133"/>
      <c r="IA80" s="133"/>
      <c r="IB80" s="133"/>
      <c r="IC80" s="133"/>
      <c r="ID80" s="133"/>
      <c r="IE80" s="13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0" t="s">
        <v>38</v>
      </c>
      <c r="IZ80" s="131"/>
      <c r="JA80" s="131"/>
      <c r="JB80" s="131"/>
      <c r="JC80" s="131"/>
      <c r="JD80" s="131"/>
      <c r="JE80" s="131"/>
      <c r="JF80" s="131"/>
      <c r="JG80" s="131"/>
      <c r="JH80" s="131"/>
      <c r="JI80" s="132"/>
      <c r="JJ80" s="128">
        <f>データ!ES7</f>
        <v>33366030</v>
      </c>
      <c r="JK80" s="128"/>
      <c r="JL80" s="128"/>
      <c r="JM80" s="128"/>
      <c r="JN80" s="128"/>
      <c r="JO80" s="128"/>
      <c r="JP80" s="128"/>
      <c r="JQ80" s="128"/>
      <c r="JR80" s="128"/>
      <c r="JS80" s="128"/>
      <c r="JT80" s="128"/>
      <c r="JU80" s="128"/>
      <c r="JV80" s="128"/>
      <c r="JW80" s="128"/>
      <c r="JX80" s="128"/>
      <c r="JY80" s="128"/>
      <c r="JZ80" s="128"/>
      <c r="KA80" s="128"/>
      <c r="KB80" s="128"/>
      <c r="KC80" s="128">
        <f>データ!ET7</f>
        <v>34139294</v>
      </c>
      <c r="KD80" s="128"/>
      <c r="KE80" s="128"/>
      <c r="KF80" s="128"/>
      <c r="KG80" s="128"/>
      <c r="KH80" s="128"/>
      <c r="KI80" s="128"/>
      <c r="KJ80" s="128"/>
      <c r="KK80" s="128"/>
      <c r="KL80" s="128"/>
      <c r="KM80" s="128"/>
      <c r="KN80" s="128"/>
      <c r="KO80" s="128"/>
      <c r="KP80" s="128"/>
      <c r="KQ80" s="128"/>
      <c r="KR80" s="128"/>
      <c r="KS80" s="128"/>
      <c r="KT80" s="128"/>
      <c r="KU80" s="128"/>
      <c r="KV80" s="128">
        <f>データ!EU7</f>
        <v>35115689</v>
      </c>
      <c r="KW80" s="128"/>
      <c r="KX80" s="128"/>
      <c r="KY80" s="128"/>
      <c r="KZ80" s="128"/>
      <c r="LA80" s="128"/>
      <c r="LB80" s="128"/>
      <c r="LC80" s="128"/>
      <c r="LD80" s="128"/>
      <c r="LE80" s="128"/>
      <c r="LF80" s="128"/>
      <c r="LG80" s="128"/>
      <c r="LH80" s="128"/>
      <c r="LI80" s="128"/>
      <c r="LJ80" s="128"/>
      <c r="LK80" s="128"/>
      <c r="LL80" s="128"/>
      <c r="LM80" s="128"/>
      <c r="LN80" s="128"/>
      <c r="LO80" s="128">
        <f>データ!EV7</f>
        <v>35730958</v>
      </c>
      <c r="LP80" s="128"/>
      <c r="LQ80" s="128"/>
      <c r="LR80" s="128"/>
      <c r="LS80" s="128"/>
      <c r="LT80" s="128"/>
      <c r="LU80" s="128"/>
      <c r="LV80" s="128"/>
      <c r="LW80" s="128"/>
      <c r="LX80" s="128"/>
      <c r="LY80" s="128"/>
      <c r="LZ80" s="128"/>
      <c r="MA80" s="128"/>
      <c r="MB80" s="128"/>
      <c r="MC80" s="128"/>
      <c r="MD80" s="128"/>
      <c r="ME80" s="128"/>
      <c r="MF80" s="128"/>
      <c r="MG80" s="128"/>
      <c r="MH80" s="128">
        <f>データ!EW7</f>
        <v>37752628</v>
      </c>
      <c r="MI80" s="128"/>
      <c r="MJ80" s="128"/>
      <c r="MK80" s="128"/>
      <c r="ML80" s="128"/>
      <c r="MM80" s="128"/>
      <c r="MN80" s="128"/>
      <c r="MO80" s="128"/>
      <c r="MP80" s="128"/>
      <c r="MQ80" s="128"/>
      <c r="MR80" s="128"/>
      <c r="MS80" s="128"/>
      <c r="MT80" s="128"/>
      <c r="MU80" s="128"/>
      <c r="MV80" s="128"/>
      <c r="MW80" s="128"/>
      <c r="MX80" s="128"/>
      <c r="MY80" s="128"/>
      <c r="MZ80" s="128"/>
      <c r="NA80" s="6"/>
      <c r="NB80" s="6"/>
      <c r="NC80" s="6"/>
      <c r="ND80" s="6"/>
      <c r="NE80" s="6"/>
      <c r="NF80" s="6"/>
      <c r="NG80" s="39"/>
      <c r="NH80" s="28"/>
      <c r="NI80" s="2"/>
      <c r="NJ80" s="145"/>
      <c r="NK80" s="146"/>
      <c r="NL80" s="146"/>
      <c r="NM80" s="146"/>
      <c r="NN80" s="146"/>
      <c r="NO80" s="146"/>
      <c r="NP80" s="146"/>
      <c r="NQ80" s="146"/>
      <c r="NR80" s="146"/>
      <c r="NS80" s="146"/>
      <c r="NT80" s="146"/>
      <c r="NU80" s="146"/>
      <c r="NV80" s="146"/>
      <c r="NW80" s="146"/>
      <c r="NX80" s="14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45"/>
      <c r="NK81" s="146"/>
      <c r="NL81" s="146"/>
      <c r="NM81" s="146"/>
      <c r="NN81" s="146"/>
      <c r="NO81" s="146"/>
      <c r="NP81" s="146"/>
      <c r="NQ81" s="146"/>
      <c r="NR81" s="146"/>
      <c r="NS81" s="146"/>
      <c r="NT81" s="146"/>
      <c r="NU81" s="146"/>
      <c r="NV81" s="146"/>
      <c r="NW81" s="146"/>
      <c r="NX81" s="147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29" t="s">
        <v>51</v>
      </c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  <c r="EM82" s="129"/>
      <c r="EN82" s="129"/>
      <c r="EO82" s="129"/>
      <c r="EP82" s="129"/>
      <c r="EQ82" s="129"/>
      <c r="ER82" s="129"/>
      <c r="ES82" s="129"/>
      <c r="ET82" s="129"/>
      <c r="EU82" s="129"/>
      <c r="EV82" s="129"/>
      <c r="EW82" s="129"/>
      <c r="EX82" s="129"/>
      <c r="EY82" s="129"/>
      <c r="EZ82" s="129"/>
      <c r="FA82" s="129"/>
      <c r="FB82" s="129"/>
      <c r="FC82" s="129"/>
      <c r="FD82" s="129"/>
      <c r="FE82" s="129"/>
      <c r="FF82" s="129"/>
      <c r="FG82" s="129"/>
      <c r="FH82" s="129"/>
      <c r="FI82" s="129"/>
      <c r="FJ82" s="129"/>
      <c r="FK82" s="129"/>
      <c r="FL82" s="129"/>
      <c r="FM82" s="129"/>
      <c r="FN82" s="129"/>
      <c r="FO82" s="129"/>
      <c r="FP82" s="129"/>
      <c r="FQ82" s="129"/>
      <c r="FR82" s="129"/>
      <c r="FS82" s="129"/>
      <c r="FT82" s="129"/>
      <c r="FU82" s="129"/>
      <c r="FV82" s="129"/>
      <c r="FW82" s="129"/>
      <c r="FX82" s="129"/>
      <c r="FY82" s="129"/>
      <c r="FZ82" s="129"/>
      <c r="GA82" s="129"/>
      <c r="GB82" s="129"/>
      <c r="GC82" s="129"/>
      <c r="GD82" s="129"/>
      <c r="GE82" s="129"/>
      <c r="GF82" s="129"/>
      <c r="GG82" s="129"/>
      <c r="GH82" s="129"/>
      <c r="GI82" s="129"/>
      <c r="GJ82" s="129"/>
      <c r="GK82" s="129"/>
      <c r="GL82" s="129"/>
      <c r="GM82" s="129"/>
      <c r="GN82" s="129"/>
      <c r="GO82" s="129"/>
      <c r="GP82" s="129"/>
      <c r="GQ82" s="129"/>
      <c r="GR82" s="129"/>
      <c r="GS82" s="129"/>
      <c r="GT82" s="129"/>
      <c r="GU82" s="129"/>
      <c r="GV82" s="129"/>
      <c r="GW82" s="129"/>
      <c r="GX82" s="129"/>
      <c r="GY82" s="129"/>
      <c r="GZ82" s="129"/>
      <c r="HA82" s="129"/>
      <c r="HB82" s="129"/>
      <c r="HC82" s="129"/>
      <c r="HD82" s="129"/>
      <c r="HE82" s="129"/>
      <c r="HF82" s="129"/>
      <c r="HG82" s="129"/>
      <c r="HH82" s="129"/>
      <c r="HI82" s="129"/>
      <c r="HJ82" s="129"/>
      <c r="HK82" s="129"/>
      <c r="HL82" s="129"/>
      <c r="HM82" s="129"/>
      <c r="HN82" s="129"/>
      <c r="HO82" s="129"/>
      <c r="HP82" s="129"/>
      <c r="HQ82" s="129"/>
      <c r="HR82" s="129"/>
      <c r="HS82" s="129"/>
      <c r="HT82" s="129"/>
      <c r="HU82" s="129"/>
      <c r="HV82" s="129"/>
      <c r="HW82" s="129"/>
      <c r="HX82" s="129"/>
      <c r="HY82" s="129"/>
      <c r="HZ82" s="129"/>
      <c r="IA82" s="129"/>
      <c r="IB82" s="129"/>
      <c r="IC82" s="129"/>
      <c r="ID82" s="129"/>
      <c r="IE82" s="129"/>
      <c r="IF82" s="129"/>
      <c r="IG82" s="129"/>
      <c r="IH82" s="129"/>
      <c r="II82" s="129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45"/>
      <c r="NK82" s="146"/>
      <c r="NL82" s="146"/>
      <c r="NM82" s="146"/>
      <c r="NN82" s="146"/>
      <c r="NO82" s="146"/>
      <c r="NP82" s="146"/>
      <c r="NQ82" s="146"/>
      <c r="NR82" s="146"/>
      <c r="NS82" s="146"/>
      <c r="NT82" s="146"/>
      <c r="NU82" s="146"/>
      <c r="NV82" s="146"/>
      <c r="NW82" s="146"/>
      <c r="NX82" s="147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  <c r="EW83" s="129"/>
      <c r="EX83" s="129"/>
      <c r="EY83" s="129"/>
      <c r="EZ83" s="129"/>
      <c r="FA83" s="129"/>
      <c r="FB83" s="129"/>
      <c r="FC83" s="129"/>
      <c r="FD83" s="129"/>
      <c r="FE83" s="129"/>
      <c r="FF83" s="129"/>
      <c r="FG83" s="129"/>
      <c r="FH83" s="129"/>
      <c r="FI83" s="129"/>
      <c r="FJ83" s="129"/>
      <c r="FK83" s="129"/>
      <c r="FL83" s="129"/>
      <c r="FM83" s="129"/>
      <c r="FN83" s="129"/>
      <c r="FO83" s="129"/>
      <c r="FP83" s="129"/>
      <c r="FQ83" s="129"/>
      <c r="FR83" s="129"/>
      <c r="FS83" s="129"/>
      <c r="FT83" s="129"/>
      <c r="FU83" s="129"/>
      <c r="FV83" s="129"/>
      <c r="FW83" s="129"/>
      <c r="FX83" s="129"/>
      <c r="FY83" s="129"/>
      <c r="FZ83" s="129"/>
      <c r="GA83" s="129"/>
      <c r="GB83" s="129"/>
      <c r="GC83" s="129"/>
      <c r="GD83" s="129"/>
      <c r="GE83" s="129"/>
      <c r="GF83" s="129"/>
      <c r="GG83" s="129"/>
      <c r="GH83" s="129"/>
      <c r="GI83" s="129"/>
      <c r="GJ83" s="129"/>
      <c r="GK83" s="129"/>
      <c r="GL83" s="129"/>
      <c r="GM83" s="129"/>
      <c r="GN83" s="129"/>
      <c r="GO83" s="129"/>
      <c r="GP83" s="129"/>
      <c r="GQ83" s="129"/>
      <c r="GR83" s="129"/>
      <c r="GS83" s="129"/>
      <c r="GT83" s="129"/>
      <c r="GU83" s="129"/>
      <c r="GV83" s="129"/>
      <c r="GW83" s="129"/>
      <c r="GX83" s="129"/>
      <c r="GY83" s="129"/>
      <c r="GZ83" s="129"/>
      <c r="HA83" s="129"/>
      <c r="HB83" s="129"/>
      <c r="HC83" s="129"/>
      <c r="HD83" s="129"/>
      <c r="HE83" s="129"/>
      <c r="HF83" s="129"/>
      <c r="HG83" s="129"/>
      <c r="HH83" s="129"/>
      <c r="HI83" s="129"/>
      <c r="HJ83" s="129"/>
      <c r="HK83" s="129"/>
      <c r="HL83" s="129"/>
      <c r="HM83" s="129"/>
      <c r="HN83" s="129"/>
      <c r="HO83" s="129"/>
      <c r="HP83" s="129"/>
      <c r="HQ83" s="129"/>
      <c r="HR83" s="129"/>
      <c r="HS83" s="129"/>
      <c r="HT83" s="129"/>
      <c r="HU83" s="129"/>
      <c r="HV83" s="129"/>
      <c r="HW83" s="129"/>
      <c r="HX83" s="129"/>
      <c r="HY83" s="129"/>
      <c r="HZ83" s="129"/>
      <c r="IA83" s="129"/>
      <c r="IB83" s="129"/>
      <c r="IC83" s="129"/>
      <c r="ID83" s="129"/>
      <c r="IE83" s="129"/>
      <c r="IF83" s="129"/>
      <c r="IG83" s="129"/>
      <c r="IH83" s="129"/>
      <c r="II83" s="129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45"/>
      <c r="NK83" s="146"/>
      <c r="NL83" s="146"/>
      <c r="NM83" s="146"/>
      <c r="NN83" s="146"/>
      <c r="NO83" s="146"/>
      <c r="NP83" s="146"/>
      <c r="NQ83" s="146"/>
      <c r="NR83" s="146"/>
      <c r="NS83" s="146"/>
      <c r="NT83" s="146"/>
      <c r="NU83" s="146"/>
      <c r="NV83" s="146"/>
      <c r="NW83" s="146"/>
      <c r="NX83" s="14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8"/>
      <c r="NK84" s="149"/>
      <c r="NL84" s="149"/>
      <c r="NM84" s="149"/>
      <c r="NN84" s="149"/>
      <c r="NO84" s="149"/>
      <c r="NP84" s="149"/>
      <c r="NQ84" s="149"/>
      <c r="NR84" s="149"/>
      <c r="NS84" s="149"/>
      <c r="NT84" s="149"/>
      <c r="NU84" s="149"/>
      <c r="NV84" s="149"/>
      <c r="NW84" s="149"/>
      <c r="NX84" s="15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9" t="s">
        <v>75</v>
      </c>
      <c r="AI4" s="140"/>
      <c r="AJ4" s="140"/>
      <c r="AK4" s="140"/>
      <c r="AL4" s="140"/>
      <c r="AM4" s="140"/>
      <c r="AN4" s="140"/>
      <c r="AO4" s="140"/>
      <c r="AP4" s="140"/>
      <c r="AQ4" s="140"/>
      <c r="AR4" s="141"/>
      <c r="AS4" s="135" t="s">
        <v>76</v>
      </c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5" t="s">
        <v>77</v>
      </c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9" t="s">
        <v>78</v>
      </c>
      <c r="BP4" s="140"/>
      <c r="BQ4" s="140"/>
      <c r="BR4" s="140"/>
      <c r="BS4" s="140"/>
      <c r="BT4" s="140"/>
      <c r="BU4" s="140"/>
      <c r="BV4" s="140"/>
      <c r="BW4" s="140"/>
      <c r="BX4" s="140"/>
      <c r="BY4" s="141"/>
      <c r="BZ4" s="134" t="s">
        <v>79</v>
      </c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5" t="s">
        <v>80</v>
      </c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 t="s">
        <v>81</v>
      </c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 t="s">
        <v>82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9" t="s">
        <v>83</v>
      </c>
      <c r="DS4" s="140"/>
      <c r="DT4" s="140"/>
      <c r="DU4" s="140"/>
      <c r="DV4" s="140"/>
      <c r="DW4" s="140"/>
      <c r="DX4" s="140"/>
      <c r="DY4" s="140"/>
      <c r="DZ4" s="140"/>
      <c r="EA4" s="140"/>
      <c r="EB4" s="141"/>
      <c r="EC4" s="134" t="s">
        <v>84</v>
      </c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 t="s">
        <v>85</v>
      </c>
      <c r="EO4" s="134"/>
      <c r="EP4" s="134"/>
      <c r="EQ4" s="134"/>
      <c r="ER4" s="134"/>
      <c r="ES4" s="134"/>
      <c r="ET4" s="134"/>
      <c r="EU4" s="134"/>
      <c r="EV4" s="134"/>
      <c r="EW4" s="134"/>
      <c r="EX4" s="134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382141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6" t="str">
        <f>IF(H8&lt;&gt;I8,H8,"")&amp;IF(I8&lt;&gt;J8,I8,"")&amp;"　"&amp;J8</f>
        <v>愛媛県西予市　市立西予市民病院</v>
      </c>
      <c r="I6" s="137"/>
      <c r="J6" s="138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13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感 へ 輪</v>
      </c>
      <c r="U6" s="64">
        <f>U8</f>
        <v>39767</v>
      </c>
      <c r="V6" s="64">
        <f>V8</f>
        <v>11772</v>
      </c>
      <c r="W6" s="63" t="str">
        <f>W8</f>
        <v>非該当</v>
      </c>
      <c r="X6" s="63" t="str">
        <f t="shared" si="3"/>
        <v>１０：１</v>
      </c>
      <c r="Y6" s="64">
        <f t="shared" si="3"/>
        <v>102</v>
      </c>
      <c r="Z6" s="64">
        <f t="shared" si="3"/>
        <v>50</v>
      </c>
      <c r="AA6" s="64" t="str">
        <f t="shared" si="3"/>
        <v>-</v>
      </c>
      <c r="AB6" s="64" t="str">
        <f t="shared" si="3"/>
        <v>-</v>
      </c>
      <c r="AC6" s="64">
        <f t="shared" si="3"/>
        <v>2</v>
      </c>
      <c r="AD6" s="64">
        <f t="shared" si="3"/>
        <v>154</v>
      </c>
      <c r="AE6" s="64">
        <f t="shared" si="3"/>
        <v>102</v>
      </c>
      <c r="AF6" s="64">
        <f t="shared" si="3"/>
        <v>50</v>
      </c>
      <c r="AG6" s="64">
        <f t="shared" si="3"/>
        <v>152</v>
      </c>
      <c r="AH6" s="65">
        <f>IF(AH8="-",NA(),AH8)</f>
        <v>99.8</v>
      </c>
      <c r="AI6" s="65">
        <f t="shared" ref="AI6:AQ6" si="4">IF(AI8="-",NA(),AI8)</f>
        <v>96.7</v>
      </c>
      <c r="AJ6" s="65">
        <f t="shared" si="4"/>
        <v>73.2</v>
      </c>
      <c r="AK6" s="65">
        <f t="shared" si="4"/>
        <v>89.7</v>
      </c>
      <c r="AL6" s="65">
        <f t="shared" si="4"/>
        <v>91.4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97.9</v>
      </c>
      <c r="AT6" s="65">
        <f t="shared" ref="AT6:BB6" si="5">IF(AT8="-",NA(),AT8)</f>
        <v>95.5</v>
      </c>
      <c r="AU6" s="65">
        <f t="shared" si="5"/>
        <v>69.599999999999994</v>
      </c>
      <c r="AV6" s="65">
        <f t="shared" si="5"/>
        <v>83.4</v>
      </c>
      <c r="AW6" s="65">
        <f t="shared" si="5"/>
        <v>83.9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>
        <f t="shared" si="6"/>
        <v>44.9</v>
      </c>
      <c r="BG6" s="65">
        <f t="shared" si="6"/>
        <v>21.5</v>
      </c>
      <c r="BH6" s="65">
        <f t="shared" si="6"/>
        <v>33.200000000000003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68.900000000000006</v>
      </c>
      <c r="BP6" s="65">
        <f t="shared" ref="BP6:BX6" si="7">IF(BP8="-",NA(),BP8)</f>
        <v>67.400000000000006</v>
      </c>
      <c r="BQ6" s="65">
        <f t="shared" si="7"/>
        <v>64.5</v>
      </c>
      <c r="BR6" s="65">
        <f t="shared" si="7"/>
        <v>67.099999999999994</v>
      </c>
      <c r="BS6" s="65">
        <f t="shared" si="7"/>
        <v>71.400000000000006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28413</v>
      </c>
      <c r="CA6" s="66">
        <f t="shared" ref="CA6:CI6" si="8">IF(CA8="-",NA(),CA8)</f>
        <v>28679</v>
      </c>
      <c r="CB6" s="66">
        <f t="shared" si="8"/>
        <v>28885</v>
      </c>
      <c r="CC6" s="66">
        <f t="shared" si="8"/>
        <v>30090</v>
      </c>
      <c r="CD6" s="66">
        <f t="shared" si="8"/>
        <v>28809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8931</v>
      </c>
      <c r="CL6" s="66">
        <f t="shared" ref="CL6:CT6" si="9">IF(CL8="-",NA(),CL8)</f>
        <v>9300</v>
      </c>
      <c r="CM6" s="66">
        <f t="shared" si="9"/>
        <v>9691</v>
      </c>
      <c r="CN6" s="66">
        <f t="shared" si="9"/>
        <v>10780</v>
      </c>
      <c r="CO6" s="66">
        <f t="shared" si="9"/>
        <v>11246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66.7</v>
      </c>
      <c r="CW6" s="65">
        <f t="shared" ref="CW6:DE6" si="10">IF(CW8="-",NA(),CW8)</f>
        <v>69.099999999999994</v>
      </c>
      <c r="CX6" s="65">
        <f t="shared" si="10"/>
        <v>65</v>
      </c>
      <c r="CY6" s="65">
        <f t="shared" si="10"/>
        <v>58.1</v>
      </c>
      <c r="CZ6" s="65">
        <f t="shared" si="10"/>
        <v>58.2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18.100000000000001</v>
      </c>
      <c r="DH6" s="65">
        <f t="shared" ref="DH6:DP6" si="11">IF(DH8="-",NA(),DH8)</f>
        <v>18.8</v>
      </c>
      <c r="DI6" s="65">
        <f t="shared" si="11"/>
        <v>17.8</v>
      </c>
      <c r="DJ6" s="65">
        <f t="shared" si="11"/>
        <v>17.899999999999999</v>
      </c>
      <c r="DK6" s="65">
        <f t="shared" si="11"/>
        <v>17.600000000000001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69.3</v>
      </c>
      <c r="DS6" s="65">
        <f t="shared" ref="DS6:EA6" si="12">IF(DS8="-",NA(),DS8)</f>
        <v>69.900000000000006</v>
      </c>
      <c r="DT6" s="65">
        <f t="shared" si="12"/>
        <v>2.7</v>
      </c>
      <c r="DU6" s="65">
        <f t="shared" si="12"/>
        <v>8.5</v>
      </c>
      <c r="DV6" s="65">
        <f t="shared" si="12"/>
        <v>14.3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75.400000000000006</v>
      </c>
      <c r="ED6" s="65">
        <f t="shared" ref="ED6:EL6" si="13">IF(ED8="-",NA(),ED8)</f>
        <v>73.7</v>
      </c>
      <c r="EE6" s="65">
        <f t="shared" si="13"/>
        <v>13.6</v>
      </c>
      <c r="EF6" s="65">
        <f t="shared" si="13"/>
        <v>26.7</v>
      </c>
      <c r="EG6" s="65">
        <f t="shared" si="13"/>
        <v>39.799999999999997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14873792</v>
      </c>
      <c r="EO6" s="66">
        <f t="shared" ref="EO6:EW6" si="14">IF(EO8="-",NA(),EO8)</f>
        <v>15214639</v>
      </c>
      <c r="EP6" s="66">
        <f t="shared" si="14"/>
        <v>38196545</v>
      </c>
      <c r="EQ6" s="66">
        <f t="shared" si="14"/>
        <v>38266747</v>
      </c>
      <c r="ER6" s="66">
        <f t="shared" si="14"/>
        <v>38422078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382141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13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感 へ 輪</v>
      </c>
      <c r="U7" s="64">
        <f>U8</f>
        <v>39767</v>
      </c>
      <c r="V7" s="64">
        <f>V8</f>
        <v>11772</v>
      </c>
      <c r="W7" s="63" t="str">
        <f>W8</f>
        <v>非該当</v>
      </c>
      <c r="X7" s="63" t="str">
        <f t="shared" si="15"/>
        <v>１０：１</v>
      </c>
      <c r="Y7" s="64">
        <f t="shared" si="15"/>
        <v>102</v>
      </c>
      <c r="Z7" s="64">
        <f t="shared" si="15"/>
        <v>50</v>
      </c>
      <c r="AA7" s="64" t="str">
        <f t="shared" si="15"/>
        <v>-</v>
      </c>
      <c r="AB7" s="64" t="str">
        <f t="shared" si="15"/>
        <v>-</v>
      </c>
      <c r="AC7" s="64">
        <f t="shared" si="15"/>
        <v>2</v>
      </c>
      <c r="AD7" s="64">
        <f t="shared" si="15"/>
        <v>154</v>
      </c>
      <c r="AE7" s="64">
        <f t="shared" si="15"/>
        <v>102</v>
      </c>
      <c r="AF7" s="64">
        <f t="shared" si="15"/>
        <v>50</v>
      </c>
      <c r="AG7" s="64">
        <f t="shared" si="15"/>
        <v>152</v>
      </c>
      <c r="AH7" s="65">
        <f>AH8</f>
        <v>99.8</v>
      </c>
      <c r="AI7" s="65">
        <f t="shared" ref="AI7:AQ7" si="16">AI8</f>
        <v>96.7</v>
      </c>
      <c r="AJ7" s="65">
        <f t="shared" si="16"/>
        <v>73.2</v>
      </c>
      <c r="AK7" s="65">
        <f t="shared" si="16"/>
        <v>89.7</v>
      </c>
      <c r="AL7" s="65">
        <f t="shared" si="16"/>
        <v>91.4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97.9</v>
      </c>
      <c r="AT7" s="65">
        <f t="shared" ref="AT7:BB7" si="17">AT8</f>
        <v>95.5</v>
      </c>
      <c r="AU7" s="65">
        <f t="shared" si="17"/>
        <v>69.599999999999994</v>
      </c>
      <c r="AV7" s="65">
        <f t="shared" si="17"/>
        <v>83.4</v>
      </c>
      <c r="AW7" s="65">
        <f t="shared" si="17"/>
        <v>83.9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>
        <f t="shared" si="18"/>
        <v>44.9</v>
      </c>
      <c r="BG7" s="65">
        <f t="shared" si="18"/>
        <v>21.5</v>
      </c>
      <c r="BH7" s="65">
        <f t="shared" si="18"/>
        <v>33.200000000000003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68.900000000000006</v>
      </c>
      <c r="BP7" s="65">
        <f t="shared" ref="BP7:BX7" si="19">BP8</f>
        <v>67.400000000000006</v>
      </c>
      <c r="BQ7" s="65">
        <f t="shared" si="19"/>
        <v>64.5</v>
      </c>
      <c r="BR7" s="65">
        <f t="shared" si="19"/>
        <v>67.099999999999994</v>
      </c>
      <c r="BS7" s="65">
        <f t="shared" si="19"/>
        <v>71.400000000000006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28413</v>
      </c>
      <c r="CA7" s="66">
        <f t="shared" ref="CA7:CI7" si="20">CA8</f>
        <v>28679</v>
      </c>
      <c r="CB7" s="66">
        <f t="shared" si="20"/>
        <v>28885</v>
      </c>
      <c r="CC7" s="66">
        <f t="shared" si="20"/>
        <v>30090</v>
      </c>
      <c r="CD7" s="66">
        <f t="shared" si="20"/>
        <v>28809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8931</v>
      </c>
      <c r="CL7" s="66">
        <f t="shared" ref="CL7:CT7" si="21">CL8</f>
        <v>9300</v>
      </c>
      <c r="CM7" s="66">
        <f t="shared" si="21"/>
        <v>9691</v>
      </c>
      <c r="CN7" s="66">
        <f t="shared" si="21"/>
        <v>10780</v>
      </c>
      <c r="CO7" s="66">
        <f t="shared" si="21"/>
        <v>11246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66.7</v>
      </c>
      <c r="CW7" s="65">
        <f t="shared" ref="CW7:DE7" si="22">CW8</f>
        <v>69.099999999999994</v>
      </c>
      <c r="CX7" s="65">
        <f t="shared" si="22"/>
        <v>65</v>
      </c>
      <c r="CY7" s="65">
        <f t="shared" si="22"/>
        <v>58.1</v>
      </c>
      <c r="CZ7" s="65">
        <f t="shared" si="22"/>
        <v>58.2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18.100000000000001</v>
      </c>
      <c r="DH7" s="65">
        <f t="shared" ref="DH7:DP7" si="23">DH8</f>
        <v>18.8</v>
      </c>
      <c r="DI7" s="65">
        <f t="shared" si="23"/>
        <v>17.8</v>
      </c>
      <c r="DJ7" s="65">
        <f t="shared" si="23"/>
        <v>17.899999999999999</v>
      </c>
      <c r="DK7" s="65">
        <f t="shared" si="23"/>
        <v>17.600000000000001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69.3</v>
      </c>
      <c r="DS7" s="65">
        <f t="shared" ref="DS7:EA7" si="24">DS8</f>
        <v>69.900000000000006</v>
      </c>
      <c r="DT7" s="65">
        <f t="shared" si="24"/>
        <v>2.7</v>
      </c>
      <c r="DU7" s="65">
        <f t="shared" si="24"/>
        <v>8.5</v>
      </c>
      <c r="DV7" s="65">
        <f t="shared" si="24"/>
        <v>14.3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75.400000000000006</v>
      </c>
      <c r="ED7" s="65">
        <f t="shared" ref="ED7:EL7" si="25">ED8</f>
        <v>73.7</v>
      </c>
      <c r="EE7" s="65">
        <f t="shared" si="25"/>
        <v>13.6</v>
      </c>
      <c r="EF7" s="65">
        <f t="shared" si="25"/>
        <v>26.7</v>
      </c>
      <c r="EG7" s="65">
        <f t="shared" si="25"/>
        <v>39.799999999999997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14873792</v>
      </c>
      <c r="EO7" s="66">
        <f t="shared" ref="EO7:EW7" si="26">EO8</f>
        <v>15214639</v>
      </c>
      <c r="EP7" s="66">
        <f t="shared" si="26"/>
        <v>38196545</v>
      </c>
      <c r="EQ7" s="66">
        <f t="shared" si="26"/>
        <v>38266747</v>
      </c>
      <c r="ER7" s="66">
        <f t="shared" si="26"/>
        <v>38422078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382141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13</v>
      </c>
      <c r="R8" s="68" t="s">
        <v>131</v>
      </c>
      <c r="S8" s="68" t="s">
        <v>132</v>
      </c>
      <c r="T8" s="68" t="s">
        <v>133</v>
      </c>
      <c r="U8" s="69">
        <v>39767</v>
      </c>
      <c r="V8" s="69">
        <v>11772</v>
      </c>
      <c r="W8" s="68" t="s">
        <v>134</v>
      </c>
      <c r="X8" s="70" t="s">
        <v>135</v>
      </c>
      <c r="Y8" s="69">
        <v>102</v>
      </c>
      <c r="Z8" s="69">
        <v>50</v>
      </c>
      <c r="AA8" s="69" t="s">
        <v>131</v>
      </c>
      <c r="AB8" s="69" t="s">
        <v>131</v>
      </c>
      <c r="AC8" s="69">
        <v>2</v>
      </c>
      <c r="AD8" s="69">
        <v>154</v>
      </c>
      <c r="AE8" s="69">
        <v>102</v>
      </c>
      <c r="AF8" s="69">
        <v>50</v>
      </c>
      <c r="AG8" s="69">
        <v>152</v>
      </c>
      <c r="AH8" s="71">
        <v>99.8</v>
      </c>
      <c r="AI8" s="71">
        <v>96.7</v>
      </c>
      <c r="AJ8" s="71">
        <v>73.2</v>
      </c>
      <c r="AK8" s="71">
        <v>89.7</v>
      </c>
      <c r="AL8" s="71">
        <v>91.4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97.9</v>
      </c>
      <c r="AT8" s="71">
        <v>95.5</v>
      </c>
      <c r="AU8" s="71">
        <v>69.599999999999994</v>
      </c>
      <c r="AV8" s="71">
        <v>83.4</v>
      </c>
      <c r="AW8" s="71">
        <v>83.9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 t="s">
        <v>136</v>
      </c>
      <c r="BE8" s="72" t="s">
        <v>136</v>
      </c>
      <c r="BF8" s="72">
        <v>44.9</v>
      </c>
      <c r="BG8" s="72">
        <v>21.5</v>
      </c>
      <c r="BH8" s="72">
        <v>33.200000000000003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68.900000000000006</v>
      </c>
      <c r="BP8" s="71">
        <v>67.400000000000006</v>
      </c>
      <c r="BQ8" s="71">
        <v>64.5</v>
      </c>
      <c r="BR8" s="71">
        <v>67.099999999999994</v>
      </c>
      <c r="BS8" s="71">
        <v>71.400000000000006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28413</v>
      </c>
      <c r="CA8" s="72">
        <v>28679</v>
      </c>
      <c r="CB8" s="72">
        <v>28885</v>
      </c>
      <c r="CC8" s="72">
        <v>30090</v>
      </c>
      <c r="CD8" s="72">
        <v>28809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8931</v>
      </c>
      <c r="CL8" s="72">
        <v>9300</v>
      </c>
      <c r="CM8" s="72">
        <v>9691</v>
      </c>
      <c r="CN8" s="72">
        <v>10780</v>
      </c>
      <c r="CO8" s="72">
        <v>11246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66.7</v>
      </c>
      <c r="CW8" s="72">
        <v>69.099999999999994</v>
      </c>
      <c r="CX8" s="72">
        <v>65</v>
      </c>
      <c r="CY8" s="72">
        <v>58.1</v>
      </c>
      <c r="CZ8" s="72">
        <v>58.2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18.100000000000001</v>
      </c>
      <c r="DH8" s="72">
        <v>18.8</v>
      </c>
      <c r="DI8" s="72">
        <v>17.8</v>
      </c>
      <c r="DJ8" s="72">
        <v>17.899999999999999</v>
      </c>
      <c r="DK8" s="72">
        <v>17.600000000000001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69.3</v>
      </c>
      <c r="DS8" s="71">
        <v>69.900000000000006</v>
      </c>
      <c r="DT8" s="71">
        <v>2.7</v>
      </c>
      <c r="DU8" s="71">
        <v>8.5</v>
      </c>
      <c r="DV8" s="71">
        <v>14.3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75.400000000000006</v>
      </c>
      <c r="ED8" s="71">
        <v>73.7</v>
      </c>
      <c r="EE8" s="71">
        <v>13.6</v>
      </c>
      <c r="EF8" s="71">
        <v>26.7</v>
      </c>
      <c r="EG8" s="71">
        <v>39.799999999999997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14873792</v>
      </c>
      <c r="EO8" s="72">
        <v>15214639</v>
      </c>
      <c r="EP8" s="72">
        <v>38196545</v>
      </c>
      <c r="EQ8" s="72">
        <v>38266747</v>
      </c>
      <c r="ER8" s="72">
        <v>38422078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2018-10-05T02:15:01Z</cp:lastPrinted>
  <dcterms:created xsi:type="dcterms:W3CDTF">2018-06-14T04:26:09Z</dcterms:created>
  <dcterms:modified xsi:type="dcterms:W3CDTF">2018-10-18T10:03:08Z</dcterms:modified>
  <cp:category/>
</cp:coreProperties>
</file>