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cNF/KUQcUYL3fqWB7mZkFqOx9TWq7WLLGW2ojZz1mi20PMRqvzgXT3tC10RLZh7d3TAFHWcHqac3Z3NR9bGwWQ==" workbookSaltValue="mWJrEdeq5lnhVhsA2G2HPg==" workbookSpinCount="100000"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GQ31" i="4" s="1"/>
  <c r="AL7" i="5"/>
  <c r="AK7" i="5"/>
  <c r="AJ7" i="5"/>
  <c r="AH7" i="5"/>
  <c r="CS32" i="4" s="1"/>
  <c r="AG7" i="5"/>
  <c r="AF7" i="5"/>
  <c r="AE7" i="5"/>
  <c r="AD7" i="5"/>
  <c r="U32" i="4" s="1"/>
  <c r="AC7" i="5"/>
  <c r="AB7" i="5"/>
  <c r="AA7" i="5"/>
  <c r="Z7" i="5"/>
  <c r="AN31" i="4" s="1"/>
  <c r="Y7" i="5"/>
  <c r="X7" i="5"/>
  <c r="W7" i="5"/>
  <c r="V7" i="5"/>
  <c r="HX10" i="4" s="1"/>
  <c r="U7" i="5"/>
  <c r="T7" i="5"/>
  <c r="S7" i="5"/>
  <c r="R7" i="5"/>
  <c r="DU10" i="4" s="1"/>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FX31" i="4"/>
  <c r="FE31" i="4"/>
  <c r="EL31" i="4"/>
  <c r="CS31" i="4"/>
  <c r="BZ31" i="4"/>
  <c r="BG31" i="4"/>
  <c r="U31" i="4"/>
  <c r="LJ10" i="4"/>
  <c r="JQ10" i="4"/>
  <c r="CF10" i="4"/>
  <c r="AQ10" i="4"/>
  <c r="B10" i="4"/>
  <c r="LJ8" i="4"/>
  <c r="JQ8" i="4"/>
  <c r="HX8" i="4"/>
  <c r="DU8" i="4"/>
  <c r="CF8" i="4"/>
  <c r="AQ8" i="4"/>
  <c r="C11" i="5" l="1"/>
  <c r="AN51" i="4" s="1"/>
  <c r="BZ76" i="4"/>
  <c r="MA51" i="4"/>
  <c r="MI76" i="4"/>
  <c r="HJ51" i="4"/>
  <c r="MA30" i="4"/>
  <c r="IT76" i="4"/>
  <c r="CS51" i="4"/>
  <c r="HJ30" i="4"/>
  <c r="CS30" i="4"/>
  <c r="D11" i="5"/>
  <c r="FE30" i="4"/>
  <c r="E11" i="5"/>
  <c r="B11" i="5"/>
  <c r="AN30" i="4" l="1"/>
  <c r="HA76" i="4"/>
  <c r="FE51" i="4"/>
  <c r="AG76" i="4"/>
  <c r="JV51" i="4"/>
  <c r="KP76" i="4"/>
  <c r="JV30" i="4"/>
  <c r="HP76" i="4"/>
  <c r="BG51" i="4"/>
  <c r="FX30" i="4"/>
  <c r="LE76" i="4"/>
  <c r="FX51" i="4"/>
  <c r="BG30" i="4"/>
  <c r="KO30" i="4"/>
  <c r="AV76" i="4"/>
  <c r="KO51" i="4"/>
  <c r="R76" i="4"/>
  <c r="JC51" i="4"/>
  <c r="KA76" i="4"/>
  <c r="EL51" i="4"/>
  <c r="JC30" i="4"/>
  <c r="U30" i="4"/>
  <c r="GL76" i="4"/>
  <c r="U51" i="4"/>
  <c r="EL30" i="4"/>
  <c r="BZ30" i="4"/>
  <c r="GQ30" i="4"/>
  <c r="BK76" i="4"/>
  <c r="LH51" i="4"/>
  <c r="IE76" i="4"/>
  <c r="BZ51" i="4"/>
  <c r="LT76" i="4"/>
  <c r="GQ51" i="4"/>
  <c r="LH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<sst xmlns="http://schemas.openxmlformats.org/spreadsheetml/2006/main" count="286" uniqueCount="135">
  <si>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10"/>
  </si>
  <si>
    <t>業務名</t>
    <rPh sb="2" eb="3">
      <t>メイ</t>
    </rPh>
    <phoneticPr fontId="10"/>
  </si>
  <si>
    <t>業種名</t>
    <phoneticPr fontId="10"/>
  </si>
  <si>
    <t>事業名</t>
    <rPh sb="0" eb="2">
      <t>ジギョウ</t>
    </rPh>
    <rPh sb="2" eb="3">
      <t>メイ</t>
    </rPh>
    <phoneticPr fontId="10"/>
  </si>
  <si>
    <t>類似施設区分</t>
    <rPh sb="0" eb="2">
      <t>ルイジ</t>
    </rPh>
    <rPh sb="2" eb="4">
      <t>シセツ</t>
    </rPh>
    <rPh sb="4" eb="6">
      <t>クブン</t>
    </rPh>
    <phoneticPr fontId="10"/>
  </si>
  <si>
    <t>管理者の情報</t>
    <rPh sb="0" eb="3">
      <t>カンリシャ</t>
    </rPh>
    <rPh sb="4" eb="6">
      <t>ジョウホウ</t>
    </rPh>
    <phoneticPr fontId="10"/>
  </si>
  <si>
    <t>立地</t>
    <rPh sb="0" eb="2">
      <t>リッチ</t>
    </rPh>
    <phoneticPr fontId="10"/>
  </si>
  <si>
    <t>周辺駐車場の需給実態調査</t>
    <rPh sb="0" eb="2">
      <t>シュウヘン</t>
    </rPh>
    <rPh sb="2" eb="5">
      <t>チュウシャジョウ</t>
    </rPh>
    <rPh sb="6" eb="8">
      <t>ジュキュウ</t>
    </rPh>
    <rPh sb="8" eb="10">
      <t>ジッタイ</t>
    </rPh>
    <rPh sb="10" eb="12">
      <t>チョウサ</t>
    </rPh>
    <phoneticPr fontId="10"/>
  </si>
  <si>
    <t>駐車場使用面積(㎡)</t>
    <phoneticPr fontId="10"/>
  </si>
  <si>
    <t>グラフ凡例</t>
    <rPh sb="3" eb="5">
      <t>ハンレイ</t>
    </rPh>
    <phoneticPr fontId="10"/>
  </si>
  <si>
    <t>■</t>
    <phoneticPr fontId="10"/>
  </si>
  <si>
    <t>当該施設値（当該値）</t>
    <rPh sb="2" eb="4">
      <t>シセツ</t>
    </rPh>
    <phoneticPr fontId="10"/>
  </si>
  <si>
    <t>自己資本構成比率(％)</t>
    <rPh sb="0" eb="2">
      <t>ジコ</t>
    </rPh>
    <rPh sb="2" eb="4">
      <t>シホン</t>
    </rPh>
    <rPh sb="4" eb="6">
      <t>コウセイ</t>
    </rPh>
    <rPh sb="6" eb="8">
      <t>ヒリツ</t>
    </rPh>
    <phoneticPr fontId="10"/>
  </si>
  <si>
    <t>種類</t>
    <rPh sb="0" eb="2">
      <t>シュルイ</t>
    </rPh>
    <phoneticPr fontId="10"/>
  </si>
  <si>
    <t>構造</t>
    <rPh sb="0" eb="2">
      <t>コウゾウ</t>
    </rPh>
    <phoneticPr fontId="10"/>
  </si>
  <si>
    <t>建設後の経過年数(年)</t>
    <rPh sb="0" eb="2">
      <t>ケンセツ</t>
    </rPh>
    <rPh sb="2" eb="3">
      <t>ゴ</t>
    </rPh>
    <rPh sb="4" eb="6">
      <t>ケイカ</t>
    </rPh>
    <rPh sb="6" eb="8">
      <t>ネンスウ</t>
    </rPh>
    <rPh sb="9" eb="10">
      <t>ネン</t>
    </rPh>
    <phoneticPr fontId="10"/>
  </si>
  <si>
    <t>収容台数(台)</t>
    <phoneticPr fontId="10"/>
  </si>
  <si>
    <t>一時間当たりの基本料金(円)</t>
    <phoneticPr fontId="10"/>
  </si>
  <si>
    <t>指定管理者制度の導入</t>
    <rPh sb="0" eb="2">
      <t>シテイ</t>
    </rPh>
    <rPh sb="2" eb="5">
      <t>カンリシャ</t>
    </rPh>
    <rPh sb="5" eb="7">
      <t>セイド</t>
    </rPh>
    <rPh sb="8" eb="10">
      <t>ドウニュウ</t>
    </rPh>
    <phoneticPr fontId="10"/>
  </si>
  <si>
    <t>－</t>
    <phoneticPr fontId="10"/>
  </si>
  <si>
    <t>類似施設平均値（平均値）</t>
  </si>
  <si>
    <t>【】</t>
    <phoneticPr fontId="10"/>
  </si>
  <si>
    <t>平成28年度全国平均</t>
    <phoneticPr fontId="10"/>
  </si>
  <si>
    <t>分析欄</t>
    <rPh sb="0" eb="2">
      <t>ブンセキ</t>
    </rPh>
    <rPh sb="2" eb="3">
      <t>ラン</t>
    </rPh>
    <phoneticPr fontId="10"/>
  </si>
  <si>
    <t>1.収益等の状況</t>
    <phoneticPr fontId="10"/>
  </si>
  <si>
    <t>3.利用の状況</t>
    <phoneticPr fontId="10"/>
  </si>
  <si>
    <t>1. 収益等の状況について</t>
    <rPh sb="3" eb="5">
      <t>シュウエキ</t>
    </rPh>
    <rPh sb="5" eb="6">
      <t>トウ</t>
    </rPh>
    <rPh sb="7" eb="9">
      <t>ジョウキョウ</t>
    </rPh>
    <phoneticPr fontId="10"/>
  </si>
  <si>
    <t>当該値</t>
    <rPh sb="0" eb="2">
      <t>トウガイ</t>
    </rPh>
    <rPh sb="2" eb="3">
      <t>チ</t>
    </rPh>
    <phoneticPr fontId="10"/>
  </si>
  <si>
    <t>2. 資産等の状況について</t>
    <phoneticPr fontId="10"/>
  </si>
  <si>
    <t>平均値</t>
    <rPh sb="0" eb="2">
      <t>ヘイキン</t>
    </rPh>
    <rPh sb="2" eb="3">
      <t>チ</t>
    </rPh>
    <phoneticPr fontId="10"/>
  </si>
  <si>
    <t>「経常損益」</t>
    <phoneticPr fontId="10"/>
  </si>
  <si>
    <t>「他会計補助金割合」</t>
    <phoneticPr fontId="10"/>
  </si>
  <si>
    <t>「施設の効率性」</t>
    <phoneticPr fontId="10"/>
  </si>
  <si>
    <t>3. 利用の状況について</t>
    <phoneticPr fontId="10"/>
  </si>
  <si>
    <t>「他会計補助金額」</t>
    <phoneticPr fontId="10"/>
  </si>
  <si>
    <t>「売上高に対する営業総利益」</t>
    <phoneticPr fontId="10"/>
  </si>
  <si>
    <t>「減価償却前営業利益」</t>
    <phoneticPr fontId="10"/>
  </si>
  <si>
    <t>2.資産等の状況</t>
    <phoneticPr fontId="10"/>
  </si>
  <si>
    <t>⑦敷地の地価(千円)</t>
    <phoneticPr fontId="10"/>
  </si>
  <si>
    <t>全体総括</t>
    <rPh sb="0" eb="2">
      <t>ゼンタイ</t>
    </rPh>
    <rPh sb="2" eb="4">
      <t>ソウカツ</t>
    </rPh>
    <phoneticPr fontId="10"/>
  </si>
  <si>
    <t>⑧設備投資見込額(千円)</t>
    <phoneticPr fontId="10"/>
  </si>
  <si>
    <t>「施設全体の減価償却の状況」</t>
    <phoneticPr fontId="10"/>
  </si>
  <si>
    <t>「累積欠損」</t>
    <phoneticPr fontId="10"/>
  </si>
  <si>
    <t>「債務残高」</t>
    <phoneticPr fontId="10"/>
  </si>
  <si>
    <t>全国平均</t>
    <rPh sb="0" eb="2">
      <t>ゼンコク</t>
    </rPh>
    <rPh sb="2" eb="4">
      <t>ヘイキン</t>
    </rPh>
    <phoneticPr fontId="10"/>
  </si>
  <si>
    <t>①</t>
    <phoneticPr fontId="10"/>
  </si>
  <si>
    <t>②</t>
    <phoneticPr fontId="10"/>
  </si>
  <si>
    <t>③</t>
  </si>
  <si>
    <t>⑪</t>
    <phoneticPr fontId="10"/>
  </si>
  <si>
    <t>④</t>
  </si>
  <si>
    <t>⑤</t>
  </si>
  <si>
    <t>⑥</t>
  </si>
  <si>
    <t>⑦</t>
  </si>
  <si>
    <t>⑧</t>
  </si>
  <si>
    <t>⑨</t>
  </si>
  <si>
    <t>⑩</t>
  </si>
  <si>
    <t>⑪</t>
  </si>
  <si>
    <t>-</t>
    <phoneticPr fontId="10"/>
  </si>
  <si>
    <t>駐車場事業(法非適)</t>
    <rPh sb="0" eb="3">
      <t>チュウシャジョウ</t>
    </rPh>
    <rPh sb="3" eb="5">
      <t>ジギョウ</t>
    </rPh>
    <rPh sb="6" eb="7">
      <t>ホウ</t>
    </rPh>
    <rPh sb="7" eb="8">
      <t>ヒ</t>
    </rPh>
    <rPh sb="8" eb="9">
      <t>テキ</t>
    </rPh>
    <phoneticPr fontId="10"/>
  </si>
  <si>
    <t>項番</t>
    <rPh sb="0" eb="2">
      <t>コウバン</t>
    </rPh>
    <phoneticPr fontId="10"/>
  </si>
  <si>
    <t>大項目</t>
    <rPh sb="0" eb="3">
      <t>ダイコウモク</t>
    </rPh>
    <phoneticPr fontId="10"/>
  </si>
  <si>
    <t>年度</t>
    <rPh sb="0" eb="2">
      <t>ネンド</t>
    </rPh>
    <phoneticPr fontId="10"/>
  </si>
  <si>
    <t>団体CD</t>
    <rPh sb="0" eb="2">
      <t>ダンタイ</t>
    </rPh>
    <phoneticPr fontId="10"/>
  </si>
  <si>
    <t>業務CD</t>
    <rPh sb="0" eb="2">
      <t>ギョウム</t>
    </rPh>
    <phoneticPr fontId="10"/>
  </si>
  <si>
    <t>業種CD</t>
    <rPh sb="0" eb="2">
      <t>ギョウシュ</t>
    </rPh>
    <phoneticPr fontId="10"/>
  </si>
  <si>
    <t>事業CD</t>
    <rPh sb="0" eb="2">
      <t>ジギョウ</t>
    </rPh>
    <phoneticPr fontId="10"/>
  </si>
  <si>
    <t>施設CD</t>
    <rPh sb="0" eb="2">
      <t>シセツ</t>
    </rPh>
    <phoneticPr fontId="10"/>
  </si>
  <si>
    <t>基本情報</t>
    <rPh sb="0" eb="2">
      <t>キホン</t>
    </rPh>
    <rPh sb="2" eb="4">
      <t>ジョウホウ</t>
    </rPh>
    <phoneticPr fontId="10"/>
  </si>
  <si>
    <t>1. 収益等の状況</t>
    <rPh sb="3" eb="5">
      <t>シュウエキ</t>
    </rPh>
    <rPh sb="5" eb="6">
      <t>トウ</t>
    </rPh>
    <rPh sb="7" eb="9">
      <t>ジョウキョウ</t>
    </rPh>
    <phoneticPr fontId="10"/>
  </si>
  <si>
    <t>2. 資産等の状況</t>
    <phoneticPr fontId="10"/>
  </si>
  <si>
    <t>3.利用の状況</t>
    <phoneticPr fontId="10"/>
  </si>
  <si>
    <t>中項目</t>
    <rPh sb="0" eb="1">
      <t>チュウ</t>
    </rPh>
    <rPh sb="1" eb="3">
      <t>コウモク</t>
    </rPh>
    <phoneticPr fontId="10"/>
  </si>
  <si>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0"/>
  </si>
  <si>
    <t>②他会計補助金比率(％)</t>
    <phoneticPr fontId="10"/>
  </si>
  <si>
    <t>③駐車台数一台当たりの他会計補助金額(円)</t>
    <phoneticPr fontId="10"/>
  </si>
  <si>
    <t>④売上高ＧＯＰ比率(％)</t>
    <phoneticPr fontId="10"/>
  </si>
  <si>
    <t>⑤ＥＢＩＴＤＡ(千円)</t>
    <phoneticPr fontId="10"/>
  </si>
  <si>
    <t>⑥有形固定資産減価償却率(％)</t>
    <phoneticPr fontId="10"/>
  </si>
  <si>
    <t>⑦敷地の
地価(千円)</t>
    <phoneticPr fontId="10"/>
  </si>
  <si>
    <t>⑧設備投資
見込額(千円)</t>
    <phoneticPr fontId="10"/>
  </si>
  <si>
    <t>⑨累積欠損金比率(％)</t>
    <phoneticPr fontId="10"/>
  </si>
  <si>
    <t>⑩企業債残高対料金収入比率(％)</t>
    <phoneticPr fontId="10"/>
  </si>
  <si>
    <t>⑪稼働率(％)</t>
    <phoneticPr fontId="10"/>
  </si>
  <si>
    <t>小項目</t>
    <rPh sb="0" eb="3">
      <t>ショウコウモク</t>
    </rPh>
    <phoneticPr fontId="10"/>
  </si>
  <si>
    <t>団体名</t>
    <rPh sb="0" eb="3">
      <t>ダンタイメイ</t>
    </rPh>
    <phoneticPr fontId="10"/>
  </si>
  <si>
    <t>施設名称</t>
    <rPh sb="0" eb="2">
      <t>シセツ</t>
    </rPh>
    <rPh sb="2" eb="4">
      <t>メイショウ</t>
    </rPh>
    <phoneticPr fontId="10"/>
  </si>
  <si>
    <t>業務名称</t>
    <rPh sb="0" eb="4">
      <t>ギョウムメイショウ</t>
    </rPh>
    <phoneticPr fontId="10"/>
  </si>
  <si>
    <t>業種名称</t>
    <rPh sb="0" eb="2">
      <t>ギョウシュ</t>
    </rPh>
    <rPh sb="2" eb="4">
      <t>メイショウ</t>
    </rPh>
    <phoneticPr fontId="10"/>
  </si>
  <si>
    <t>事業名称</t>
    <rPh sb="0" eb="2">
      <t>ジギョウ</t>
    </rPh>
    <rPh sb="2" eb="4">
      <t>メイショウ</t>
    </rPh>
    <phoneticPr fontId="10"/>
  </si>
  <si>
    <t>自己資本構成比率(％)</t>
  </si>
  <si>
    <t>構造</t>
  </si>
  <si>
    <t>建設後の経過年数</t>
    <rPh sb="0" eb="2">
      <t>ケンセツ</t>
    </rPh>
    <rPh sb="2" eb="3">
      <t>ゴ</t>
    </rPh>
    <rPh sb="4" eb="6">
      <t>ケイカ</t>
    </rPh>
    <rPh sb="6" eb="8">
      <t>ネンスウ</t>
    </rPh>
    <phoneticPr fontId="10"/>
  </si>
  <si>
    <t>立地</t>
    <rPh sb="0" eb="2">
      <t>リッチ</t>
    </rPh>
    <phoneticPr fontId="17"/>
  </si>
  <si>
    <t>周辺駐車場の需給実態調査</t>
    <rPh sb="0" eb="2">
      <t>シュウヘン</t>
    </rPh>
    <rPh sb="2" eb="5">
      <t>チュウシャジョウ</t>
    </rPh>
    <rPh sb="6" eb="8">
      <t>ジュキュウ</t>
    </rPh>
    <rPh sb="8" eb="10">
      <t>ジッタイ</t>
    </rPh>
    <rPh sb="10" eb="12">
      <t>チョウサ</t>
    </rPh>
    <phoneticPr fontId="17"/>
  </si>
  <si>
    <t>駐車場使用面積</t>
    <rPh sb="0" eb="3">
      <t>チュウシャジョウ</t>
    </rPh>
    <rPh sb="3" eb="5">
      <t>シヨウ</t>
    </rPh>
    <rPh sb="5" eb="7">
      <t>メンセキ</t>
    </rPh>
    <phoneticPr fontId="17"/>
  </si>
  <si>
    <t>収容台数（台）</t>
  </si>
  <si>
    <t>一時間当たりの基本料金（円）</t>
    <phoneticPr fontId="10"/>
  </si>
  <si>
    <t>指定管理者制度の導入</t>
    <phoneticPr fontId="10"/>
  </si>
  <si>
    <t>当該値(N-4)</t>
    <phoneticPr fontId="10"/>
  </si>
  <si>
    <t>当該値(N-3)</t>
    <phoneticPr fontId="10"/>
  </si>
  <si>
    <t>当該値(N-2)</t>
    <phoneticPr fontId="10"/>
  </si>
  <si>
    <t>当該値(N-1)</t>
    <phoneticPr fontId="10"/>
  </si>
  <si>
    <t>当該値(N)</t>
    <phoneticPr fontId="10"/>
  </si>
  <si>
    <t>類似施設平均(N-4)</t>
  </si>
  <si>
    <t>類似施設平均(N-3)</t>
  </si>
  <si>
    <t>類似施設平均(N-2)</t>
  </si>
  <si>
    <t>類似施設平均(N-1)</t>
  </si>
  <si>
    <t>類似施設平均(N)</t>
  </si>
  <si>
    <t>全国平均</t>
  </si>
  <si>
    <t>グラフ参照用</t>
    <rPh sb="3" eb="6">
      <t>サンショウヨウ</t>
    </rPh>
    <phoneticPr fontId="10"/>
  </si>
  <si>
    <t xml:space="preserve"> </t>
    <phoneticPr fontId="10"/>
  </si>
  <si>
    <t xml:space="preserve"> </t>
    <phoneticPr fontId="10"/>
  </si>
  <si>
    <t>表参照用</t>
    <rPh sb="0" eb="1">
      <t>ヒョウ</t>
    </rPh>
    <rPh sb="1" eb="4">
      <t>サンショウヨウ</t>
    </rPh>
    <phoneticPr fontId="10"/>
  </si>
  <si>
    <t xml:space="preserve"> </t>
  </si>
  <si>
    <t>愛媛県　四国中央市</t>
  </si>
  <si>
    <t>本町駐車場</t>
  </si>
  <si>
    <t>法非適用</t>
  </si>
  <si>
    <t>駐車場整備事業</t>
  </si>
  <si>
    <t>-</t>
  </si>
  <si>
    <t>Ａ３Ｂ１</t>
  </si>
  <si>
    <t>該当数値なし</t>
  </si>
  <si>
    <t>その他駐車場</t>
  </si>
  <si>
    <t>広場式</t>
  </si>
  <si>
    <t>商業施設</t>
  </si>
  <si>
    <t>無</t>
  </si>
  <si>
    <t>導入なし</t>
  </si>
  <si>
    <t>Ｎ－４年度</t>
    <rPh sb="3" eb="5">
      <t>ネンド</t>
    </rPh>
    <phoneticPr fontId="10"/>
  </si>
  <si>
    <t>Ｎ－３年度</t>
    <rPh sb="3" eb="5">
      <t>ネンド</t>
    </rPh>
    <phoneticPr fontId="10"/>
  </si>
  <si>
    <t>Ｎ－２年度</t>
    <rPh sb="3" eb="5">
      <t>ネンド</t>
    </rPh>
    <phoneticPr fontId="10"/>
  </si>
  <si>
    <t>Ｎ－１年度</t>
    <rPh sb="3" eb="5">
      <t>ネンド</t>
    </rPh>
    <phoneticPr fontId="10"/>
  </si>
  <si>
    <t>Ｎ年度</t>
    <rPh sb="1" eb="3">
      <t>ネンド</t>
    </rPh>
    <phoneticPr fontId="10"/>
  </si>
  <si>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7"/>
  </si>
  <si>
    <t>　「⑪稼働率」は概ね80％前後を維持しており、安定した需要があるといえる。なお、稼働率が80％前後となっている理由は、すべて月極駐車場であり、古くからの契約者が多いことがあげられる。</t>
    <rPh sb="13" eb="15">
      <t>ゼンゴ</t>
    </rPh>
    <rPh sb="16" eb="18">
      <t>イジ</t>
    </rPh>
    <rPh sb="47" eb="49">
      <t>ゼンゴ</t>
    </rPh>
    <rPh sb="55" eb="57">
      <t>リユウ</t>
    </rPh>
    <rPh sb="62" eb="64">
      <t>ツキギメ</t>
    </rPh>
    <rPh sb="64" eb="67">
      <t>チュウシャジョウ</t>
    </rPh>
    <rPh sb="71" eb="72">
      <t>フル</t>
    </rPh>
    <rPh sb="76" eb="79">
      <t>ケイヤクシャ</t>
    </rPh>
    <rPh sb="80" eb="81">
      <t>オオ</t>
    </rPh>
    <phoneticPr fontId="7"/>
  </si>
  <si>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7"/>
  </si>
  <si>
    <t>　収益的収支比率は単年度の収支が黒字であることを示す100%を大きく上回って推移しており、また、他会計からの繰入金もないことから現時点では経営の健全性は確保できている。
　なお、各指標については「①収益的収支比率」、「④売上高ＧＯＰ比率」どちらも類似施設平均値を上回っ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9" eb="90">
      <t>カク</t>
    </rPh>
    <rPh sb="90" eb="92">
      <t>シヒョウ</t>
    </rPh>
    <rPh sb="176" eb="178">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</si>
</sst>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5" fillId="0" borderId="0">
      <alignment vertical="center"/>
    </xf>
    <xf numFmtId="0" fontId="18" fillId="0" borderId="0"/>
    <xf numFmtId="0" fontId="19" fillId="0" borderId="0"/>
    <xf numFmtId="0" fontId="20" fillId="0" borderId="0">
      <alignment vertical="center"/>
    </xf>
    <xf numFmtId="0" fontId="21" fillId="0" borderId="0">
      <alignment vertical="center"/>
    </xf>
    <xf numFmtId="0" fontId="18" fillId="0" borderId="0"/>
    <xf numFmtId="0" fontId="2" fillId="0" borderId="0">
      <alignment vertical="center"/>
    </xf>
    <xf numFmtId="0" fontId="19" fillId="0" borderId="0"/>
    <xf numFmtId="0" fontId="22" fillId="0" borderId="0">
      <alignment vertical="center"/>
    </xf>
    <xf numFmtId="0" fontId="23"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6" fillId="0" borderId="0" xfId="1" applyFont="1">
      <alignment vertical="center"/>
    </xf>
    <xf numFmtId="0" fontId="8" fillId="0" borderId="0" xfId="1" applyFont="1">
      <alignment vertical="center"/>
    </xf>
    <xf numFmtId="0" fontId="5" fillId="0" borderId="0" xfId="1">
      <alignment vertical="center"/>
    </xf>
    <xf numFmtId="0" fontId="9" fillId="0" borderId="0" xfId="1" applyFont="1" applyAlignment="1">
      <alignment horizontal="center" vertical="center"/>
    </xf>
    <xf numFmtId="0" fontId="8" fillId="0" borderId="0" xfId="1" applyFont="1" applyBorder="1">
      <alignment vertical="center"/>
    </xf>
    <xf numFmtId="0" fontId="9" fillId="0" borderId="0" xfId="1" applyFont="1" applyBorder="1" applyAlignment="1">
      <alignment horizontal="center"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14" fillId="0" borderId="0" xfId="1" applyFont="1" applyBorder="1" applyAlignment="1">
      <alignment horizontal="left" vertical="center"/>
    </xf>
    <xf numFmtId="0" fontId="14" fillId="0" borderId="0" xfId="1" applyFont="1" applyBorder="1" applyAlignment="1">
      <alignment vertical="center"/>
    </xf>
    <xf numFmtId="0" fontId="14" fillId="0" borderId="10" xfId="1" applyFont="1" applyBorder="1" applyAlignment="1">
      <alignment vertical="center"/>
    </xf>
    <xf numFmtId="0" fontId="6" fillId="0" borderId="1" xfId="1" applyFont="1" applyBorder="1" applyAlignment="1">
      <alignment horizontal="left" vertical="center"/>
    </xf>
    <xf numFmtId="0" fontId="6" fillId="0" borderId="1" xfId="1" applyFont="1" applyBorder="1" applyAlignment="1">
      <alignment vertical="center"/>
    </xf>
    <xf numFmtId="0" fontId="6" fillId="0" borderId="12" xfId="1" applyFont="1" applyBorder="1" applyAlignment="1">
      <alignment vertical="center"/>
    </xf>
    <xf numFmtId="20" fontId="8" fillId="0" borderId="0" xfId="1" applyNumberFormat="1" applyFont="1">
      <alignment vertical="center"/>
    </xf>
    <xf numFmtId="0" fontId="12" fillId="0" borderId="9" xfId="1" applyFont="1" applyBorder="1" applyAlignment="1">
      <alignment vertical="center"/>
    </xf>
    <xf numFmtId="0" fontId="12" fillId="0" borderId="0" xfId="1" applyFont="1" applyBorder="1" applyAlignment="1">
      <alignment vertical="center"/>
    </xf>
    <xf numFmtId="0" fontId="12" fillId="0" borderId="10" xfId="1" applyFont="1" applyBorder="1" applyAlignment="1">
      <alignment vertical="center"/>
    </xf>
    <xf numFmtId="0" fontId="8" fillId="0" borderId="9" xfId="1" applyFont="1" applyBorder="1">
      <alignment vertical="center"/>
    </xf>
    <xf numFmtId="0" fontId="8" fillId="0" borderId="10" xfId="1" applyFont="1" applyBorder="1">
      <alignment vertical="center"/>
    </xf>
    <xf numFmtId="0" fontId="6" fillId="0" borderId="0" xfId="1" applyFont="1" applyBorder="1" applyAlignment="1">
      <alignment vertical="center"/>
    </xf>
    <xf numFmtId="0" fontId="6" fillId="0" borderId="10" xfId="1" applyFont="1" applyBorder="1" applyAlignment="1">
      <alignment vertical="center"/>
    </xf>
    <xf numFmtId="178" fontId="15" fillId="0" borderId="0" xfId="1" applyNumberFormat="1" applyFont="1" applyBorder="1" applyAlignment="1">
      <alignment vertical="center" shrinkToFit="1"/>
    </xf>
    <xf numFmtId="178" fontId="15" fillId="0" borderId="10" xfId="1" applyNumberFormat="1" applyFont="1" applyBorder="1" applyAlignment="1">
      <alignment vertical="center" shrinkToFit="1"/>
    </xf>
    <xf numFmtId="0" fontId="15" fillId="0" borderId="0" xfId="1" applyFont="1" applyBorder="1" applyAlignment="1">
      <alignment vertical="center" shrinkToFit="1"/>
    </xf>
    <xf numFmtId="177"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176" fontId="15" fillId="0" borderId="10" xfId="1" applyNumberFormat="1" applyFont="1" applyBorder="1" applyAlignment="1">
      <alignment vertical="center" shrinkToFit="1"/>
    </xf>
    <xf numFmtId="0" fontId="6" fillId="0" borderId="9" xfId="1" applyFont="1" applyBorder="1" applyAlignment="1">
      <alignment vertical="center"/>
    </xf>
    <xf numFmtId="0" fontId="6" fillId="0" borderId="11" xfId="1" applyFont="1" applyBorder="1" applyAlignment="1">
      <alignment vertical="center"/>
    </xf>
    <xf numFmtId="0" fontId="5" fillId="0" borderId="0" xfId="1" applyBorder="1">
      <alignment vertical="center"/>
    </xf>
    <xf numFmtId="0" fontId="12" fillId="0" borderId="0" xfId="1" applyFont="1" applyBorder="1" applyAlignment="1">
      <alignment horizontal="center" vertical="center"/>
    </xf>
    <xf numFmtId="0" fontId="5" fillId="0" borderId="9" xfId="1" applyBorder="1">
      <alignment vertical="center"/>
    </xf>
    <xf numFmtId="0" fontId="5" fillId="0" borderId="10" xfId="1" applyBorder="1">
      <alignment vertical="center"/>
    </xf>
    <xf numFmtId="0" fontId="16" fillId="0" borderId="0" xfId="1" applyFont="1" applyBorder="1" applyAlignment="1">
      <alignment horizontal="center" vertical="center"/>
    </xf>
    <xf numFmtId="0" fontId="8" fillId="0" borderId="11" xfId="1" applyFont="1" applyBorder="1">
      <alignment vertical="center"/>
    </xf>
    <xf numFmtId="0" fontId="8" fillId="0" borderId="1" xfId="1" applyFont="1" applyBorder="1">
      <alignment vertical="center"/>
    </xf>
    <xf numFmtId="0" fontId="8" fillId="0" borderId="12" xfId="1" applyFont="1" applyBorder="1">
      <alignment vertical="center"/>
    </xf>
    <xf numFmtId="0" fontId="8" fillId="0" borderId="0" xfId="1" applyFont="1" applyBorder="1" applyAlignment="1">
      <alignment vertical="center"/>
    </xf>
    <xf numFmtId="38" fontId="12" fillId="0" borderId="0" xfId="2" applyNumberFormat="1" applyFont="1" applyBorder="1" applyAlignment="1">
      <alignment vertical="center"/>
    </xf>
    <xf numFmtId="0" fontId="8" fillId="0" borderId="17" xfId="1" applyFont="1" applyBorder="1">
      <alignment vertical="center"/>
    </xf>
    <xf numFmtId="0" fontId="3" fillId="0" borderId="0" xfId="1" applyFont="1" applyProtection="1">
      <alignment vertical="center"/>
      <protection hidden="1"/>
    </xf>
    <xf numFmtId="0" fontId="4" fillId="0" borderId="0" xfId="1" applyFont="1" applyProtection="1">
      <alignment vertical="center"/>
      <protection hidden="1"/>
    </xf>
    <xf numFmtId="0" fontId="4" fillId="0" borderId="0" xfId="1" applyFont="1">
      <alignment vertical="center"/>
    </xf>
    <xf numFmtId="0" fontId="3" fillId="0" borderId="0" xfId="1" applyFont="1">
      <alignment vertical="center"/>
    </xf>
    <xf numFmtId="0" fontId="5" fillId="3" borderId="5" xfId="1" applyFill="1" applyBorder="1">
      <alignment vertical="center"/>
    </xf>
    <xf numFmtId="0" fontId="5" fillId="3" borderId="18" xfId="1" applyFill="1" applyBorder="1">
      <alignment vertical="center"/>
    </xf>
    <xf numFmtId="0" fontId="5" fillId="3" borderId="2" xfId="1" applyFill="1" applyBorder="1" applyAlignment="1">
      <alignment vertical="center"/>
    </xf>
    <xf numFmtId="0" fontId="5" fillId="3" borderId="3" xfId="1" applyFill="1" applyBorder="1" applyAlignment="1">
      <alignment vertical="center" wrapText="1"/>
    </xf>
    <xf numFmtId="0" fontId="5" fillId="3" borderId="3" xfId="1" applyFill="1" applyBorder="1" applyAlignment="1">
      <alignment vertical="center"/>
    </xf>
    <xf numFmtId="0" fontId="5" fillId="3" borderId="4" xfId="1" applyFill="1" applyBorder="1" applyAlignment="1">
      <alignment vertical="center" wrapText="1"/>
    </xf>
    <xf numFmtId="0" fontId="5" fillId="3" borderId="0" xfId="1" applyFill="1" applyBorder="1" applyAlignment="1">
      <alignment vertical="center" wrapText="1"/>
    </xf>
    <xf numFmtId="0" fontId="5" fillId="3" borderId="0" xfId="1" applyFill="1" applyBorder="1">
      <alignment vertical="center"/>
    </xf>
    <xf numFmtId="0" fontId="5" fillId="3" borderId="17" xfId="1" applyFill="1" applyBorder="1">
      <alignment vertical="center"/>
    </xf>
    <xf numFmtId="0" fontId="5" fillId="3" borderId="19" xfId="1" applyFill="1" applyBorder="1">
      <alignment vertical="center"/>
    </xf>
    <xf numFmtId="0" fontId="5" fillId="3" borderId="5" xfId="1" applyFill="1" applyBorder="1" applyAlignment="1">
      <alignment vertical="center" shrinkToFit="1"/>
    </xf>
    <xf numFmtId="0" fontId="5"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5" fillId="0" borderId="0" xfId="1" applyNumberFormat="1" applyAlignment="1">
      <alignment vertical="center" shrinkToFit="1"/>
    </xf>
    <xf numFmtId="0" fontId="5"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5" fillId="0" borderId="5" xfId="1" applyNumberFormat="1" applyBorder="1">
      <alignment vertical="center"/>
    </xf>
    <xf numFmtId="0" fontId="5" fillId="0" borderId="0" xfId="1" applyFill="1">
      <alignment vertical="center"/>
    </xf>
    <xf numFmtId="181" fontId="5" fillId="0" borderId="0" xfId="1" applyNumberFormat="1" applyFill="1">
      <alignment vertical="center"/>
    </xf>
    <xf numFmtId="182" fontId="0" fillId="0" borderId="0" xfId="2" applyNumberFormat="1" applyFont="1" applyFill="1" applyBorder="1" applyAlignment="1">
      <alignment vertical="center" shrinkToFit="1"/>
    </xf>
    <xf numFmtId="181" fontId="5" fillId="0" borderId="0" xfId="1" applyNumberFormat="1" applyFill="1" applyBorder="1">
      <alignment vertical="center"/>
    </xf>
    <xf numFmtId="0" fontId="5" fillId="2" borderId="5" xfId="1" applyFill="1" applyBorder="1">
      <alignment vertical="center"/>
    </xf>
    <xf numFmtId="178" fontId="5" fillId="0" borderId="5" xfId="1" applyNumberFormat="1" applyBorder="1">
      <alignment vertical="center"/>
    </xf>
    <xf numFmtId="0" fontId="9" fillId="0" borderId="0" xfId="1" applyFont="1" applyAlignment="1">
      <alignment horizontal="center" vertical="center"/>
    </xf>
    <xf numFmtId="0" fontId="6" fillId="0" borderId="1" xfId="1" applyNumberFormat="1" applyFont="1" applyBorder="1" applyAlignment="1" applyProtection="1">
      <alignment horizontal="left" vertical="center" shrinkToFit="1"/>
      <protection hidden="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11" fillId="2" borderId="5"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8" fillId="0" borderId="5" xfId="1"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2" xfId="1" applyNumberFormat="1" applyFont="1" applyBorder="1" applyAlignment="1" applyProtection="1">
      <alignment horizontal="center" vertical="center" shrinkToFit="1"/>
      <protection hidden="1"/>
    </xf>
    <xf numFmtId="0" fontId="8" fillId="0" borderId="3" xfId="1" applyNumberFormat="1" applyFont="1" applyBorder="1" applyAlignment="1" applyProtection="1">
      <alignment horizontal="center" vertical="center" shrinkToFit="1"/>
      <protection hidden="1"/>
    </xf>
    <xf numFmtId="0" fontId="8" fillId="0" borderId="4" xfId="1" applyNumberFormat="1" applyFont="1" applyBorder="1" applyAlignment="1" applyProtection="1">
      <alignment horizontal="center" vertical="center" shrinkToFit="1"/>
      <protection hidden="1"/>
    </xf>
    <xf numFmtId="0" fontId="8" fillId="0" borderId="5" xfId="1" applyNumberFormat="1" applyFont="1" applyBorder="1" applyAlignment="1" applyProtection="1">
      <alignment horizontal="center" vertical="center" shrinkToFit="1"/>
      <protection locked="0"/>
    </xf>
    <xf numFmtId="0" fontId="14" fillId="0" borderId="9" xfId="1" applyFont="1" applyBorder="1" applyAlignment="1">
      <alignment horizontal="center" vertical="center"/>
    </xf>
    <xf numFmtId="0" fontId="14" fillId="0" borderId="0" xfId="1" applyFont="1" applyBorder="1" applyAlignment="1">
      <alignment horizontal="center" vertical="center"/>
    </xf>
    <xf numFmtId="177" fontId="8" fillId="0" borderId="2" xfId="1" applyNumberFormat="1" applyFont="1" applyBorder="1" applyAlignment="1" applyProtection="1">
      <alignment horizontal="center" vertical="center" shrinkToFit="1"/>
      <protection hidden="1"/>
    </xf>
    <xf numFmtId="177" fontId="8" fillId="0" borderId="3" xfId="1" applyNumberFormat="1" applyFont="1" applyBorder="1" applyAlignment="1" applyProtection="1">
      <alignment horizontal="center" vertical="center" shrinkToFit="1"/>
      <protection hidden="1"/>
    </xf>
    <xf numFmtId="177" fontId="8" fillId="0" borderId="4" xfId="1" applyNumberFormat="1" applyFont="1" applyBorder="1" applyAlignment="1" applyProtection="1">
      <alignment horizontal="center" vertical="center" shrinkToFit="1"/>
      <protection hidden="1"/>
    </xf>
    <xf numFmtId="0" fontId="6" fillId="0" borderId="11" xfId="1" applyFont="1" applyBorder="1" applyAlignment="1">
      <alignment horizontal="center" vertical="center"/>
    </xf>
    <xf numFmtId="0" fontId="6" fillId="0" borderId="1" xfId="1" applyFont="1" applyBorder="1" applyAlignment="1">
      <alignment horizontal="center" vertical="center"/>
    </xf>
    <xf numFmtId="0" fontId="12" fillId="0" borderId="0" xfId="1" applyFont="1" applyBorder="1" applyAlignment="1">
      <alignment horizontal="left"/>
    </xf>
    <xf numFmtId="0" fontId="12" fillId="0" borderId="1" xfId="1" applyFont="1" applyBorder="1" applyAlignment="1">
      <alignment horizontal="left"/>
    </xf>
    <xf numFmtId="0" fontId="12" fillId="0" borderId="7" xfId="1" applyFont="1" applyBorder="1" applyAlignment="1">
      <alignment horizontal="center" vertical="center"/>
    </xf>
    <xf numFmtId="0" fontId="12" fillId="0" borderId="0" xfId="1" applyFont="1" applyBorder="1" applyAlignment="1">
      <alignment horizontal="center" vertical="center"/>
    </xf>
    <xf numFmtId="0" fontId="6" fillId="0" borderId="6" xfId="1" applyFont="1" applyBorder="1" applyAlignment="1" applyProtection="1">
      <alignment horizontal="left" vertical="top" shrinkToFit="1"/>
      <protection hidden="1"/>
    </xf>
    <xf numFmtId="0" fontId="6" fillId="0" borderId="7" xfId="1" applyFont="1" applyBorder="1" applyAlignment="1" applyProtection="1">
      <alignment horizontal="left" vertical="top" shrinkToFit="1"/>
      <protection hidden="1"/>
    </xf>
    <xf numFmtId="0" fontId="6" fillId="0" borderId="8" xfId="1" applyFont="1" applyBorder="1" applyAlignment="1" applyProtection="1">
      <alignment horizontal="left" vertical="top" shrinkToFit="1"/>
      <protection hidden="1"/>
    </xf>
    <xf numFmtId="178" fontId="15" fillId="0" borderId="13" xfId="1" applyNumberFormat="1" applyFont="1" applyBorder="1" applyAlignment="1" applyProtection="1">
      <alignment horizontal="center" vertical="center" shrinkToFit="1"/>
      <protection hidden="1"/>
    </xf>
    <xf numFmtId="0" fontId="8" fillId="0" borderId="9" xfId="18" applyFont="1" applyBorder="1" applyAlignment="1" applyProtection="1">
      <alignment horizontal="left" vertical="top" wrapText="1"/>
      <protection locked="0"/>
    </xf>
    <xf numFmtId="0" fontId="8" fillId="0" borderId="0" xfId="18" applyFont="1" applyBorder="1" applyAlignment="1" applyProtection="1">
      <alignment horizontal="left" vertical="top" wrapText="1"/>
      <protection locked="0"/>
    </xf>
    <xf numFmtId="0" fontId="8" fillId="0" borderId="10" xfId="18" applyFont="1" applyBorder="1" applyAlignment="1" applyProtection="1">
      <alignment horizontal="left" vertical="top" wrapText="1"/>
      <protection locked="0"/>
    </xf>
    <xf numFmtId="0" fontId="15" fillId="0" borderId="14" xfId="1" applyFont="1" applyBorder="1" applyAlignment="1">
      <alignment horizontal="center" vertical="center" shrinkToFit="1"/>
    </xf>
    <xf numFmtId="0" fontId="15" fillId="0" borderId="15" xfId="1" applyFont="1" applyBorder="1" applyAlignment="1">
      <alignment horizontal="center" vertical="center" shrinkToFit="1"/>
    </xf>
    <xf numFmtId="0" fontId="15" fillId="0" borderId="16" xfId="1" applyFont="1" applyBorder="1" applyAlignment="1">
      <alignment horizontal="center" vertical="center" shrinkToFit="1"/>
    </xf>
    <xf numFmtId="179" fontId="15" fillId="0" borderId="13" xfId="1" applyNumberFormat="1" applyFont="1" applyBorder="1" applyAlignment="1" applyProtection="1">
      <alignment horizontal="center" vertical="center" shrinkToFit="1"/>
      <protection hidden="1"/>
    </xf>
    <xf numFmtId="0" fontId="8" fillId="0" borderId="9" xfId="20" applyFont="1" applyBorder="1" applyAlignment="1" applyProtection="1">
      <alignment horizontal="left" vertical="top" wrapText="1"/>
      <protection locked="0"/>
    </xf>
    <xf numFmtId="0" fontId="8" fillId="0" borderId="0" xfId="20" applyFont="1" applyBorder="1" applyAlignment="1" applyProtection="1">
      <alignment horizontal="left" vertical="top" wrapText="1"/>
      <protection locked="0"/>
    </xf>
    <xf numFmtId="0" fontId="8" fillId="0" borderId="10" xfId="20" applyFont="1" applyBorder="1" applyAlignment="1" applyProtection="1">
      <alignment horizontal="left" vertical="top" wrapText="1"/>
      <protection locked="0"/>
    </xf>
    <xf numFmtId="179" fontId="15" fillId="0" borderId="14" xfId="1" applyNumberFormat="1" applyFont="1" applyBorder="1" applyAlignment="1" applyProtection="1">
      <alignment horizontal="center" vertical="center" shrinkToFit="1"/>
      <protection hidden="1"/>
    </xf>
    <xf numFmtId="179" fontId="15" fillId="0" borderId="15" xfId="1" applyNumberFormat="1" applyFont="1" applyBorder="1" applyAlignment="1" applyProtection="1">
      <alignment horizontal="center" vertical="center" shrinkToFit="1"/>
      <protection hidden="1"/>
    </xf>
    <xf numFmtId="179" fontId="15" fillId="0" borderId="16" xfId="1" applyNumberFormat="1" applyFont="1" applyBorder="1" applyAlignment="1" applyProtection="1">
      <alignment horizontal="center" vertical="center" shrinkToFit="1"/>
      <protection hidden="1"/>
    </xf>
    <xf numFmtId="180" fontId="15" fillId="0" borderId="13" xfId="1" applyNumberFormat="1" applyFont="1" applyBorder="1" applyAlignment="1" applyProtection="1">
      <alignment horizontal="center" vertical="center" shrinkToFit="1"/>
      <protection hidden="1"/>
    </xf>
    <xf numFmtId="0" fontId="6" fillId="0" borderId="0" xfId="1" applyFont="1" applyBorder="1" applyAlignment="1">
      <alignment horizontal="center" vertical="center"/>
    </xf>
    <xf numFmtId="178" fontId="15" fillId="0" borderId="14" xfId="1" applyNumberFormat="1" applyFont="1" applyBorder="1" applyAlignment="1" applyProtection="1">
      <alignment horizontal="center" vertical="center" shrinkToFit="1"/>
      <protection hidden="1"/>
    </xf>
    <xf numFmtId="178" fontId="15" fillId="0" borderId="15" xfId="1" applyNumberFormat="1" applyFont="1" applyBorder="1" applyAlignment="1" applyProtection="1">
      <alignment horizontal="center" vertical="center" shrinkToFit="1"/>
      <protection hidden="1"/>
    </xf>
    <xf numFmtId="178" fontId="15" fillId="0" borderId="16" xfId="1" applyNumberFormat="1" applyFont="1" applyBorder="1" applyAlignment="1" applyProtection="1">
      <alignment horizontal="center" vertical="center" shrinkToFit="1"/>
      <protection hidden="1"/>
    </xf>
    <xf numFmtId="0" fontId="15" fillId="0" borderId="13" xfId="1" applyFont="1" applyBorder="1" applyAlignment="1">
      <alignment horizontal="center" vertical="center" shrinkToFit="1"/>
    </xf>
    <xf numFmtId="0" fontId="6" fillId="0" borderId="5" xfId="1" applyFont="1" applyBorder="1" applyAlignment="1">
      <alignment horizontal="center" vertical="center" shrinkToFit="1"/>
    </xf>
    <xf numFmtId="176" fontId="12" fillId="0" borderId="6" xfId="2" applyNumberFormat="1" applyFont="1" applyBorder="1" applyAlignment="1" applyProtection="1">
      <alignment horizontal="center" vertical="center" shrinkToFit="1"/>
      <protection hidden="1"/>
    </xf>
    <xf numFmtId="176" fontId="12" fillId="0" borderId="7" xfId="2" applyNumberFormat="1" applyFont="1" applyBorder="1" applyAlignment="1" applyProtection="1">
      <alignment horizontal="center" vertical="center" shrinkToFit="1"/>
      <protection hidden="1"/>
    </xf>
    <xf numFmtId="176" fontId="12" fillId="0" borderId="8" xfId="2" applyNumberFormat="1" applyFont="1" applyBorder="1" applyAlignment="1" applyProtection="1">
      <alignment horizontal="center" vertical="center" shrinkToFit="1"/>
      <protection hidden="1"/>
    </xf>
    <xf numFmtId="176" fontId="12" fillId="0" borderId="9" xfId="2" applyNumberFormat="1" applyFont="1" applyBorder="1" applyAlignment="1" applyProtection="1">
      <alignment horizontal="center" vertical="center" shrinkToFit="1"/>
      <protection hidden="1"/>
    </xf>
    <xf numFmtId="176" fontId="12" fillId="0" borderId="0" xfId="2" applyNumberFormat="1" applyFont="1" applyBorder="1" applyAlignment="1" applyProtection="1">
      <alignment horizontal="center" vertical="center" shrinkToFit="1"/>
      <protection hidden="1"/>
    </xf>
    <xf numFmtId="176" fontId="12" fillId="0" borderId="10" xfId="2" applyNumberFormat="1" applyFont="1" applyBorder="1" applyAlignment="1" applyProtection="1">
      <alignment horizontal="center" vertical="center" shrinkToFit="1"/>
      <protection hidden="1"/>
    </xf>
    <xf numFmtId="176" fontId="12" fillId="0" borderId="11" xfId="2" applyNumberFormat="1" applyFont="1" applyBorder="1" applyAlignment="1" applyProtection="1">
      <alignment horizontal="center" vertical="center" shrinkToFit="1"/>
      <protection hidden="1"/>
    </xf>
    <xf numFmtId="176" fontId="12" fillId="0" borderId="1" xfId="2" applyNumberFormat="1" applyFont="1" applyBorder="1" applyAlignment="1" applyProtection="1">
      <alignment horizontal="center" vertical="center" shrinkToFit="1"/>
      <protection hidden="1"/>
    </xf>
    <xf numFmtId="176" fontId="12" fillId="0" borderId="12" xfId="2" applyNumberFormat="1" applyFont="1" applyBorder="1" applyAlignment="1" applyProtection="1">
      <alignment horizontal="center" vertical="center" shrinkToFit="1"/>
      <protection hidden="1"/>
    </xf>
    <xf numFmtId="0" fontId="8" fillId="0" borderId="11" xfId="20" applyFont="1" applyBorder="1" applyAlignment="1" applyProtection="1">
      <alignment horizontal="left" vertical="top" wrapText="1"/>
      <protection locked="0"/>
    </xf>
    <xf numFmtId="0" fontId="8" fillId="0" borderId="1" xfId="20" applyFont="1" applyBorder="1" applyAlignment="1" applyProtection="1">
      <alignment horizontal="left" vertical="top" wrapText="1"/>
      <protection locked="0"/>
    </xf>
    <xf numFmtId="0" fontId="8" fillId="0" borderId="12" xfId="20" applyFont="1" applyBorder="1" applyAlignment="1" applyProtection="1">
      <alignment horizontal="left" vertical="top" wrapText="1"/>
      <protection locked="0"/>
    </xf>
    <xf numFmtId="0" fontId="5" fillId="3" borderId="2" xfId="1" applyFill="1" applyBorder="1" applyAlignment="1">
      <alignment horizontal="center" vertical="center"/>
    </xf>
    <xf numFmtId="0" fontId="5" fillId="3" borderId="3" xfId="1" applyFill="1" applyBorder="1" applyAlignment="1">
      <alignment horizontal="center" vertical="center"/>
    </xf>
    <xf numFmtId="0" fontId="5" fillId="3" borderId="4" xfId="1" applyFill="1" applyBorder="1" applyAlignment="1">
      <alignment horizontal="center" vertical="center"/>
    </xf>
    <xf numFmtId="0" fontId="5" fillId="3" borderId="6" xfId="1" applyFill="1" applyBorder="1" applyAlignment="1">
      <alignment horizontal="center" vertical="center"/>
    </xf>
    <xf numFmtId="0" fontId="5" fillId="3" borderId="7" xfId="1" applyFill="1" applyBorder="1" applyAlignment="1">
      <alignment horizontal="center" vertical="center"/>
    </xf>
    <xf numFmtId="0" fontId="5" fillId="3" borderId="11" xfId="1" applyFill="1" applyBorder="1" applyAlignment="1">
      <alignment horizontal="center" vertical="center"/>
    </xf>
    <xf numFmtId="0" fontId="5" fillId="3" borderId="1" xfId="1" applyFill="1" applyBorder="1" applyAlignment="1">
      <alignment horizontal="center" vertical="center"/>
    </xf>
    <xf numFmtId="0" fontId="5" fillId="3" borderId="5" xfId="1" applyFill="1" applyBorder="1" applyAlignment="1">
      <alignment horizontal="center" vertical="center"/>
    </xf>
    <xf numFmtId="0" fontId="5" fillId="3" borderId="5" xfId="1" applyFill="1" applyBorder="1" applyAlignment="1">
      <alignment horizontal="center" vertical="center" wrapText="1"/>
    </xf>
    <xf numFmtId="0" fontId="5" fillId="3" borderId="18" xfId="1" applyFill="1" applyBorder="1" applyAlignment="1">
      <alignment horizontal="center" vertical="center" wrapText="1"/>
    </xf>
    <xf numFmtId="0" fontId="5" fillId="3" borderId="19" xfId="1" applyFill="1" applyBorder="1" applyAlignment="1">
      <alignment horizontal="center" vertical="center"/>
    </xf>
  </cellXfs>
  <cellStyles count="21">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3 2 2" xfId="20"/>
    <cellStyle name="標準 2 4" xfId="9"/>
    <cellStyle name="標準 2 5" xfId="18"/>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1389.7</c:v>
                </c:pt>
                <c:pt idx="1">
                  <c:v>1302.9000000000001</c:v>
                </c:pt>
                <c:pt idx="2">
                  <c:v>852.7</c:v>
                </c:pt>
                <c:pt idx="3">
                  <c:v>949</c:v>
                </c:pt>
                <c:pt idx="4">
                  <c:v>1084.8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4187008"/>
        <c:axId val="752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4187008"/>
        <c:axId val="75236096"/>
      </c:lineChart>
      <c:dateAx>
        <c:axId val="64187008"/>
        <c:scaling>
          <c:orientation val="minMax"/>
        </c:scaling>
        <c:delete val="1"/>
        <c:axPos val="b"/>
        <c:numFmt formatCode="ge" sourceLinked="1"/>
        <c:majorTickMark val="none"/>
        <c:minorTickMark val="none"/>
        <c:tickLblPos val="none"/>
        <c:crossAx val="75236096"/>
        <c:crosses val="autoZero"/>
        <c:auto val="1"/>
        <c:lblOffset val="100"/>
        <c:baseTimeUnit val="years"/>
      </c:dateAx>
      <c:valAx>
        <c:axId val="7523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18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5262976"/>
        <c:axId val="752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5262976"/>
        <c:axId val="75273344"/>
      </c:lineChart>
      <c:dateAx>
        <c:axId val="75262976"/>
        <c:scaling>
          <c:orientation val="minMax"/>
        </c:scaling>
        <c:delete val="1"/>
        <c:axPos val="b"/>
        <c:numFmt formatCode="ge" sourceLinked="1"/>
        <c:majorTickMark val="none"/>
        <c:minorTickMark val="none"/>
        <c:tickLblPos val="none"/>
        <c:crossAx val="75273344"/>
        <c:crosses val="autoZero"/>
        <c:auto val="1"/>
        <c:lblOffset val="100"/>
        <c:baseTimeUnit val="years"/>
      </c:dateAx>
      <c:valAx>
        <c:axId val="7527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26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0402688"/>
        <c:axId val="993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0402688"/>
        <c:axId val="99332480"/>
      </c:lineChart>
      <c:dateAx>
        <c:axId val="80402688"/>
        <c:scaling>
          <c:orientation val="minMax"/>
        </c:scaling>
        <c:delete val="1"/>
        <c:axPos val="b"/>
        <c:numFmt formatCode="ge" sourceLinked="1"/>
        <c:majorTickMark val="none"/>
        <c:minorTickMark val="none"/>
        <c:tickLblPos val="none"/>
        <c:crossAx val="99332480"/>
        <c:crosses val="autoZero"/>
        <c:auto val="1"/>
        <c:lblOffset val="100"/>
        <c:baseTimeUnit val="years"/>
      </c:dateAx>
      <c:valAx>
        <c:axId val="9933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40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1062528"/>
        <c:axId val="1012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1062528"/>
        <c:axId val="101261312"/>
      </c:lineChart>
      <c:dateAx>
        <c:axId val="101062528"/>
        <c:scaling>
          <c:orientation val="minMax"/>
        </c:scaling>
        <c:delete val="1"/>
        <c:axPos val="b"/>
        <c:numFmt formatCode="ge" sourceLinked="1"/>
        <c:majorTickMark val="none"/>
        <c:minorTickMark val="none"/>
        <c:tickLblPos val="none"/>
        <c:crossAx val="101261312"/>
        <c:crosses val="autoZero"/>
        <c:auto val="1"/>
        <c:lblOffset val="100"/>
        <c:baseTimeUnit val="years"/>
      </c:dateAx>
      <c:valAx>
        <c:axId val="10126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06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1454208"/>
        <c:axId val="1014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1454208"/>
        <c:axId val="101480704"/>
      </c:lineChart>
      <c:dateAx>
        <c:axId val="101454208"/>
        <c:scaling>
          <c:orientation val="minMax"/>
        </c:scaling>
        <c:delete val="1"/>
        <c:axPos val="b"/>
        <c:numFmt formatCode="ge" sourceLinked="1"/>
        <c:majorTickMark val="none"/>
        <c:minorTickMark val="none"/>
        <c:tickLblPos val="none"/>
        <c:crossAx val="101480704"/>
        <c:crosses val="autoZero"/>
        <c:auto val="1"/>
        <c:lblOffset val="100"/>
        <c:baseTimeUnit val="years"/>
      </c:dateAx>
      <c:valAx>
        <c:axId val="10148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5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16493312"/>
        <c:axId val="1183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16493312"/>
        <c:axId val="118302976"/>
      </c:lineChart>
      <c:dateAx>
        <c:axId val="116493312"/>
        <c:scaling>
          <c:orientation val="minMax"/>
        </c:scaling>
        <c:delete val="1"/>
        <c:axPos val="b"/>
        <c:numFmt formatCode="ge" sourceLinked="1"/>
        <c:majorTickMark val="none"/>
        <c:minorTickMark val="none"/>
        <c:tickLblPos val="none"/>
        <c:crossAx val="118302976"/>
        <c:crosses val="autoZero"/>
        <c:auto val="1"/>
        <c:lblOffset val="100"/>
        <c:baseTimeUnit val="years"/>
      </c:dateAx>
      <c:valAx>
        <c:axId val="11830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49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92.3</c:v>
                </c:pt>
                <c:pt idx="1">
                  <c:v>76.900000000000006</c:v>
                </c:pt>
                <c:pt idx="2">
                  <c:v>76.900000000000006</c:v>
                </c:pt>
                <c:pt idx="3">
                  <c:v>84.6</c:v>
                </c:pt>
                <c:pt idx="4">
                  <c:v>84.6</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867904"/>
        <c:axId val="598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867904"/>
        <c:axId val="59869824"/>
      </c:lineChart>
      <c:dateAx>
        <c:axId val="59867904"/>
        <c:scaling>
          <c:orientation val="minMax"/>
        </c:scaling>
        <c:delete val="1"/>
        <c:axPos val="b"/>
        <c:numFmt formatCode="ge" sourceLinked="1"/>
        <c:majorTickMark val="none"/>
        <c:minorTickMark val="none"/>
        <c:tickLblPos val="none"/>
        <c:crossAx val="59869824"/>
        <c:crosses val="autoZero"/>
        <c:auto val="1"/>
        <c:lblOffset val="100"/>
        <c:baseTimeUnit val="years"/>
      </c:dateAx>
      <c:valAx>
        <c:axId val="5986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6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92.8</c:v>
                </c:pt>
                <c:pt idx="1">
                  <c:v>92.3</c:v>
                </c:pt>
                <c:pt idx="2">
                  <c:v>88.3</c:v>
                </c:pt>
                <c:pt idx="3">
                  <c:v>89.5</c:v>
                </c:pt>
                <c:pt idx="4">
                  <c:v>90.8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9887616"/>
        <c:axId val="598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9887616"/>
        <c:axId val="59889536"/>
      </c:lineChart>
      <c:dateAx>
        <c:axId val="59887616"/>
        <c:scaling>
          <c:orientation val="minMax"/>
        </c:scaling>
        <c:delete val="1"/>
        <c:axPos val="b"/>
        <c:numFmt formatCode="ge" sourceLinked="1"/>
        <c:majorTickMark val="none"/>
        <c:minorTickMark val="none"/>
        <c:tickLblPos val="none"/>
        <c:crossAx val="59889536"/>
        <c:crosses val="autoZero"/>
        <c:auto val="1"/>
        <c:lblOffset val="100"/>
        <c:baseTimeUnit val="years"/>
      </c:dateAx>
      <c:valAx>
        <c:axId val="5988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8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503</c:v>
                </c:pt>
                <c:pt idx="1">
                  <c:v>421</c:v>
                </c:pt>
                <c:pt idx="2">
                  <c:v>414</c:v>
                </c:pt>
                <c:pt idx="3">
                  <c:v>433</c:v>
                </c:pt>
                <c:pt idx="4">
                  <c:v>453</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1803904"/>
        <c:axId val="618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1803904"/>
        <c:axId val="61810176"/>
      </c:lineChart>
      <c:dateAx>
        <c:axId val="61803904"/>
        <c:scaling>
          <c:orientation val="minMax"/>
        </c:scaling>
        <c:delete val="1"/>
        <c:axPos val="b"/>
        <c:numFmt formatCode="ge" sourceLinked="1"/>
        <c:majorTickMark val="none"/>
        <c:minorTickMark val="none"/>
        <c:tickLblPos val="none"/>
        <c:crossAx val="61810176"/>
        <c:crosses val="autoZero"/>
        <c:auto val="1"/>
        <c:lblOffset val="100"/>
        <c:baseTimeUnit val="years"/>
      </c:dateAx>
      <c:valAx>
        <c:axId val="61810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80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R19" zoomScaleNormal="100"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愛媛県四国中央市　本町駐車場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244</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13</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t="str">
        <f>データ!W7</f>
        <v>-</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3"/>
      <c r="C30" s="5"/>
      <c r="D30" s="5"/>
      <c r="E30" s="5"/>
      <c r="F30" s="5"/>
      <c r="I30" s="5"/>
      <c r="J30" s="5"/>
      <c r="K30" s="5"/>
      <c r="L30" s="5"/>
      <c r="M30" s="5"/>
      <c r="N30" s="5"/>
      <c r="O30" s="5"/>
      <c r="P30" s="5"/>
      <c r="Q30" s="5"/>
      <c r="R30" s="27"/>
      <c r="S30" s="27"/>
      <c r="T30" s="27"/>
      <c r="U30" s="110">
        <f>データ!$B$11</f>
        <v>40909</v>
      </c>
      <c r="V30" s="110"/>
      <c r="W30" s="110"/>
      <c r="X30" s="110"/>
      <c r="Y30" s="110"/>
      <c r="Z30" s="110"/>
      <c r="AA30" s="110"/>
      <c r="AB30" s="110"/>
      <c r="AC30" s="110"/>
      <c r="AD30" s="110"/>
      <c r="AE30" s="110"/>
      <c r="AF30" s="110"/>
      <c r="AG30" s="110"/>
      <c r="AH30" s="110"/>
      <c r="AI30" s="110"/>
      <c r="AJ30" s="110"/>
      <c r="AK30" s="110"/>
      <c r="AL30" s="110"/>
      <c r="AM30" s="110"/>
      <c r="AN30" s="110">
        <f>データ!$C$11</f>
        <v>41275</v>
      </c>
      <c r="AO30" s="110"/>
      <c r="AP30" s="110"/>
      <c r="AQ30" s="110"/>
      <c r="AR30" s="110"/>
      <c r="AS30" s="110"/>
      <c r="AT30" s="110"/>
      <c r="AU30" s="110"/>
      <c r="AV30" s="110"/>
      <c r="AW30" s="110"/>
      <c r="AX30" s="110"/>
      <c r="AY30" s="110"/>
      <c r="AZ30" s="110"/>
      <c r="BA30" s="110"/>
      <c r="BB30" s="110"/>
      <c r="BC30" s="110"/>
      <c r="BD30" s="110"/>
      <c r="BE30" s="110"/>
      <c r="BF30" s="110"/>
      <c r="BG30" s="110">
        <f>データ!$D$11</f>
        <v>41640</v>
      </c>
      <c r="BH30" s="110"/>
      <c r="BI30" s="110"/>
      <c r="BJ30" s="110"/>
      <c r="BK30" s="110"/>
      <c r="BL30" s="110"/>
      <c r="BM30" s="110"/>
      <c r="BN30" s="110"/>
      <c r="BO30" s="110"/>
      <c r="BP30" s="110"/>
      <c r="BQ30" s="110"/>
      <c r="BR30" s="110"/>
      <c r="BS30" s="110"/>
      <c r="BT30" s="110"/>
      <c r="BU30" s="110"/>
      <c r="BV30" s="110"/>
      <c r="BW30" s="110"/>
      <c r="BX30" s="110"/>
      <c r="BY30" s="110"/>
      <c r="BZ30" s="110">
        <f>データ!$E$11</f>
        <v>42005</v>
      </c>
      <c r="CA30" s="110"/>
      <c r="CB30" s="110"/>
      <c r="CC30" s="110"/>
      <c r="CD30" s="110"/>
      <c r="CE30" s="110"/>
      <c r="CF30" s="110"/>
      <c r="CG30" s="110"/>
      <c r="CH30" s="110"/>
      <c r="CI30" s="110"/>
      <c r="CJ30" s="110"/>
      <c r="CK30" s="110"/>
      <c r="CL30" s="110"/>
      <c r="CM30" s="110"/>
      <c r="CN30" s="110"/>
      <c r="CO30" s="110"/>
      <c r="CP30" s="110"/>
      <c r="CQ30" s="110"/>
      <c r="CR30" s="110"/>
      <c r="CS30" s="110">
        <f>データ!$F$11</f>
        <v>42370</v>
      </c>
      <c r="CT30" s="110"/>
      <c r="CU30" s="110"/>
      <c r="CV30" s="110"/>
      <c r="CW30" s="110"/>
      <c r="CX30" s="110"/>
      <c r="CY30" s="110"/>
      <c r="CZ30" s="110"/>
      <c r="DA30" s="110"/>
      <c r="DB30" s="110"/>
      <c r="DC30" s="110"/>
      <c r="DD30" s="110"/>
      <c r="DE30" s="110"/>
      <c r="DF30" s="110"/>
      <c r="DG30" s="110"/>
      <c r="DH30" s="110"/>
      <c r="DI30" s="110"/>
      <c r="DJ30" s="110"/>
      <c r="DK30" s="110"/>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0">
        <f>データ!$B$11</f>
        <v>40909</v>
      </c>
      <c r="EM30" s="110"/>
      <c r="EN30" s="110"/>
      <c r="EO30" s="110"/>
      <c r="EP30" s="110"/>
      <c r="EQ30" s="110"/>
      <c r="ER30" s="110"/>
      <c r="ES30" s="110"/>
      <c r="ET30" s="110"/>
      <c r="EU30" s="110"/>
      <c r="EV30" s="110"/>
      <c r="EW30" s="110"/>
      <c r="EX30" s="110"/>
      <c r="EY30" s="110"/>
      <c r="EZ30" s="110"/>
      <c r="FA30" s="110"/>
      <c r="FB30" s="110"/>
      <c r="FC30" s="110"/>
      <c r="FD30" s="110"/>
      <c r="FE30" s="110">
        <f>データ!$C$11</f>
        <v>41275</v>
      </c>
      <c r="FF30" s="110"/>
      <c r="FG30" s="110"/>
      <c r="FH30" s="110"/>
      <c r="FI30" s="110"/>
      <c r="FJ30" s="110"/>
      <c r="FK30" s="110"/>
      <c r="FL30" s="110"/>
      <c r="FM30" s="110"/>
      <c r="FN30" s="110"/>
      <c r="FO30" s="110"/>
      <c r="FP30" s="110"/>
      <c r="FQ30" s="110"/>
      <c r="FR30" s="110"/>
      <c r="FS30" s="110"/>
      <c r="FT30" s="110"/>
      <c r="FU30" s="110"/>
      <c r="FV30" s="110"/>
      <c r="FW30" s="110"/>
      <c r="FX30" s="110">
        <f>データ!$D$11</f>
        <v>41640</v>
      </c>
      <c r="FY30" s="110"/>
      <c r="FZ30" s="110"/>
      <c r="GA30" s="110"/>
      <c r="GB30" s="110"/>
      <c r="GC30" s="110"/>
      <c r="GD30" s="110"/>
      <c r="GE30" s="110"/>
      <c r="GF30" s="110"/>
      <c r="GG30" s="110"/>
      <c r="GH30" s="110"/>
      <c r="GI30" s="110"/>
      <c r="GJ30" s="110"/>
      <c r="GK30" s="110"/>
      <c r="GL30" s="110"/>
      <c r="GM30" s="110"/>
      <c r="GN30" s="110"/>
      <c r="GO30" s="110"/>
      <c r="GP30" s="110"/>
      <c r="GQ30" s="110">
        <f>データ!$E$11</f>
        <v>42005</v>
      </c>
      <c r="GR30" s="110"/>
      <c r="GS30" s="110"/>
      <c r="GT30" s="110"/>
      <c r="GU30" s="110"/>
      <c r="GV30" s="110"/>
      <c r="GW30" s="110"/>
      <c r="GX30" s="110"/>
      <c r="GY30" s="110"/>
      <c r="GZ30" s="110"/>
      <c r="HA30" s="110"/>
      <c r="HB30" s="110"/>
      <c r="HC30" s="110"/>
      <c r="HD30" s="110"/>
      <c r="HE30" s="110"/>
      <c r="HF30" s="110"/>
      <c r="HG30" s="110"/>
      <c r="HH30" s="110"/>
      <c r="HI30" s="110"/>
      <c r="HJ30" s="110">
        <f>データ!$F$11</f>
        <v>42370</v>
      </c>
      <c r="HK30" s="110"/>
      <c r="HL30" s="110"/>
      <c r="HM30" s="110"/>
      <c r="HN30" s="110"/>
      <c r="HO30" s="110"/>
      <c r="HP30" s="110"/>
      <c r="HQ30" s="110"/>
      <c r="HR30" s="110"/>
      <c r="HS30" s="110"/>
      <c r="HT30" s="110"/>
      <c r="HU30" s="110"/>
      <c r="HV30" s="110"/>
      <c r="HW30" s="110"/>
      <c r="HX30" s="110"/>
      <c r="HY30" s="110"/>
      <c r="HZ30" s="110"/>
      <c r="IA30" s="110"/>
      <c r="IB30" s="110"/>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0">
        <f>データ!$B$11</f>
        <v>40909</v>
      </c>
      <c r="JD30" s="110"/>
      <c r="JE30" s="110"/>
      <c r="JF30" s="110"/>
      <c r="JG30" s="110"/>
      <c r="JH30" s="110"/>
      <c r="JI30" s="110"/>
      <c r="JJ30" s="110"/>
      <c r="JK30" s="110"/>
      <c r="JL30" s="110"/>
      <c r="JM30" s="110"/>
      <c r="JN30" s="110"/>
      <c r="JO30" s="110"/>
      <c r="JP30" s="110"/>
      <c r="JQ30" s="110"/>
      <c r="JR30" s="110"/>
      <c r="JS30" s="110"/>
      <c r="JT30" s="110"/>
      <c r="JU30" s="110"/>
      <c r="JV30" s="110">
        <f>データ!$C$11</f>
        <v>41275</v>
      </c>
      <c r="JW30" s="110"/>
      <c r="JX30" s="110"/>
      <c r="JY30" s="110"/>
      <c r="JZ30" s="110"/>
      <c r="KA30" s="110"/>
      <c r="KB30" s="110"/>
      <c r="KC30" s="110"/>
      <c r="KD30" s="110"/>
      <c r="KE30" s="110"/>
      <c r="KF30" s="110"/>
      <c r="KG30" s="110"/>
      <c r="KH30" s="110"/>
      <c r="KI30" s="110"/>
      <c r="KJ30" s="110"/>
      <c r="KK30" s="110"/>
      <c r="KL30" s="110"/>
      <c r="KM30" s="110"/>
      <c r="KN30" s="110"/>
      <c r="KO30" s="110">
        <f>データ!$D$11</f>
        <v>41640</v>
      </c>
      <c r="KP30" s="110"/>
      <c r="KQ30" s="110"/>
      <c r="KR30" s="110"/>
      <c r="KS30" s="110"/>
      <c r="KT30" s="110"/>
      <c r="KU30" s="110"/>
      <c r="KV30" s="110"/>
      <c r="KW30" s="110"/>
      <c r="KX30" s="110"/>
      <c r="KY30" s="110"/>
      <c r="KZ30" s="110"/>
      <c r="LA30" s="110"/>
      <c r="LB30" s="110"/>
      <c r="LC30" s="110"/>
      <c r="LD30" s="110"/>
      <c r="LE30" s="110"/>
      <c r="LF30" s="110"/>
      <c r="LG30" s="110"/>
      <c r="LH30" s="110">
        <f>データ!$E$11</f>
        <v>42005</v>
      </c>
      <c r="LI30" s="110"/>
      <c r="LJ30" s="110"/>
      <c r="LK30" s="110"/>
      <c r="LL30" s="110"/>
      <c r="LM30" s="110"/>
      <c r="LN30" s="110"/>
      <c r="LO30" s="110"/>
      <c r="LP30" s="110"/>
      <c r="LQ30" s="110"/>
      <c r="LR30" s="110"/>
      <c r="LS30" s="110"/>
      <c r="LT30" s="110"/>
      <c r="LU30" s="110"/>
      <c r="LV30" s="110"/>
      <c r="LW30" s="110"/>
      <c r="LX30" s="110"/>
      <c r="LY30" s="110"/>
      <c r="LZ30" s="110"/>
      <c r="MA30" s="110">
        <f>データ!$F$11</f>
        <v>42370</v>
      </c>
      <c r="MB30" s="110"/>
      <c r="MC30" s="110"/>
      <c r="MD30" s="110"/>
      <c r="ME30" s="110"/>
      <c r="MF30" s="110"/>
      <c r="MG30" s="110"/>
      <c r="MH30" s="110"/>
      <c r="MI30" s="110"/>
      <c r="MJ30" s="110"/>
      <c r="MK30" s="110"/>
      <c r="ML30" s="110"/>
      <c r="MM30" s="110"/>
      <c r="MN30" s="110"/>
      <c r="MO30" s="110"/>
      <c r="MP30" s="110"/>
      <c r="MQ30" s="110"/>
      <c r="MR30" s="110"/>
      <c r="MS30" s="110"/>
      <c r="MT30" s="5"/>
      <c r="MU30" s="5"/>
      <c r="MV30" s="5"/>
      <c r="MW30" s="5"/>
      <c r="MX30" s="5"/>
      <c r="MY30" s="5"/>
      <c r="MZ30" s="5"/>
      <c r="NA30" s="5"/>
      <c r="NB30" s="24"/>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1389.7</v>
      </c>
      <c r="V31" s="117"/>
      <c r="W31" s="117"/>
      <c r="X31" s="117"/>
      <c r="Y31" s="117"/>
      <c r="Z31" s="117"/>
      <c r="AA31" s="117"/>
      <c r="AB31" s="117"/>
      <c r="AC31" s="117"/>
      <c r="AD31" s="117"/>
      <c r="AE31" s="117"/>
      <c r="AF31" s="117"/>
      <c r="AG31" s="117"/>
      <c r="AH31" s="117"/>
      <c r="AI31" s="117"/>
      <c r="AJ31" s="117"/>
      <c r="AK31" s="117"/>
      <c r="AL31" s="117"/>
      <c r="AM31" s="117"/>
      <c r="AN31" s="117">
        <f>データ!Z7</f>
        <v>1302.9000000000001</v>
      </c>
      <c r="AO31" s="117"/>
      <c r="AP31" s="117"/>
      <c r="AQ31" s="117"/>
      <c r="AR31" s="117"/>
      <c r="AS31" s="117"/>
      <c r="AT31" s="117"/>
      <c r="AU31" s="117"/>
      <c r="AV31" s="117"/>
      <c r="AW31" s="117"/>
      <c r="AX31" s="117"/>
      <c r="AY31" s="117"/>
      <c r="AZ31" s="117"/>
      <c r="BA31" s="117"/>
      <c r="BB31" s="117"/>
      <c r="BC31" s="117"/>
      <c r="BD31" s="117"/>
      <c r="BE31" s="117"/>
      <c r="BF31" s="117"/>
      <c r="BG31" s="117">
        <f>データ!AA7</f>
        <v>852.7</v>
      </c>
      <c r="BH31" s="117"/>
      <c r="BI31" s="117"/>
      <c r="BJ31" s="117"/>
      <c r="BK31" s="117"/>
      <c r="BL31" s="117"/>
      <c r="BM31" s="117"/>
      <c r="BN31" s="117"/>
      <c r="BO31" s="117"/>
      <c r="BP31" s="117"/>
      <c r="BQ31" s="117"/>
      <c r="BR31" s="117"/>
      <c r="BS31" s="117"/>
      <c r="BT31" s="117"/>
      <c r="BU31" s="117"/>
      <c r="BV31" s="117"/>
      <c r="BW31" s="117"/>
      <c r="BX31" s="117"/>
      <c r="BY31" s="117"/>
      <c r="BZ31" s="117">
        <f>データ!AB7</f>
        <v>949</v>
      </c>
      <c r="CA31" s="117"/>
      <c r="CB31" s="117"/>
      <c r="CC31" s="117"/>
      <c r="CD31" s="117"/>
      <c r="CE31" s="117"/>
      <c r="CF31" s="117"/>
      <c r="CG31" s="117"/>
      <c r="CH31" s="117"/>
      <c r="CI31" s="117"/>
      <c r="CJ31" s="117"/>
      <c r="CK31" s="117"/>
      <c r="CL31" s="117"/>
      <c r="CM31" s="117"/>
      <c r="CN31" s="117"/>
      <c r="CO31" s="117"/>
      <c r="CP31" s="117"/>
      <c r="CQ31" s="117"/>
      <c r="CR31" s="117"/>
      <c r="CS31" s="117">
        <f>データ!AC7</f>
        <v>1084.8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21">
        <f>データ!DK7</f>
        <v>92.3</v>
      </c>
      <c r="JD31" s="122"/>
      <c r="JE31" s="122"/>
      <c r="JF31" s="122"/>
      <c r="JG31" s="122"/>
      <c r="JH31" s="122"/>
      <c r="JI31" s="122"/>
      <c r="JJ31" s="122"/>
      <c r="JK31" s="122"/>
      <c r="JL31" s="122"/>
      <c r="JM31" s="122"/>
      <c r="JN31" s="122"/>
      <c r="JO31" s="122"/>
      <c r="JP31" s="122"/>
      <c r="JQ31" s="122"/>
      <c r="JR31" s="122"/>
      <c r="JS31" s="122"/>
      <c r="JT31" s="122"/>
      <c r="JU31" s="123"/>
      <c r="JV31" s="121">
        <f>データ!DL7</f>
        <v>76.900000000000006</v>
      </c>
      <c r="JW31" s="122"/>
      <c r="JX31" s="122"/>
      <c r="JY31" s="122"/>
      <c r="JZ31" s="122"/>
      <c r="KA31" s="122"/>
      <c r="KB31" s="122"/>
      <c r="KC31" s="122"/>
      <c r="KD31" s="122"/>
      <c r="KE31" s="122"/>
      <c r="KF31" s="122"/>
      <c r="KG31" s="122"/>
      <c r="KH31" s="122"/>
      <c r="KI31" s="122"/>
      <c r="KJ31" s="122"/>
      <c r="KK31" s="122"/>
      <c r="KL31" s="122"/>
      <c r="KM31" s="122"/>
      <c r="KN31" s="123"/>
      <c r="KO31" s="121">
        <f>データ!DM7</f>
        <v>76.900000000000006</v>
      </c>
      <c r="KP31" s="122"/>
      <c r="KQ31" s="122"/>
      <c r="KR31" s="122"/>
      <c r="KS31" s="122"/>
      <c r="KT31" s="122"/>
      <c r="KU31" s="122"/>
      <c r="KV31" s="122"/>
      <c r="KW31" s="122"/>
      <c r="KX31" s="122"/>
      <c r="KY31" s="122"/>
      <c r="KZ31" s="122"/>
      <c r="LA31" s="122"/>
      <c r="LB31" s="122"/>
      <c r="LC31" s="122"/>
      <c r="LD31" s="122"/>
      <c r="LE31" s="122"/>
      <c r="LF31" s="122"/>
      <c r="LG31" s="123"/>
      <c r="LH31" s="121">
        <f>データ!DN7</f>
        <v>84.6</v>
      </c>
      <c r="LI31" s="122"/>
      <c r="LJ31" s="122"/>
      <c r="LK31" s="122"/>
      <c r="LL31" s="122"/>
      <c r="LM31" s="122"/>
      <c r="LN31" s="122"/>
      <c r="LO31" s="122"/>
      <c r="LP31" s="122"/>
      <c r="LQ31" s="122"/>
      <c r="LR31" s="122"/>
      <c r="LS31" s="122"/>
      <c r="LT31" s="122"/>
      <c r="LU31" s="122"/>
      <c r="LV31" s="122"/>
      <c r="LW31" s="122"/>
      <c r="LX31" s="122"/>
      <c r="LY31" s="122"/>
      <c r="LZ31" s="123"/>
      <c r="MA31" s="121">
        <f>データ!DO7</f>
        <v>84.6</v>
      </c>
      <c r="MB31" s="122"/>
      <c r="MC31" s="122"/>
      <c r="MD31" s="122"/>
      <c r="ME31" s="122"/>
      <c r="MF31" s="122"/>
      <c r="MG31" s="122"/>
      <c r="MH31" s="122"/>
      <c r="MI31" s="122"/>
      <c r="MJ31" s="122"/>
      <c r="MK31" s="122"/>
      <c r="ML31" s="122"/>
      <c r="MM31" s="122"/>
      <c r="MN31" s="122"/>
      <c r="MO31" s="122"/>
      <c r="MP31" s="122"/>
      <c r="MQ31" s="122"/>
      <c r="MR31" s="122"/>
      <c r="MS31" s="123"/>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21">
        <f>データ!DP7</f>
        <v>230</v>
      </c>
      <c r="JD32" s="122"/>
      <c r="JE32" s="122"/>
      <c r="JF32" s="122"/>
      <c r="JG32" s="122"/>
      <c r="JH32" s="122"/>
      <c r="JI32" s="122"/>
      <c r="JJ32" s="122"/>
      <c r="JK32" s="122"/>
      <c r="JL32" s="122"/>
      <c r="JM32" s="122"/>
      <c r="JN32" s="122"/>
      <c r="JO32" s="122"/>
      <c r="JP32" s="122"/>
      <c r="JQ32" s="122"/>
      <c r="JR32" s="122"/>
      <c r="JS32" s="122"/>
      <c r="JT32" s="122"/>
      <c r="JU32" s="123"/>
      <c r="JV32" s="121">
        <f>データ!DQ7</f>
        <v>244.3</v>
      </c>
      <c r="JW32" s="122"/>
      <c r="JX32" s="122"/>
      <c r="JY32" s="122"/>
      <c r="JZ32" s="122"/>
      <c r="KA32" s="122"/>
      <c r="KB32" s="122"/>
      <c r="KC32" s="122"/>
      <c r="KD32" s="122"/>
      <c r="KE32" s="122"/>
      <c r="KF32" s="122"/>
      <c r="KG32" s="122"/>
      <c r="KH32" s="122"/>
      <c r="KI32" s="122"/>
      <c r="KJ32" s="122"/>
      <c r="KK32" s="122"/>
      <c r="KL32" s="122"/>
      <c r="KM32" s="122"/>
      <c r="KN32" s="123"/>
      <c r="KO32" s="121">
        <f>データ!DR7</f>
        <v>238.1</v>
      </c>
      <c r="KP32" s="122"/>
      <c r="KQ32" s="122"/>
      <c r="KR32" s="122"/>
      <c r="KS32" s="122"/>
      <c r="KT32" s="122"/>
      <c r="KU32" s="122"/>
      <c r="KV32" s="122"/>
      <c r="KW32" s="122"/>
      <c r="KX32" s="122"/>
      <c r="KY32" s="122"/>
      <c r="KZ32" s="122"/>
      <c r="LA32" s="122"/>
      <c r="LB32" s="122"/>
      <c r="LC32" s="122"/>
      <c r="LD32" s="122"/>
      <c r="LE32" s="122"/>
      <c r="LF32" s="122"/>
      <c r="LG32" s="123"/>
      <c r="LH32" s="121">
        <f>データ!DS7</f>
        <v>261.8</v>
      </c>
      <c r="LI32" s="122"/>
      <c r="LJ32" s="122"/>
      <c r="LK32" s="122"/>
      <c r="LL32" s="122"/>
      <c r="LM32" s="122"/>
      <c r="LN32" s="122"/>
      <c r="LO32" s="122"/>
      <c r="LP32" s="122"/>
      <c r="LQ32" s="122"/>
      <c r="LR32" s="122"/>
      <c r="LS32" s="122"/>
      <c r="LT32" s="122"/>
      <c r="LU32" s="122"/>
      <c r="LV32" s="122"/>
      <c r="LW32" s="122"/>
      <c r="LX32" s="122"/>
      <c r="LY32" s="122"/>
      <c r="LZ32" s="123"/>
      <c r="MA32" s="121">
        <f>データ!DT7</f>
        <v>268.7</v>
      </c>
      <c r="MB32" s="122"/>
      <c r="MC32" s="122"/>
      <c r="MD32" s="122"/>
      <c r="ME32" s="122"/>
      <c r="MF32" s="122"/>
      <c r="MG32" s="122"/>
      <c r="MH32" s="122"/>
      <c r="MI32" s="122"/>
      <c r="MJ32" s="122"/>
      <c r="MK32" s="122"/>
      <c r="ML32" s="122"/>
      <c r="MM32" s="122"/>
      <c r="MN32" s="122"/>
      <c r="MO32" s="122"/>
      <c r="MP32" s="122"/>
      <c r="MQ32" s="122"/>
      <c r="MR32" s="122"/>
      <c r="MS32" s="123"/>
      <c r="MT32" s="5"/>
      <c r="MU32" s="5"/>
      <c r="MV32" s="5"/>
      <c r="MW32" s="5"/>
      <c r="MX32" s="5"/>
      <c r="MY32" s="5"/>
      <c r="MZ32" s="5"/>
      <c r="NA32" s="5"/>
      <c r="NB32" s="24"/>
      <c r="NC32" s="2"/>
      <c r="ND32" s="118" t="s">
        <v>131</v>
      </c>
      <c r="NE32" s="119"/>
      <c r="NF32" s="119"/>
      <c r="NG32" s="119"/>
      <c r="NH32" s="119"/>
      <c r="NI32" s="119"/>
      <c r="NJ32" s="119"/>
      <c r="NK32" s="119"/>
      <c r="NL32" s="119"/>
      <c r="NM32" s="119"/>
      <c r="NN32" s="119"/>
      <c r="NO32" s="119"/>
      <c r="NP32" s="119"/>
      <c r="NQ32" s="119"/>
      <c r="NR32" s="120"/>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8"/>
      <c r="NE33" s="119"/>
      <c r="NF33" s="119"/>
      <c r="NG33" s="119"/>
      <c r="NH33" s="119"/>
      <c r="NI33" s="119"/>
      <c r="NJ33" s="119"/>
      <c r="NK33" s="119"/>
      <c r="NL33" s="119"/>
      <c r="NM33" s="119"/>
      <c r="NN33" s="119"/>
      <c r="NO33" s="119"/>
      <c r="NP33" s="119"/>
      <c r="NQ33" s="119"/>
      <c r="NR33" s="120"/>
    </row>
    <row r="34" spans="1:382" ht="13.5" customHeight="1" x14ac:dyDescent="0.15">
      <c r="A34" s="2"/>
      <c r="B34" s="23"/>
      <c r="C34" s="25"/>
      <c r="D34" s="5"/>
      <c r="E34" s="5"/>
      <c r="F34" s="5"/>
      <c r="G34" s="5"/>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5"/>
      <c r="DQ34" s="25"/>
      <c r="DR34" s="25"/>
      <c r="DS34" s="25"/>
      <c r="DT34" s="25"/>
      <c r="DU34" s="25"/>
      <c r="DV34" s="25"/>
      <c r="DW34" s="25"/>
      <c r="DX34" s="25"/>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5"/>
      <c r="IH34" s="25"/>
      <c r="II34" s="25"/>
      <c r="IJ34" s="26"/>
      <c r="IK34" s="33"/>
      <c r="IL34" s="25"/>
      <c r="IM34" s="25"/>
      <c r="IN34" s="25"/>
      <c r="IO34" s="25"/>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5"/>
      <c r="MX34" s="25"/>
      <c r="MY34" s="25"/>
      <c r="MZ34" s="25"/>
      <c r="NA34" s="25"/>
      <c r="NB34" s="26"/>
      <c r="NC34" s="2"/>
      <c r="ND34" s="118"/>
      <c r="NE34" s="119"/>
      <c r="NF34" s="119"/>
      <c r="NG34" s="119"/>
      <c r="NH34" s="119"/>
      <c r="NI34" s="119"/>
      <c r="NJ34" s="119"/>
      <c r="NK34" s="119"/>
      <c r="NL34" s="119"/>
      <c r="NM34" s="119"/>
      <c r="NN34" s="119"/>
      <c r="NO34" s="119"/>
      <c r="NP34" s="119"/>
      <c r="NQ34" s="119"/>
      <c r="NR34" s="120"/>
    </row>
    <row r="35" spans="1:382" ht="13.5" customHeight="1" x14ac:dyDescent="0.15">
      <c r="A35" s="2"/>
      <c r="B35" s="23"/>
      <c r="C35" s="25"/>
      <c r="D35" s="5"/>
      <c r="E35" s="5"/>
      <c r="F35" s="5"/>
      <c r="G35" s="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5"/>
      <c r="DQ35" s="25"/>
      <c r="DR35" s="25"/>
      <c r="DS35" s="25"/>
      <c r="DT35" s="25"/>
      <c r="DU35" s="25"/>
      <c r="DV35" s="25"/>
      <c r="DW35" s="25"/>
      <c r="DX35" s="25"/>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8"/>
      <c r="NE35" s="119"/>
      <c r="NF35" s="119"/>
      <c r="NG35" s="119"/>
      <c r="NH35" s="119"/>
      <c r="NI35" s="119"/>
      <c r="NJ35" s="119"/>
      <c r="NK35" s="119"/>
      <c r="NL35" s="119"/>
      <c r="NM35" s="119"/>
      <c r="NN35" s="119"/>
      <c r="NO35" s="119"/>
      <c r="NP35" s="119"/>
      <c r="NQ35" s="119"/>
      <c r="NR35" s="120"/>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8"/>
      <c r="NE36" s="119"/>
      <c r="NF36" s="119"/>
      <c r="NG36" s="119"/>
      <c r="NH36" s="119"/>
      <c r="NI36" s="119"/>
      <c r="NJ36" s="119"/>
      <c r="NK36" s="119"/>
      <c r="NL36" s="119"/>
      <c r="NM36" s="119"/>
      <c r="NN36" s="119"/>
      <c r="NO36" s="119"/>
      <c r="NP36" s="119"/>
      <c r="NQ36" s="119"/>
      <c r="NR36" s="120"/>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8"/>
      <c r="NE37" s="119"/>
      <c r="NF37" s="119"/>
      <c r="NG37" s="119"/>
      <c r="NH37" s="119"/>
      <c r="NI37" s="119"/>
      <c r="NJ37" s="119"/>
      <c r="NK37" s="119"/>
      <c r="NL37" s="119"/>
      <c r="NM37" s="119"/>
      <c r="NN37" s="119"/>
      <c r="NO37" s="119"/>
      <c r="NP37" s="119"/>
      <c r="NQ37" s="119"/>
      <c r="NR37" s="120"/>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8"/>
      <c r="NE38" s="119"/>
      <c r="NF38" s="119"/>
      <c r="NG38" s="119"/>
      <c r="NH38" s="119"/>
      <c r="NI38" s="119"/>
      <c r="NJ38" s="119"/>
      <c r="NK38" s="119"/>
      <c r="NL38" s="119"/>
      <c r="NM38" s="119"/>
      <c r="NN38" s="119"/>
      <c r="NO38" s="119"/>
      <c r="NP38" s="119"/>
      <c r="NQ38" s="119"/>
      <c r="NR38" s="120"/>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8"/>
      <c r="NE39" s="119"/>
      <c r="NF39" s="119"/>
      <c r="NG39" s="119"/>
      <c r="NH39" s="119"/>
      <c r="NI39" s="119"/>
      <c r="NJ39" s="119"/>
      <c r="NK39" s="119"/>
      <c r="NL39" s="119"/>
      <c r="NM39" s="119"/>
      <c r="NN39" s="119"/>
      <c r="NO39" s="119"/>
      <c r="NP39" s="119"/>
      <c r="NQ39" s="119"/>
      <c r="NR39" s="120"/>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8"/>
      <c r="NE40" s="119"/>
      <c r="NF40" s="119"/>
      <c r="NG40" s="119"/>
      <c r="NH40" s="119"/>
      <c r="NI40" s="119"/>
      <c r="NJ40" s="119"/>
      <c r="NK40" s="119"/>
      <c r="NL40" s="119"/>
      <c r="NM40" s="119"/>
      <c r="NN40" s="119"/>
      <c r="NO40" s="119"/>
      <c r="NP40" s="119"/>
      <c r="NQ40" s="119"/>
      <c r="NR40" s="120"/>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8"/>
      <c r="NE41" s="119"/>
      <c r="NF41" s="119"/>
      <c r="NG41" s="119"/>
      <c r="NH41" s="119"/>
      <c r="NI41" s="119"/>
      <c r="NJ41" s="119"/>
      <c r="NK41" s="119"/>
      <c r="NL41" s="119"/>
      <c r="NM41" s="119"/>
      <c r="NN41" s="119"/>
      <c r="NO41" s="119"/>
      <c r="NP41" s="119"/>
      <c r="NQ41" s="119"/>
      <c r="NR41" s="120"/>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8"/>
      <c r="NE42" s="119"/>
      <c r="NF42" s="119"/>
      <c r="NG42" s="119"/>
      <c r="NH42" s="119"/>
      <c r="NI42" s="119"/>
      <c r="NJ42" s="119"/>
      <c r="NK42" s="119"/>
      <c r="NL42" s="119"/>
      <c r="NM42" s="119"/>
      <c r="NN42" s="119"/>
      <c r="NO42" s="119"/>
      <c r="NP42" s="119"/>
      <c r="NQ42" s="119"/>
      <c r="NR42" s="120"/>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8"/>
      <c r="NE43" s="119"/>
      <c r="NF43" s="119"/>
      <c r="NG43" s="119"/>
      <c r="NH43" s="119"/>
      <c r="NI43" s="119"/>
      <c r="NJ43" s="119"/>
      <c r="NK43" s="119"/>
      <c r="NL43" s="119"/>
      <c r="NM43" s="119"/>
      <c r="NN43" s="119"/>
      <c r="NO43" s="119"/>
      <c r="NP43" s="119"/>
      <c r="NQ43" s="119"/>
      <c r="NR43" s="120"/>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8"/>
      <c r="NE44" s="119"/>
      <c r="NF44" s="119"/>
      <c r="NG44" s="119"/>
      <c r="NH44" s="119"/>
      <c r="NI44" s="119"/>
      <c r="NJ44" s="119"/>
      <c r="NK44" s="119"/>
      <c r="NL44" s="119"/>
      <c r="NM44" s="119"/>
      <c r="NN44" s="119"/>
      <c r="NO44" s="119"/>
      <c r="NP44" s="119"/>
      <c r="NQ44" s="119"/>
      <c r="NR44" s="120"/>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8"/>
      <c r="NE45" s="119"/>
      <c r="NF45" s="119"/>
      <c r="NG45" s="119"/>
      <c r="NH45" s="119"/>
      <c r="NI45" s="119"/>
      <c r="NJ45" s="119"/>
      <c r="NK45" s="119"/>
      <c r="NL45" s="119"/>
      <c r="NM45" s="119"/>
      <c r="NN45" s="119"/>
      <c r="NO45" s="119"/>
      <c r="NP45" s="119"/>
      <c r="NQ45" s="119"/>
      <c r="NR45" s="120"/>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8"/>
      <c r="NE46" s="119"/>
      <c r="NF46" s="119"/>
      <c r="NG46" s="119"/>
      <c r="NH46" s="119"/>
      <c r="NI46" s="119"/>
      <c r="NJ46" s="119"/>
      <c r="NK46" s="119"/>
      <c r="NL46" s="119"/>
      <c r="NM46" s="119"/>
      <c r="NN46" s="119"/>
      <c r="NO46" s="119"/>
      <c r="NP46" s="119"/>
      <c r="NQ46" s="119"/>
      <c r="NR46" s="120"/>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8"/>
      <c r="NE47" s="119"/>
      <c r="NF47" s="119"/>
      <c r="NG47" s="119"/>
      <c r="NH47" s="119"/>
      <c r="NI47" s="119"/>
      <c r="NJ47" s="119"/>
      <c r="NK47" s="119"/>
      <c r="NL47" s="119"/>
      <c r="NM47" s="119"/>
      <c r="NN47" s="119"/>
      <c r="NO47" s="119"/>
      <c r="NP47" s="119"/>
      <c r="NQ47" s="119"/>
      <c r="NR47" s="120"/>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8" t="s">
        <v>132</v>
      </c>
      <c r="NE49" s="119"/>
      <c r="NF49" s="119"/>
      <c r="NG49" s="119"/>
      <c r="NH49" s="119"/>
      <c r="NI49" s="119"/>
      <c r="NJ49" s="119"/>
      <c r="NK49" s="119"/>
      <c r="NL49" s="119"/>
      <c r="NM49" s="119"/>
      <c r="NN49" s="119"/>
      <c r="NO49" s="119"/>
      <c r="NP49" s="119"/>
      <c r="NQ49" s="119"/>
      <c r="NR49" s="120"/>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8"/>
      <c r="NE50" s="119"/>
      <c r="NF50" s="119"/>
      <c r="NG50" s="119"/>
      <c r="NH50" s="119"/>
      <c r="NI50" s="119"/>
      <c r="NJ50" s="119"/>
      <c r="NK50" s="119"/>
      <c r="NL50" s="119"/>
      <c r="NM50" s="119"/>
      <c r="NN50" s="119"/>
      <c r="NO50" s="119"/>
      <c r="NP50" s="119"/>
      <c r="NQ50" s="119"/>
      <c r="NR50" s="120"/>
    </row>
    <row r="51" spans="1:382" ht="13.5" customHeight="1" x14ac:dyDescent="0.15">
      <c r="A51" s="2"/>
      <c r="B51" s="23"/>
      <c r="C51" s="5"/>
      <c r="D51" s="5"/>
      <c r="E51" s="5"/>
      <c r="F51" s="5"/>
      <c r="G51" s="35"/>
      <c r="H51" s="35"/>
      <c r="I51" s="5"/>
      <c r="J51" s="5"/>
      <c r="K51" s="5"/>
      <c r="L51" s="5"/>
      <c r="M51" s="5"/>
      <c r="N51" s="5"/>
      <c r="O51" s="5"/>
      <c r="P51" s="5"/>
      <c r="Q51" s="5"/>
      <c r="R51" s="27"/>
      <c r="S51" s="27"/>
      <c r="T51" s="27"/>
      <c r="U51" s="110">
        <f>データ!$B$11</f>
        <v>40909</v>
      </c>
      <c r="V51" s="110"/>
      <c r="W51" s="110"/>
      <c r="X51" s="110"/>
      <c r="Y51" s="110"/>
      <c r="Z51" s="110"/>
      <c r="AA51" s="110"/>
      <c r="AB51" s="110"/>
      <c r="AC51" s="110"/>
      <c r="AD51" s="110"/>
      <c r="AE51" s="110"/>
      <c r="AF51" s="110"/>
      <c r="AG51" s="110"/>
      <c r="AH51" s="110"/>
      <c r="AI51" s="110"/>
      <c r="AJ51" s="110"/>
      <c r="AK51" s="110"/>
      <c r="AL51" s="110"/>
      <c r="AM51" s="110"/>
      <c r="AN51" s="110">
        <f>データ!$C$11</f>
        <v>41275</v>
      </c>
      <c r="AO51" s="110"/>
      <c r="AP51" s="110"/>
      <c r="AQ51" s="110"/>
      <c r="AR51" s="110"/>
      <c r="AS51" s="110"/>
      <c r="AT51" s="110"/>
      <c r="AU51" s="110"/>
      <c r="AV51" s="110"/>
      <c r="AW51" s="110"/>
      <c r="AX51" s="110"/>
      <c r="AY51" s="110"/>
      <c r="AZ51" s="110"/>
      <c r="BA51" s="110"/>
      <c r="BB51" s="110"/>
      <c r="BC51" s="110"/>
      <c r="BD51" s="110"/>
      <c r="BE51" s="110"/>
      <c r="BF51" s="110"/>
      <c r="BG51" s="110">
        <f>データ!$D$11</f>
        <v>41640</v>
      </c>
      <c r="BH51" s="110"/>
      <c r="BI51" s="110"/>
      <c r="BJ51" s="110"/>
      <c r="BK51" s="110"/>
      <c r="BL51" s="110"/>
      <c r="BM51" s="110"/>
      <c r="BN51" s="110"/>
      <c r="BO51" s="110"/>
      <c r="BP51" s="110"/>
      <c r="BQ51" s="110"/>
      <c r="BR51" s="110"/>
      <c r="BS51" s="110"/>
      <c r="BT51" s="110"/>
      <c r="BU51" s="110"/>
      <c r="BV51" s="110"/>
      <c r="BW51" s="110"/>
      <c r="BX51" s="110"/>
      <c r="BY51" s="110"/>
      <c r="BZ51" s="110">
        <f>データ!$E$11</f>
        <v>42005</v>
      </c>
      <c r="CA51" s="110"/>
      <c r="CB51" s="110"/>
      <c r="CC51" s="110"/>
      <c r="CD51" s="110"/>
      <c r="CE51" s="110"/>
      <c r="CF51" s="110"/>
      <c r="CG51" s="110"/>
      <c r="CH51" s="110"/>
      <c r="CI51" s="110"/>
      <c r="CJ51" s="110"/>
      <c r="CK51" s="110"/>
      <c r="CL51" s="110"/>
      <c r="CM51" s="110"/>
      <c r="CN51" s="110"/>
      <c r="CO51" s="110"/>
      <c r="CP51" s="110"/>
      <c r="CQ51" s="110"/>
      <c r="CR51" s="110"/>
      <c r="CS51" s="110">
        <f>データ!$F$11</f>
        <v>42370</v>
      </c>
      <c r="CT51" s="110"/>
      <c r="CU51" s="110"/>
      <c r="CV51" s="110"/>
      <c r="CW51" s="110"/>
      <c r="CX51" s="110"/>
      <c r="CY51" s="110"/>
      <c r="CZ51" s="110"/>
      <c r="DA51" s="110"/>
      <c r="DB51" s="110"/>
      <c r="DC51" s="110"/>
      <c r="DD51" s="110"/>
      <c r="DE51" s="110"/>
      <c r="DF51" s="110"/>
      <c r="DG51" s="110"/>
      <c r="DH51" s="110"/>
      <c r="DI51" s="110"/>
      <c r="DJ51" s="110"/>
      <c r="DK51" s="110"/>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0">
        <f>データ!$B$11</f>
        <v>40909</v>
      </c>
      <c r="EM51" s="110"/>
      <c r="EN51" s="110"/>
      <c r="EO51" s="110"/>
      <c r="EP51" s="110"/>
      <c r="EQ51" s="110"/>
      <c r="ER51" s="110"/>
      <c r="ES51" s="110"/>
      <c r="ET51" s="110"/>
      <c r="EU51" s="110"/>
      <c r="EV51" s="110"/>
      <c r="EW51" s="110"/>
      <c r="EX51" s="110"/>
      <c r="EY51" s="110"/>
      <c r="EZ51" s="110"/>
      <c r="FA51" s="110"/>
      <c r="FB51" s="110"/>
      <c r="FC51" s="110"/>
      <c r="FD51" s="110"/>
      <c r="FE51" s="110">
        <f>データ!$C$11</f>
        <v>41275</v>
      </c>
      <c r="FF51" s="110"/>
      <c r="FG51" s="110"/>
      <c r="FH51" s="110"/>
      <c r="FI51" s="110"/>
      <c r="FJ51" s="110"/>
      <c r="FK51" s="110"/>
      <c r="FL51" s="110"/>
      <c r="FM51" s="110"/>
      <c r="FN51" s="110"/>
      <c r="FO51" s="110"/>
      <c r="FP51" s="110"/>
      <c r="FQ51" s="110"/>
      <c r="FR51" s="110"/>
      <c r="FS51" s="110"/>
      <c r="FT51" s="110"/>
      <c r="FU51" s="110"/>
      <c r="FV51" s="110"/>
      <c r="FW51" s="110"/>
      <c r="FX51" s="110">
        <f>データ!$D$11</f>
        <v>41640</v>
      </c>
      <c r="FY51" s="110"/>
      <c r="FZ51" s="110"/>
      <c r="GA51" s="110"/>
      <c r="GB51" s="110"/>
      <c r="GC51" s="110"/>
      <c r="GD51" s="110"/>
      <c r="GE51" s="110"/>
      <c r="GF51" s="110"/>
      <c r="GG51" s="110"/>
      <c r="GH51" s="110"/>
      <c r="GI51" s="110"/>
      <c r="GJ51" s="110"/>
      <c r="GK51" s="110"/>
      <c r="GL51" s="110"/>
      <c r="GM51" s="110"/>
      <c r="GN51" s="110"/>
      <c r="GO51" s="110"/>
      <c r="GP51" s="110"/>
      <c r="GQ51" s="110">
        <f>データ!$E$11</f>
        <v>42005</v>
      </c>
      <c r="GR51" s="110"/>
      <c r="GS51" s="110"/>
      <c r="GT51" s="110"/>
      <c r="GU51" s="110"/>
      <c r="GV51" s="110"/>
      <c r="GW51" s="110"/>
      <c r="GX51" s="110"/>
      <c r="GY51" s="110"/>
      <c r="GZ51" s="110"/>
      <c r="HA51" s="110"/>
      <c r="HB51" s="110"/>
      <c r="HC51" s="110"/>
      <c r="HD51" s="110"/>
      <c r="HE51" s="110"/>
      <c r="HF51" s="110"/>
      <c r="HG51" s="110"/>
      <c r="HH51" s="110"/>
      <c r="HI51" s="110"/>
      <c r="HJ51" s="110">
        <f>データ!$F$11</f>
        <v>42370</v>
      </c>
      <c r="HK51" s="110"/>
      <c r="HL51" s="110"/>
      <c r="HM51" s="110"/>
      <c r="HN51" s="110"/>
      <c r="HO51" s="110"/>
      <c r="HP51" s="110"/>
      <c r="HQ51" s="110"/>
      <c r="HR51" s="110"/>
      <c r="HS51" s="110"/>
      <c r="HT51" s="110"/>
      <c r="HU51" s="110"/>
      <c r="HV51" s="110"/>
      <c r="HW51" s="110"/>
      <c r="HX51" s="110"/>
      <c r="HY51" s="110"/>
      <c r="HZ51" s="110"/>
      <c r="IA51" s="110"/>
      <c r="IB51" s="110"/>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0">
        <f>データ!$B$11</f>
        <v>40909</v>
      </c>
      <c r="JD51" s="110"/>
      <c r="JE51" s="110"/>
      <c r="JF51" s="110"/>
      <c r="JG51" s="110"/>
      <c r="JH51" s="110"/>
      <c r="JI51" s="110"/>
      <c r="JJ51" s="110"/>
      <c r="JK51" s="110"/>
      <c r="JL51" s="110"/>
      <c r="JM51" s="110"/>
      <c r="JN51" s="110"/>
      <c r="JO51" s="110"/>
      <c r="JP51" s="110"/>
      <c r="JQ51" s="110"/>
      <c r="JR51" s="110"/>
      <c r="JS51" s="110"/>
      <c r="JT51" s="110"/>
      <c r="JU51" s="110"/>
      <c r="JV51" s="110">
        <f>データ!$C$11</f>
        <v>41275</v>
      </c>
      <c r="JW51" s="110"/>
      <c r="JX51" s="110"/>
      <c r="JY51" s="110"/>
      <c r="JZ51" s="110"/>
      <c r="KA51" s="110"/>
      <c r="KB51" s="110"/>
      <c r="KC51" s="110"/>
      <c r="KD51" s="110"/>
      <c r="KE51" s="110"/>
      <c r="KF51" s="110"/>
      <c r="KG51" s="110"/>
      <c r="KH51" s="110"/>
      <c r="KI51" s="110"/>
      <c r="KJ51" s="110"/>
      <c r="KK51" s="110"/>
      <c r="KL51" s="110"/>
      <c r="KM51" s="110"/>
      <c r="KN51" s="110"/>
      <c r="KO51" s="110">
        <f>データ!$D$11</f>
        <v>41640</v>
      </c>
      <c r="KP51" s="110"/>
      <c r="KQ51" s="110"/>
      <c r="KR51" s="110"/>
      <c r="KS51" s="110"/>
      <c r="KT51" s="110"/>
      <c r="KU51" s="110"/>
      <c r="KV51" s="110"/>
      <c r="KW51" s="110"/>
      <c r="KX51" s="110"/>
      <c r="KY51" s="110"/>
      <c r="KZ51" s="110"/>
      <c r="LA51" s="110"/>
      <c r="LB51" s="110"/>
      <c r="LC51" s="110"/>
      <c r="LD51" s="110"/>
      <c r="LE51" s="110"/>
      <c r="LF51" s="110"/>
      <c r="LG51" s="110"/>
      <c r="LH51" s="110">
        <f>データ!$E$11</f>
        <v>42005</v>
      </c>
      <c r="LI51" s="110"/>
      <c r="LJ51" s="110"/>
      <c r="LK51" s="110"/>
      <c r="LL51" s="110"/>
      <c r="LM51" s="110"/>
      <c r="LN51" s="110"/>
      <c r="LO51" s="110"/>
      <c r="LP51" s="110"/>
      <c r="LQ51" s="110"/>
      <c r="LR51" s="110"/>
      <c r="LS51" s="110"/>
      <c r="LT51" s="110"/>
      <c r="LU51" s="110"/>
      <c r="LV51" s="110"/>
      <c r="LW51" s="110"/>
      <c r="LX51" s="110"/>
      <c r="LY51" s="110"/>
      <c r="LZ51" s="110"/>
      <c r="MA51" s="110">
        <f>データ!$F$11</f>
        <v>42370</v>
      </c>
      <c r="MB51" s="110"/>
      <c r="MC51" s="110"/>
      <c r="MD51" s="110"/>
      <c r="ME51" s="110"/>
      <c r="MF51" s="110"/>
      <c r="MG51" s="110"/>
      <c r="MH51" s="110"/>
      <c r="MI51" s="110"/>
      <c r="MJ51" s="110"/>
      <c r="MK51" s="110"/>
      <c r="ML51" s="110"/>
      <c r="MM51" s="110"/>
      <c r="MN51" s="110"/>
      <c r="MO51" s="110"/>
      <c r="MP51" s="110"/>
      <c r="MQ51" s="110"/>
      <c r="MR51" s="110"/>
      <c r="MS51" s="110"/>
      <c r="MT51" s="5"/>
      <c r="MU51" s="5"/>
      <c r="MV51" s="5"/>
      <c r="MW51" s="5"/>
      <c r="MX51" s="5"/>
      <c r="MY51" s="5"/>
      <c r="MZ51" s="5"/>
      <c r="NA51" s="5"/>
      <c r="NB51" s="24"/>
      <c r="NC51" s="2"/>
      <c r="ND51" s="118"/>
      <c r="NE51" s="119"/>
      <c r="NF51" s="119"/>
      <c r="NG51" s="119"/>
      <c r="NH51" s="119"/>
      <c r="NI51" s="119"/>
      <c r="NJ51" s="119"/>
      <c r="NK51" s="119"/>
      <c r="NL51" s="119"/>
      <c r="NM51" s="119"/>
      <c r="NN51" s="119"/>
      <c r="NO51" s="119"/>
      <c r="NP51" s="119"/>
      <c r="NQ51" s="119"/>
      <c r="NR51" s="120"/>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4">
        <f>データ!AU7</f>
        <v>0</v>
      </c>
      <c r="V52" s="124"/>
      <c r="W52" s="124"/>
      <c r="X52" s="124"/>
      <c r="Y52" s="124"/>
      <c r="Z52" s="124"/>
      <c r="AA52" s="124"/>
      <c r="AB52" s="124"/>
      <c r="AC52" s="124"/>
      <c r="AD52" s="124"/>
      <c r="AE52" s="124"/>
      <c r="AF52" s="124"/>
      <c r="AG52" s="124"/>
      <c r="AH52" s="124"/>
      <c r="AI52" s="124"/>
      <c r="AJ52" s="124"/>
      <c r="AK52" s="124"/>
      <c r="AL52" s="124"/>
      <c r="AM52" s="124"/>
      <c r="AN52" s="124">
        <f>データ!AV7</f>
        <v>0</v>
      </c>
      <c r="AO52" s="124"/>
      <c r="AP52" s="124"/>
      <c r="AQ52" s="124"/>
      <c r="AR52" s="124"/>
      <c r="AS52" s="124"/>
      <c r="AT52" s="124"/>
      <c r="AU52" s="124"/>
      <c r="AV52" s="124"/>
      <c r="AW52" s="124"/>
      <c r="AX52" s="124"/>
      <c r="AY52" s="124"/>
      <c r="AZ52" s="124"/>
      <c r="BA52" s="124"/>
      <c r="BB52" s="124"/>
      <c r="BC52" s="124"/>
      <c r="BD52" s="124"/>
      <c r="BE52" s="124"/>
      <c r="BF52" s="124"/>
      <c r="BG52" s="124">
        <f>データ!AW7</f>
        <v>0</v>
      </c>
      <c r="BH52" s="124"/>
      <c r="BI52" s="124"/>
      <c r="BJ52" s="124"/>
      <c r="BK52" s="124"/>
      <c r="BL52" s="124"/>
      <c r="BM52" s="124"/>
      <c r="BN52" s="124"/>
      <c r="BO52" s="124"/>
      <c r="BP52" s="124"/>
      <c r="BQ52" s="124"/>
      <c r="BR52" s="124"/>
      <c r="BS52" s="124"/>
      <c r="BT52" s="124"/>
      <c r="BU52" s="124"/>
      <c r="BV52" s="124"/>
      <c r="BW52" s="124"/>
      <c r="BX52" s="124"/>
      <c r="BY52" s="124"/>
      <c r="BZ52" s="124">
        <f>データ!AX7</f>
        <v>0</v>
      </c>
      <c r="CA52" s="124"/>
      <c r="CB52" s="124"/>
      <c r="CC52" s="124"/>
      <c r="CD52" s="124"/>
      <c r="CE52" s="124"/>
      <c r="CF52" s="124"/>
      <c r="CG52" s="124"/>
      <c r="CH52" s="124"/>
      <c r="CI52" s="124"/>
      <c r="CJ52" s="124"/>
      <c r="CK52" s="124"/>
      <c r="CL52" s="124"/>
      <c r="CM52" s="124"/>
      <c r="CN52" s="124"/>
      <c r="CO52" s="124"/>
      <c r="CP52" s="124"/>
      <c r="CQ52" s="124"/>
      <c r="CR52" s="124"/>
      <c r="CS52" s="124">
        <f>データ!AY7</f>
        <v>0</v>
      </c>
      <c r="CT52" s="124"/>
      <c r="CU52" s="124"/>
      <c r="CV52" s="124"/>
      <c r="CW52" s="124"/>
      <c r="CX52" s="124"/>
      <c r="CY52" s="124"/>
      <c r="CZ52" s="124"/>
      <c r="DA52" s="124"/>
      <c r="DB52" s="124"/>
      <c r="DC52" s="124"/>
      <c r="DD52" s="124"/>
      <c r="DE52" s="124"/>
      <c r="DF52" s="124"/>
      <c r="DG52" s="124"/>
      <c r="DH52" s="124"/>
      <c r="DI52" s="124"/>
      <c r="DJ52" s="124"/>
      <c r="DK52" s="124"/>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92.8</v>
      </c>
      <c r="EM52" s="117"/>
      <c r="EN52" s="117"/>
      <c r="EO52" s="117"/>
      <c r="EP52" s="117"/>
      <c r="EQ52" s="117"/>
      <c r="ER52" s="117"/>
      <c r="ES52" s="117"/>
      <c r="ET52" s="117"/>
      <c r="EU52" s="117"/>
      <c r="EV52" s="117"/>
      <c r="EW52" s="117"/>
      <c r="EX52" s="117"/>
      <c r="EY52" s="117"/>
      <c r="EZ52" s="117"/>
      <c r="FA52" s="117"/>
      <c r="FB52" s="117"/>
      <c r="FC52" s="117"/>
      <c r="FD52" s="117"/>
      <c r="FE52" s="117">
        <f>データ!BG7</f>
        <v>92.3</v>
      </c>
      <c r="FF52" s="117"/>
      <c r="FG52" s="117"/>
      <c r="FH52" s="117"/>
      <c r="FI52" s="117"/>
      <c r="FJ52" s="117"/>
      <c r="FK52" s="117"/>
      <c r="FL52" s="117"/>
      <c r="FM52" s="117"/>
      <c r="FN52" s="117"/>
      <c r="FO52" s="117"/>
      <c r="FP52" s="117"/>
      <c r="FQ52" s="117"/>
      <c r="FR52" s="117"/>
      <c r="FS52" s="117"/>
      <c r="FT52" s="117"/>
      <c r="FU52" s="117"/>
      <c r="FV52" s="117"/>
      <c r="FW52" s="117"/>
      <c r="FX52" s="117">
        <f>データ!BH7</f>
        <v>88.3</v>
      </c>
      <c r="FY52" s="117"/>
      <c r="FZ52" s="117"/>
      <c r="GA52" s="117"/>
      <c r="GB52" s="117"/>
      <c r="GC52" s="117"/>
      <c r="GD52" s="117"/>
      <c r="GE52" s="117"/>
      <c r="GF52" s="117"/>
      <c r="GG52" s="117"/>
      <c r="GH52" s="117"/>
      <c r="GI52" s="117"/>
      <c r="GJ52" s="117"/>
      <c r="GK52" s="117"/>
      <c r="GL52" s="117"/>
      <c r="GM52" s="117"/>
      <c r="GN52" s="117"/>
      <c r="GO52" s="117"/>
      <c r="GP52" s="117"/>
      <c r="GQ52" s="117">
        <f>データ!BI7</f>
        <v>89.5</v>
      </c>
      <c r="GR52" s="117"/>
      <c r="GS52" s="117"/>
      <c r="GT52" s="117"/>
      <c r="GU52" s="117"/>
      <c r="GV52" s="117"/>
      <c r="GW52" s="117"/>
      <c r="GX52" s="117"/>
      <c r="GY52" s="117"/>
      <c r="GZ52" s="117"/>
      <c r="HA52" s="117"/>
      <c r="HB52" s="117"/>
      <c r="HC52" s="117"/>
      <c r="HD52" s="117"/>
      <c r="HE52" s="117"/>
      <c r="HF52" s="117"/>
      <c r="HG52" s="117"/>
      <c r="HH52" s="117"/>
      <c r="HI52" s="117"/>
      <c r="HJ52" s="117">
        <f>データ!BJ7</f>
        <v>90.8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4">
        <f>データ!BQ7</f>
        <v>503</v>
      </c>
      <c r="JD52" s="124"/>
      <c r="JE52" s="124"/>
      <c r="JF52" s="124"/>
      <c r="JG52" s="124"/>
      <c r="JH52" s="124"/>
      <c r="JI52" s="124"/>
      <c r="JJ52" s="124"/>
      <c r="JK52" s="124"/>
      <c r="JL52" s="124"/>
      <c r="JM52" s="124"/>
      <c r="JN52" s="124"/>
      <c r="JO52" s="124"/>
      <c r="JP52" s="124"/>
      <c r="JQ52" s="124"/>
      <c r="JR52" s="124"/>
      <c r="JS52" s="124"/>
      <c r="JT52" s="124"/>
      <c r="JU52" s="124"/>
      <c r="JV52" s="124">
        <f>データ!BR7</f>
        <v>421</v>
      </c>
      <c r="JW52" s="124"/>
      <c r="JX52" s="124"/>
      <c r="JY52" s="124"/>
      <c r="JZ52" s="124"/>
      <c r="KA52" s="124"/>
      <c r="KB52" s="124"/>
      <c r="KC52" s="124"/>
      <c r="KD52" s="124"/>
      <c r="KE52" s="124"/>
      <c r="KF52" s="124"/>
      <c r="KG52" s="124"/>
      <c r="KH52" s="124"/>
      <c r="KI52" s="124"/>
      <c r="KJ52" s="124"/>
      <c r="KK52" s="124"/>
      <c r="KL52" s="124"/>
      <c r="KM52" s="124"/>
      <c r="KN52" s="124"/>
      <c r="KO52" s="124">
        <f>データ!BS7</f>
        <v>414</v>
      </c>
      <c r="KP52" s="124"/>
      <c r="KQ52" s="124"/>
      <c r="KR52" s="124"/>
      <c r="KS52" s="124"/>
      <c r="KT52" s="124"/>
      <c r="KU52" s="124"/>
      <c r="KV52" s="124"/>
      <c r="KW52" s="124"/>
      <c r="KX52" s="124"/>
      <c r="KY52" s="124"/>
      <c r="KZ52" s="124"/>
      <c r="LA52" s="124"/>
      <c r="LB52" s="124"/>
      <c r="LC52" s="124"/>
      <c r="LD52" s="124"/>
      <c r="LE52" s="124"/>
      <c r="LF52" s="124"/>
      <c r="LG52" s="124"/>
      <c r="LH52" s="124">
        <f>データ!BT7</f>
        <v>433</v>
      </c>
      <c r="LI52" s="124"/>
      <c r="LJ52" s="124"/>
      <c r="LK52" s="124"/>
      <c r="LL52" s="124"/>
      <c r="LM52" s="124"/>
      <c r="LN52" s="124"/>
      <c r="LO52" s="124"/>
      <c r="LP52" s="124"/>
      <c r="LQ52" s="124"/>
      <c r="LR52" s="124"/>
      <c r="LS52" s="124"/>
      <c r="LT52" s="124"/>
      <c r="LU52" s="124"/>
      <c r="LV52" s="124"/>
      <c r="LW52" s="124"/>
      <c r="LX52" s="124"/>
      <c r="LY52" s="124"/>
      <c r="LZ52" s="124"/>
      <c r="MA52" s="124">
        <f>データ!BU7</f>
        <v>453</v>
      </c>
      <c r="MB52" s="124"/>
      <c r="MC52" s="124"/>
      <c r="MD52" s="124"/>
      <c r="ME52" s="124"/>
      <c r="MF52" s="124"/>
      <c r="MG52" s="124"/>
      <c r="MH52" s="124"/>
      <c r="MI52" s="124"/>
      <c r="MJ52" s="124"/>
      <c r="MK52" s="124"/>
      <c r="ML52" s="124"/>
      <c r="MM52" s="124"/>
      <c r="MN52" s="124"/>
      <c r="MO52" s="124"/>
      <c r="MP52" s="124"/>
      <c r="MQ52" s="124"/>
      <c r="MR52" s="124"/>
      <c r="MS52" s="124"/>
      <c r="MT52" s="5"/>
      <c r="MU52" s="5"/>
      <c r="MV52" s="5"/>
      <c r="MW52" s="5"/>
      <c r="MX52" s="5"/>
      <c r="MY52" s="5"/>
      <c r="MZ52" s="5"/>
      <c r="NA52" s="5"/>
      <c r="NB52" s="24"/>
      <c r="NC52" s="2"/>
      <c r="ND52" s="118"/>
      <c r="NE52" s="119"/>
      <c r="NF52" s="119"/>
      <c r="NG52" s="119"/>
      <c r="NH52" s="119"/>
      <c r="NI52" s="119"/>
      <c r="NJ52" s="119"/>
      <c r="NK52" s="119"/>
      <c r="NL52" s="119"/>
      <c r="NM52" s="119"/>
      <c r="NN52" s="119"/>
      <c r="NO52" s="119"/>
      <c r="NP52" s="119"/>
      <c r="NQ52" s="119"/>
      <c r="NR52" s="120"/>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4">
        <f>データ!AZ7</f>
        <v>105</v>
      </c>
      <c r="V53" s="124"/>
      <c r="W53" s="124"/>
      <c r="X53" s="124"/>
      <c r="Y53" s="124"/>
      <c r="Z53" s="124"/>
      <c r="AA53" s="124"/>
      <c r="AB53" s="124"/>
      <c r="AC53" s="124"/>
      <c r="AD53" s="124"/>
      <c r="AE53" s="124"/>
      <c r="AF53" s="124"/>
      <c r="AG53" s="124"/>
      <c r="AH53" s="124"/>
      <c r="AI53" s="124"/>
      <c r="AJ53" s="124"/>
      <c r="AK53" s="124"/>
      <c r="AL53" s="124"/>
      <c r="AM53" s="124"/>
      <c r="AN53" s="124">
        <f>データ!BA7</f>
        <v>61</v>
      </c>
      <c r="AO53" s="124"/>
      <c r="AP53" s="124"/>
      <c r="AQ53" s="124"/>
      <c r="AR53" s="124"/>
      <c r="AS53" s="124"/>
      <c r="AT53" s="124"/>
      <c r="AU53" s="124"/>
      <c r="AV53" s="124"/>
      <c r="AW53" s="124"/>
      <c r="AX53" s="124"/>
      <c r="AY53" s="124"/>
      <c r="AZ53" s="124"/>
      <c r="BA53" s="124"/>
      <c r="BB53" s="124"/>
      <c r="BC53" s="124"/>
      <c r="BD53" s="124"/>
      <c r="BE53" s="124"/>
      <c r="BF53" s="124"/>
      <c r="BG53" s="124">
        <f>データ!BB7</f>
        <v>40</v>
      </c>
      <c r="BH53" s="124"/>
      <c r="BI53" s="124"/>
      <c r="BJ53" s="124"/>
      <c r="BK53" s="124"/>
      <c r="BL53" s="124"/>
      <c r="BM53" s="124"/>
      <c r="BN53" s="124"/>
      <c r="BO53" s="124"/>
      <c r="BP53" s="124"/>
      <c r="BQ53" s="124"/>
      <c r="BR53" s="124"/>
      <c r="BS53" s="124"/>
      <c r="BT53" s="124"/>
      <c r="BU53" s="124"/>
      <c r="BV53" s="124"/>
      <c r="BW53" s="124"/>
      <c r="BX53" s="124"/>
      <c r="BY53" s="124"/>
      <c r="BZ53" s="124">
        <f>データ!BC7</f>
        <v>27</v>
      </c>
      <c r="CA53" s="124"/>
      <c r="CB53" s="124"/>
      <c r="CC53" s="124"/>
      <c r="CD53" s="124"/>
      <c r="CE53" s="124"/>
      <c r="CF53" s="124"/>
      <c r="CG53" s="124"/>
      <c r="CH53" s="124"/>
      <c r="CI53" s="124"/>
      <c r="CJ53" s="124"/>
      <c r="CK53" s="124"/>
      <c r="CL53" s="124"/>
      <c r="CM53" s="124"/>
      <c r="CN53" s="124"/>
      <c r="CO53" s="124"/>
      <c r="CP53" s="124"/>
      <c r="CQ53" s="124"/>
      <c r="CR53" s="124"/>
      <c r="CS53" s="124">
        <f>データ!BD7</f>
        <v>29</v>
      </c>
      <c r="CT53" s="124"/>
      <c r="CU53" s="124"/>
      <c r="CV53" s="124"/>
      <c r="CW53" s="124"/>
      <c r="CX53" s="124"/>
      <c r="CY53" s="124"/>
      <c r="CZ53" s="124"/>
      <c r="DA53" s="124"/>
      <c r="DB53" s="124"/>
      <c r="DC53" s="124"/>
      <c r="DD53" s="124"/>
      <c r="DE53" s="124"/>
      <c r="DF53" s="124"/>
      <c r="DG53" s="124"/>
      <c r="DH53" s="124"/>
      <c r="DI53" s="124"/>
      <c r="DJ53" s="124"/>
      <c r="DK53" s="124"/>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4">
        <f>データ!BV7</f>
        <v>6188</v>
      </c>
      <c r="JD53" s="124"/>
      <c r="JE53" s="124"/>
      <c r="JF53" s="124"/>
      <c r="JG53" s="124"/>
      <c r="JH53" s="124"/>
      <c r="JI53" s="124"/>
      <c r="JJ53" s="124"/>
      <c r="JK53" s="124"/>
      <c r="JL53" s="124"/>
      <c r="JM53" s="124"/>
      <c r="JN53" s="124"/>
      <c r="JO53" s="124"/>
      <c r="JP53" s="124"/>
      <c r="JQ53" s="124"/>
      <c r="JR53" s="124"/>
      <c r="JS53" s="124"/>
      <c r="JT53" s="124"/>
      <c r="JU53" s="124"/>
      <c r="JV53" s="124">
        <f>データ!BW7</f>
        <v>7011</v>
      </c>
      <c r="JW53" s="124"/>
      <c r="JX53" s="124"/>
      <c r="JY53" s="124"/>
      <c r="JZ53" s="124"/>
      <c r="KA53" s="124"/>
      <c r="KB53" s="124"/>
      <c r="KC53" s="124"/>
      <c r="KD53" s="124"/>
      <c r="KE53" s="124"/>
      <c r="KF53" s="124"/>
      <c r="KG53" s="124"/>
      <c r="KH53" s="124"/>
      <c r="KI53" s="124"/>
      <c r="KJ53" s="124"/>
      <c r="KK53" s="124"/>
      <c r="KL53" s="124"/>
      <c r="KM53" s="124"/>
      <c r="KN53" s="124"/>
      <c r="KO53" s="124">
        <f>データ!BX7</f>
        <v>7612</v>
      </c>
      <c r="KP53" s="124"/>
      <c r="KQ53" s="124"/>
      <c r="KR53" s="124"/>
      <c r="KS53" s="124"/>
      <c r="KT53" s="124"/>
      <c r="KU53" s="124"/>
      <c r="KV53" s="124"/>
      <c r="KW53" s="124"/>
      <c r="KX53" s="124"/>
      <c r="KY53" s="124"/>
      <c r="KZ53" s="124"/>
      <c r="LA53" s="124"/>
      <c r="LB53" s="124"/>
      <c r="LC53" s="124"/>
      <c r="LD53" s="124"/>
      <c r="LE53" s="124"/>
      <c r="LF53" s="124"/>
      <c r="LG53" s="124"/>
      <c r="LH53" s="124">
        <f>データ!BY7</f>
        <v>7104</v>
      </c>
      <c r="LI53" s="124"/>
      <c r="LJ53" s="124"/>
      <c r="LK53" s="124"/>
      <c r="LL53" s="124"/>
      <c r="LM53" s="124"/>
      <c r="LN53" s="124"/>
      <c r="LO53" s="124"/>
      <c r="LP53" s="124"/>
      <c r="LQ53" s="124"/>
      <c r="LR53" s="124"/>
      <c r="LS53" s="124"/>
      <c r="LT53" s="124"/>
      <c r="LU53" s="124"/>
      <c r="LV53" s="124"/>
      <c r="LW53" s="124"/>
      <c r="LX53" s="124"/>
      <c r="LY53" s="124"/>
      <c r="LZ53" s="124"/>
      <c r="MA53" s="124">
        <f>データ!BZ7</f>
        <v>7407</v>
      </c>
      <c r="MB53" s="124"/>
      <c r="MC53" s="124"/>
      <c r="MD53" s="124"/>
      <c r="ME53" s="124"/>
      <c r="MF53" s="124"/>
      <c r="MG53" s="124"/>
      <c r="MH53" s="124"/>
      <c r="MI53" s="124"/>
      <c r="MJ53" s="124"/>
      <c r="MK53" s="124"/>
      <c r="ML53" s="124"/>
      <c r="MM53" s="124"/>
      <c r="MN53" s="124"/>
      <c r="MO53" s="124"/>
      <c r="MP53" s="124"/>
      <c r="MQ53" s="124"/>
      <c r="MR53" s="124"/>
      <c r="MS53" s="124"/>
      <c r="MT53" s="5"/>
      <c r="MU53" s="5"/>
      <c r="MV53" s="5"/>
      <c r="MW53" s="5"/>
      <c r="MX53" s="5"/>
      <c r="MY53" s="5"/>
      <c r="MZ53" s="5"/>
      <c r="NA53" s="5"/>
      <c r="NB53" s="24"/>
      <c r="NC53" s="2"/>
      <c r="ND53" s="118"/>
      <c r="NE53" s="119"/>
      <c r="NF53" s="119"/>
      <c r="NG53" s="119"/>
      <c r="NH53" s="119"/>
      <c r="NI53" s="119"/>
      <c r="NJ53" s="119"/>
      <c r="NK53" s="119"/>
      <c r="NL53" s="119"/>
      <c r="NM53" s="119"/>
      <c r="NN53" s="119"/>
      <c r="NO53" s="119"/>
      <c r="NP53" s="119"/>
      <c r="NQ53" s="119"/>
      <c r="NR53" s="120"/>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8"/>
      <c r="NE54" s="119"/>
      <c r="NF54" s="119"/>
      <c r="NG54" s="119"/>
      <c r="NH54" s="119"/>
      <c r="NI54" s="119"/>
      <c r="NJ54" s="119"/>
      <c r="NK54" s="119"/>
      <c r="NL54" s="119"/>
      <c r="NM54" s="119"/>
      <c r="NN54" s="119"/>
      <c r="NO54" s="119"/>
      <c r="NP54" s="119"/>
      <c r="NQ54" s="119"/>
      <c r="NR54" s="120"/>
    </row>
    <row r="55" spans="1:382" ht="13.5" customHeight="1" x14ac:dyDescent="0.15">
      <c r="A55" s="2"/>
      <c r="B55" s="23"/>
      <c r="C55" s="25"/>
      <c r="D55" s="5"/>
      <c r="E55" s="5"/>
      <c r="F55" s="5"/>
      <c r="G55" s="5"/>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5"/>
      <c r="DQ55" s="25"/>
      <c r="DR55" s="25"/>
      <c r="DS55" s="25"/>
      <c r="DT55" s="25"/>
      <c r="DU55" s="25"/>
      <c r="DV55" s="25"/>
      <c r="DW55" s="25"/>
      <c r="DX55" s="25"/>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5"/>
      <c r="IH55" s="25"/>
      <c r="II55" s="25"/>
      <c r="IJ55" s="25"/>
      <c r="IK55" s="25"/>
      <c r="IL55" s="25"/>
      <c r="IM55" s="25"/>
      <c r="IN55" s="25"/>
      <c r="IO55" s="25"/>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5"/>
      <c r="MX55" s="5"/>
      <c r="MY55" s="5"/>
      <c r="MZ55" s="25"/>
      <c r="NA55" s="25"/>
      <c r="NB55" s="24"/>
      <c r="NC55" s="2"/>
      <c r="ND55" s="118"/>
      <c r="NE55" s="119"/>
      <c r="NF55" s="119"/>
      <c r="NG55" s="119"/>
      <c r="NH55" s="119"/>
      <c r="NI55" s="119"/>
      <c r="NJ55" s="119"/>
      <c r="NK55" s="119"/>
      <c r="NL55" s="119"/>
      <c r="NM55" s="119"/>
      <c r="NN55" s="119"/>
      <c r="NO55" s="119"/>
      <c r="NP55" s="119"/>
      <c r="NQ55" s="119"/>
      <c r="NR55" s="120"/>
    </row>
    <row r="56" spans="1:382" ht="13.5" customHeight="1" x14ac:dyDescent="0.15">
      <c r="A56" s="2"/>
      <c r="B56" s="23"/>
      <c r="C56" s="25"/>
      <c r="D56" s="5"/>
      <c r="E56" s="5"/>
      <c r="F56" s="5"/>
      <c r="G56" s="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5"/>
      <c r="DQ56" s="25"/>
      <c r="DR56" s="25"/>
      <c r="DS56" s="25"/>
      <c r="DT56" s="25"/>
      <c r="DU56" s="25"/>
      <c r="DV56" s="25"/>
      <c r="DW56" s="25"/>
      <c r="DX56" s="25"/>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5"/>
      <c r="IH56" s="25"/>
      <c r="II56" s="25"/>
      <c r="IJ56" s="25"/>
      <c r="IK56" s="25"/>
      <c r="IL56" s="25"/>
      <c r="IM56" s="25"/>
      <c r="IN56" s="25"/>
      <c r="IO56" s="25"/>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5"/>
      <c r="MX56" s="5"/>
      <c r="MY56" s="5"/>
      <c r="MZ56" s="25"/>
      <c r="NA56" s="25"/>
      <c r="NB56" s="24"/>
      <c r="NC56" s="2"/>
      <c r="ND56" s="118"/>
      <c r="NE56" s="119"/>
      <c r="NF56" s="119"/>
      <c r="NG56" s="119"/>
      <c r="NH56" s="119"/>
      <c r="NI56" s="119"/>
      <c r="NJ56" s="119"/>
      <c r="NK56" s="119"/>
      <c r="NL56" s="119"/>
      <c r="NM56" s="119"/>
      <c r="NN56" s="119"/>
      <c r="NO56" s="119"/>
      <c r="NP56" s="119"/>
      <c r="NQ56" s="119"/>
      <c r="NR56" s="120"/>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8"/>
      <c r="NE57" s="119"/>
      <c r="NF57" s="119"/>
      <c r="NG57" s="119"/>
      <c r="NH57" s="119"/>
      <c r="NI57" s="119"/>
      <c r="NJ57" s="119"/>
      <c r="NK57" s="119"/>
      <c r="NL57" s="119"/>
      <c r="NM57" s="119"/>
      <c r="NN57" s="119"/>
      <c r="NO57" s="119"/>
      <c r="NP57" s="119"/>
      <c r="NQ57" s="119"/>
      <c r="NR57" s="120"/>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8"/>
      <c r="NE58" s="119"/>
      <c r="NF58" s="119"/>
      <c r="NG58" s="119"/>
      <c r="NH58" s="119"/>
      <c r="NI58" s="119"/>
      <c r="NJ58" s="119"/>
      <c r="NK58" s="119"/>
      <c r="NL58" s="119"/>
      <c r="NM58" s="119"/>
      <c r="NN58" s="119"/>
      <c r="NO58" s="119"/>
      <c r="NP58" s="119"/>
      <c r="NQ58" s="119"/>
      <c r="NR58" s="120"/>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8"/>
      <c r="NE59" s="119"/>
      <c r="NF59" s="119"/>
      <c r="NG59" s="119"/>
      <c r="NH59" s="119"/>
      <c r="NI59" s="119"/>
      <c r="NJ59" s="119"/>
      <c r="NK59" s="119"/>
      <c r="NL59" s="119"/>
      <c r="NM59" s="119"/>
      <c r="NN59" s="119"/>
      <c r="NO59" s="119"/>
      <c r="NP59" s="119"/>
      <c r="NQ59" s="119"/>
      <c r="NR59" s="120"/>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8"/>
      <c r="NE60" s="119"/>
      <c r="NF60" s="119"/>
      <c r="NG60" s="119"/>
      <c r="NH60" s="119"/>
      <c r="NI60" s="119"/>
      <c r="NJ60" s="119"/>
      <c r="NK60" s="119"/>
      <c r="NL60" s="119"/>
      <c r="NM60" s="119"/>
      <c r="NN60" s="119"/>
      <c r="NO60" s="119"/>
      <c r="NP60" s="119"/>
      <c r="NQ60" s="119"/>
      <c r="NR60" s="120"/>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8"/>
      <c r="NE61" s="119"/>
      <c r="NF61" s="119"/>
      <c r="NG61" s="119"/>
      <c r="NH61" s="119"/>
      <c r="NI61" s="119"/>
      <c r="NJ61" s="119"/>
      <c r="NK61" s="119"/>
      <c r="NL61" s="119"/>
      <c r="NM61" s="119"/>
      <c r="NN61" s="119"/>
      <c r="NO61" s="119"/>
      <c r="NP61" s="119"/>
      <c r="NQ61" s="119"/>
      <c r="NR61" s="120"/>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8"/>
      <c r="NE62" s="119"/>
      <c r="NF62" s="119"/>
      <c r="NG62" s="119"/>
      <c r="NH62" s="119"/>
      <c r="NI62" s="119"/>
      <c r="NJ62" s="119"/>
      <c r="NK62" s="119"/>
      <c r="NL62" s="119"/>
      <c r="NM62" s="119"/>
      <c r="NN62" s="119"/>
      <c r="NO62" s="119"/>
      <c r="NP62" s="119"/>
      <c r="NQ62" s="119"/>
      <c r="NR62" s="120"/>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8"/>
      <c r="NE63" s="119"/>
      <c r="NF63" s="119"/>
      <c r="NG63" s="119"/>
      <c r="NH63" s="119"/>
      <c r="NI63" s="119"/>
      <c r="NJ63" s="119"/>
      <c r="NK63" s="119"/>
      <c r="NL63" s="119"/>
      <c r="NM63" s="119"/>
      <c r="NN63" s="119"/>
      <c r="NO63" s="119"/>
      <c r="NP63" s="119"/>
      <c r="NQ63" s="119"/>
      <c r="NR63" s="120"/>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40"/>
      <c r="NE64" s="141"/>
      <c r="NF64" s="141"/>
      <c r="NG64" s="141"/>
      <c r="NH64" s="141"/>
      <c r="NI64" s="141"/>
      <c r="NJ64" s="141"/>
      <c r="NK64" s="141"/>
      <c r="NL64" s="141"/>
      <c r="NM64" s="141"/>
      <c r="NN64" s="141"/>
      <c r="NO64" s="141"/>
      <c r="NP64" s="141"/>
      <c r="NQ64" s="141"/>
      <c r="NR64" s="142"/>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8" t="s">
        <v>133</v>
      </c>
      <c r="NE66" s="119"/>
      <c r="NF66" s="119"/>
      <c r="NG66" s="119"/>
      <c r="NH66" s="119"/>
      <c r="NI66" s="119"/>
      <c r="NJ66" s="119"/>
      <c r="NK66" s="119"/>
      <c r="NL66" s="119"/>
      <c r="NM66" s="119"/>
      <c r="NN66" s="119"/>
      <c r="NO66" s="119"/>
      <c r="NP66" s="119"/>
      <c r="NQ66" s="119"/>
      <c r="NR66" s="120"/>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1">
        <f>データ!CM7</f>
        <v>2089</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8"/>
      <c r="NE67" s="119"/>
      <c r="NF67" s="119"/>
      <c r="NG67" s="119"/>
      <c r="NH67" s="119"/>
      <c r="NI67" s="119"/>
      <c r="NJ67" s="119"/>
      <c r="NK67" s="119"/>
      <c r="NL67" s="119"/>
      <c r="NM67" s="119"/>
      <c r="NN67" s="119"/>
      <c r="NO67" s="119"/>
      <c r="NP67" s="119"/>
      <c r="NQ67" s="119"/>
      <c r="NR67" s="120"/>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8"/>
      <c r="NE68" s="119"/>
      <c r="NF68" s="119"/>
      <c r="NG68" s="119"/>
      <c r="NH68" s="119"/>
      <c r="NI68" s="119"/>
      <c r="NJ68" s="119"/>
      <c r="NK68" s="119"/>
      <c r="NL68" s="119"/>
      <c r="NM68" s="119"/>
      <c r="NN68" s="119"/>
      <c r="NO68" s="119"/>
      <c r="NP68" s="119"/>
      <c r="NQ68" s="119"/>
      <c r="NR68" s="120"/>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8"/>
      <c r="NE69" s="119"/>
      <c r="NF69" s="119"/>
      <c r="NG69" s="119"/>
      <c r="NH69" s="119"/>
      <c r="NI69" s="119"/>
      <c r="NJ69" s="119"/>
      <c r="NK69" s="119"/>
      <c r="NL69" s="119"/>
      <c r="NM69" s="119"/>
      <c r="NN69" s="119"/>
      <c r="NO69" s="119"/>
      <c r="NP69" s="119"/>
      <c r="NQ69" s="119"/>
      <c r="NR69" s="120"/>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8"/>
      <c r="NE70" s="119"/>
      <c r="NF70" s="119"/>
      <c r="NG70" s="119"/>
      <c r="NH70" s="119"/>
      <c r="NI70" s="119"/>
      <c r="NJ70" s="119"/>
      <c r="NK70" s="119"/>
      <c r="NL70" s="119"/>
      <c r="NM70" s="119"/>
      <c r="NN70" s="119"/>
      <c r="NO70" s="119"/>
      <c r="NP70" s="119"/>
      <c r="NQ70" s="119"/>
      <c r="NR70" s="120"/>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8"/>
      <c r="NE71" s="119"/>
      <c r="NF71" s="119"/>
      <c r="NG71" s="119"/>
      <c r="NH71" s="119"/>
      <c r="NI71" s="119"/>
      <c r="NJ71" s="119"/>
      <c r="NK71" s="119"/>
      <c r="NL71" s="119"/>
      <c r="NM71" s="119"/>
      <c r="NN71" s="119"/>
      <c r="NO71" s="119"/>
      <c r="NP71" s="119"/>
      <c r="NQ71" s="119"/>
      <c r="NR71" s="120"/>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8"/>
      <c r="NE72" s="119"/>
      <c r="NF72" s="119"/>
      <c r="NG72" s="119"/>
      <c r="NH72" s="119"/>
      <c r="NI72" s="119"/>
      <c r="NJ72" s="119"/>
      <c r="NK72" s="119"/>
      <c r="NL72" s="119"/>
      <c r="NM72" s="119"/>
      <c r="NN72" s="119"/>
      <c r="NO72" s="119"/>
      <c r="NP72" s="119"/>
      <c r="NQ72" s="119"/>
      <c r="NR72" s="120"/>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8"/>
      <c r="NE73" s="119"/>
      <c r="NF73" s="119"/>
      <c r="NG73" s="119"/>
      <c r="NH73" s="119"/>
      <c r="NI73" s="119"/>
      <c r="NJ73" s="119"/>
      <c r="NK73" s="119"/>
      <c r="NL73" s="119"/>
      <c r="NM73" s="119"/>
      <c r="NN73" s="119"/>
      <c r="NO73" s="119"/>
      <c r="NP73" s="119"/>
      <c r="NQ73" s="119"/>
      <c r="NR73" s="120"/>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8"/>
      <c r="NE74" s="119"/>
      <c r="NF74" s="119"/>
      <c r="NG74" s="119"/>
      <c r="NH74" s="119"/>
      <c r="NI74" s="119"/>
      <c r="NJ74" s="119"/>
      <c r="NK74" s="119"/>
      <c r="NL74" s="119"/>
      <c r="NM74" s="119"/>
      <c r="NN74" s="119"/>
      <c r="NO74" s="119"/>
      <c r="NP74" s="119"/>
      <c r="NQ74" s="119"/>
      <c r="NR74" s="120"/>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8"/>
      <c r="NE75" s="119"/>
      <c r="NF75" s="119"/>
      <c r="NG75" s="119"/>
      <c r="NH75" s="119"/>
      <c r="NI75" s="119"/>
      <c r="NJ75" s="119"/>
      <c r="NK75" s="119"/>
      <c r="NL75" s="119"/>
      <c r="NM75" s="119"/>
      <c r="NN75" s="119"/>
      <c r="NO75" s="119"/>
      <c r="NP75" s="119"/>
      <c r="NQ75" s="119"/>
      <c r="NR75" s="120"/>
    </row>
    <row r="76" spans="1:382" ht="13.5" customHeight="1" x14ac:dyDescent="0.15">
      <c r="A76" s="2"/>
      <c r="B76" s="23"/>
      <c r="C76" s="5"/>
      <c r="D76" s="5"/>
      <c r="E76" s="5"/>
      <c r="F76" s="5"/>
      <c r="I76" s="5"/>
      <c r="J76" s="5"/>
      <c r="K76" s="5"/>
      <c r="L76" s="5"/>
      <c r="M76" s="5"/>
      <c r="N76" s="5"/>
      <c r="O76" s="5"/>
      <c r="P76" s="5"/>
      <c r="Q76" s="5"/>
      <c r="R76" s="126">
        <f>データ!$B$11</f>
        <v>40909</v>
      </c>
      <c r="S76" s="127"/>
      <c r="T76" s="127"/>
      <c r="U76" s="127"/>
      <c r="V76" s="127"/>
      <c r="W76" s="127"/>
      <c r="X76" s="127"/>
      <c r="Y76" s="127"/>
      <c r="Z76" s="127"/>
      <c r="AA76" s="127"/>
      <c r="AB76" s="127"/>
      <c r="AC76" s="127"/>
      <c r="AD76" s="127"/>
      <c r="AE76" s="127"/>
      <c r="AF76" s="128"/>
      <c r="AG76" s="126">
        <f>データ!$C$11</f>
        <v>41275</v>
      </c>
      <c r="AH76" s="127"/>
      <c r="AI76" s="127"/>
      <c r="AJ76" s="127"/>
      <c r="AK76" s="127"/>
      <c r="AL76" s="127"/>
      <c r="AM76" s="127"/>
      <c r="AN76" s="127"/>
      <c r="AO76" s="127"/>
      <c r="AP76" s="127"/>
      <c r="AQ76" s="127"/>
      <c r="AR76" s="127"/>
      <c r="AS76" s="127"/>
      <c r="AT76" s="127"/>
      <c r="AU76" s="128"/>
      <c r="AV76" s="126">
        <f>データ!$D$11</f>
        <v>41640</v>
      </c>
      <c r="AW76" s="127"/>
      <c r="AX76" s="127"/>
      <c r="AY76" s="127"/>
      <c r="AZ76" s="127"/>
      <c r="BA76" s="127"/>
      <c r="BB76" s="127"/>
      <c r="BC76" s="127"/>
      <c r="BD76" s="127"/>
      <c r="BE76" s="127"/>
      <c r="BF76" s="127"/>
      <c r="BG76" s="127"/>
      <c r="BH76" s="127"/>
      <c r="BI76" s="127"/>
      <c r="BJ76" s="128"/>
      <c r="BK76" s="126">
        <f>データ!$E$11</f>
        <v>42005</v>
      </c>
      <c r="BL76" s="127"/>
      <c r="BM76" s="127"/>
      <c r="BN76" s="127"/>
      <c r="BO76" s="127"/>
      <c r="BP76" s="127"/>
      <c r="BQ76" s="127"/>
      <c r="BR76" s="127"/>
      <c r="BS76" s="127"/>
      <c r="BT76" s="127"/>
      <c r="BU76" s="127"/>
      <c r="BV76" s="127"/>
      <c r="BW76" s="127"/>
      <c r="BX76" s="127"/>
      <c r="BY76" s="128"/>
      <c r="BZ76" s="126">
        <f>データ!$F$11</f>
        <v>42370</v>
      </c>
      <c r="CA76" s="127"/>
      <c r="CB76" s="127"/>
      <c r="CC76" s="127"/>
      <c r="CD76" s="127"/>
      <c r="CE76" s="127"/>
      <c r="CF76" s="127"/>
      <c r="CG76" s="127"/>
      <c r="CH76" s="127"/>
      <c r="CI76" s="127"/>
      <c r="CJ76" s="127"/>
      <c r="CK76" s="127"/>
      <c r="CL76" s="127"/>
      <c r="CM76" s="127"/>
      <c r="CN76" s="128"/>
      <c r="CO76" s="5"/>
      <c r="CP76" s="5"/>
      <c r="CQ76" s="5"/>
      <c r="CR76" s="5"/>
      <c r="CS76" s="5"/>
      <c r="CT76" s="5"/>
      <c r="CU76" s="5"/>
      <c r="CV76" s="131">
        <f>データ!CN7</f>
        <v>0</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5"/>
      <c r="FZ76" s="5"/>
      <c r="GA76" s="5"/>
      <c r="GB76" s="5"/>
      <c r="GC76" s="5"/>
      <c r="GD76" s="5"/>
      <c r="GE76" s="5"/>
      <c r="GF76" s="5"/>
      <c r="GG76" s="5"/>
      <c r="GH76" s="5"/>
      <c r="GI76" s="5"/>
      <c r="GJ76" s="5"/>
      <c r="GK76" s="5"/>
      <c r="GL76" s="126">
        <f>データ!$B$11</f>
        <v>40909</v>
      </c>
      <c r="GM76" s="127"/>
      <c r="GN76" s="127"/>
      <c r="GO76" s="127"/>
      <c r="GP76" s="127"/>
      <c r="GQ76" s="127"/>
      <c r="GR76" s="127"/>
      <c r="GS76" s="127"/>
      <c r="GT76" s="127"/>
      <c r="GU76" s="127"/>
      <c r="GV76" s="127"/>
      <c r="GW76" s="127"/>
      <c r="GX76" s="127"/>
      <c r="GY76" s="127"/>
      <c r="GZ76" s="128"/>
      <c r="HA76" s="126">
        <f>データ!$C$11</f>
        <v>41275</v>
      </c>
      <c r="HB76" s="127"/>
      <c r="HC76" s="127"/>
      <c r="HD76" s="127"/>
      <c r="HE76" s="127"/>
      <c r="HF76" s="127"/>
      <c r="HG76" s="127"/>
      <c r="HH76" s="127"/>
      <c r="HI76" s="127"/>
      <c r="HJ76" s="127"/>
      <c r="HK76" s="127"/>
      <c r="HL76" s="127"/>
      <c r="HM76" s="127"/>
      <c r="HN76" s="127"/>
      <c r="HO76" s="128"/>
      <c r="HP76" s="126">
        <f>データ!$D$11</f>
        <v>41640</v>
      </c>
      <c r="HQ76" s="127"/>
      <c r="HR76" s="127"/>
      <c r="HS76" s="127"/>
      <c r="HT76" s="127"/>
      <c r="HU76" s="127"/>
      <c r="HV76" s="127"/>
      <c r="HW76" s="127"/>
      <c r="HX76" s="127"/>
      <c r="HY76" s="127"/>
      <c r="HZ76" s="127"/>
      <c r="IA76" s="127"/>
      <c r="IB76" s="127"/>
      <c r="IC76" s="127"/>
      <c r="ID76" s="128"/>
      <c r="IE76" s="126">
        <f>データ!$E$11</f>
        <v>42005</v>
      </c>
      <c r="IF76" s="127"/>
      <c r="IG76" s="127"/>
      <c r="IH76" s="127"/>
      <c r="II76" s="127"/>
      <c r="IJ76" s="127"/>
      <c r="IK76" s="127"/>
      <c r="IL76" s="127"/>
      <c r="IM76" s="127"/>
      <c r="IN76" s="127"/>
      <c r="IO76" s="127"/>
      <c r="IP76" s="127"/>
      <c r="IQ76" s="127"/>
      <c r="IR76" s="127"/>
      <c r="IS76" s="128"/>
      <c r="IT76" s="126">
        <f>データ!$F$11</f>
        <v>42370</v>
      </c>
      <c r="IU76" s="127"/>
      <c r="IV76" s="127"/>
      <c r="IW76" s="127"/>
      <c r="IX76" s="127"/>
      <c r="IY76" s="127"/>
      <c r="IZ76" s="127"/>
      <c r="JA76" s="127"/>
      <c r="JB76" s="127"/>
      <c r="JC76" s="127"/>
      <c r="JD76" s="127"/>
      <c r="JE76" s="127"/>
      <c r="JF76" s="127"/>
      <c r="JG76" s="127"/>
      <c r="JH76" s="128"/>
      <c r="JL76" s="5"/>
      <c r="JM76" s="5"/>
      <c r="JN76" s="5"/>
      <c r="JO76" s="5"/>
      <c r="JP76" s="5"/>
      <c r="JQ76" s="5"/>
      <c r="JR76" s="5"/>
      <c r="JS76" s="5"/>
      <c r="JT76" s="5"/>
      <c r="JU76" s="5"/>
      <c r="JV76" s="5"/>
      <c r="JW76" s="5"/>
      <c r="JX76" s="5"/>
      <c r="JY76" s="5"/>
      <c r="JZ76" s="5"/>
      <c r="KA76" s="126">
        <f>データ!$B$11</f>
        <v>40909</v>
      </c>
      <c r="KB76" s="127"/>
      <c r="KC76" s="127"/>
      <c r="KD76" s="127"/>
      <c r="KE76" s="127"/>
      <c r="KF76" s="127"/>
      <c r="KG76" s="127"/>
      <c r="KH76" s="127"/>
      <c r="KI76" s="127"/>
      <c r="KJ76" s="127"/>
      <c r="KK76" s="127"/>
      <c r="KL76" s="127"/>
      <c r="KM76" s="127"/>
      <c r="KN76" s="127"/>
      <c r="KO76" s="128"/>
      <c r="KP76" s="126">
        <f>データ!$C$11</f>
        <v>41275</v>
      </c>
      <c r="KQ76" s="127"/>
      <c r="KR76" s="127"/>
      <c r="KS76" s="127"/>
      <c r="KT76" s="127"/>
      <c r="KU76" s="127"/>
      <c r="KV76" s="127"/>
      <c r="KW76" s="127"/>
      <c r="KX76" s="127"/>
      <c r="KY76" s="127"/>
      <c r="KZ76" s="127"/>
      <c r="LA76" s="127"/>
      <c r="LB76" s="127"/>
      <c r="LC76" s="127"/>
      <c r="LD76" s="128"/>
      <c r="LE76" s="126">
        <f>データ!$D$11</f>
        <v>41640</v>
      </c>
      <c r="LF76" s="127"/>
      <c r="LG76" s="127"/>
      <c r="LH76" s="127"/>
      <c r="LI76" s="127"/>
      <c r="LJ76" s="127"/>
      <c r="LK76" s="127"/>
      <c r="LL76" s="127"/>
      <c r="LM76" s="127"/>
      <c r="LN76" s="127"/>
      <c r="LO76" s="127"/>
      <c r="LP76" s="127"/>
      <c r="LQ76" s="127"/>
      <c r="LR76" s="127"/>
      <c r="LS76" s="128"/>
      <c r="LT76" s="126">
        <f>データ!$E$11</f>
        <v>42005</v>
      </c>
      <c r="LU76" s="127"/>
      <c r="LV76" s="127"/>
      <c r="LW76" s="127"/>
      <c r="LX76" s="127"/>
      <c r="LY76" s="127"/>
      <c r="LZ76" s="127"/>
      <c r="MA76" s="127"/>
      <c r="MB76" s="127"/>
      <c r="MC76" s="127"/>
      <c r="MD76" s="127"/>
      <c r="ME76" s="127"/>
      <c r="MF76" s="127"/>
      <c r="MG76" s="127"/>
      <c r="MH76" s="128"/>
      <c r="MI76" s="126">
        <f>データ!$F$11</f>
        <v>42370</v>
      </c>
      <c r="MJ76" s="127"/>
      <c r="MK76" s="127"/>
      <c r="ML76" s="127"/>
      <c r="MM76" s="127"/>
      <c r="MN76" s="127"/>
      <c r="MO76" s="127"/>
      <c r="MP76" s="127"/>
      <c r="MQ76" s="127"/>
      <c r="MR76" s="127"/>
      <c r="MS76" s="127"/>
      <c r="MT76" s="127"/>
      <c r="MU76" s="127"/>
      <c r="MV76" s="127"/>
      <c r="MW76" s="128"/>
      <c r="MX76" s="5"/>
      <c r="MY76" s="5"/>
      <c r="MZ76" s="5"/>
      <c r="NA76" s="5"/>
      <c r="NB76" s="5"/>
      <c r="NC76" s="45"/>
      <c r="ND76" s="118"/>
      <c r="NE76" s="119"/>
      <c r="NF76" s="119"/>
      <c r="NG76" s="119"/>
      <c r="NH76" s="119"/>
      <c r="NI76" s="119"/>
      <c r="NJ76" s="119"/>
      <c r="NK76" s="119"/>
      <c r="NL76" s="119"/>
      <c r="NM76" s="119"/>
      <c r="NN76" s="119"/>
      <c r="NO76" s="119"/>
      <c r="NP76" s="119"/>
      <c r="NQ76" s="119"/>
      <c r="NR76" s="120"/>
    </row>
    <row r="77" spans="1:382" ht="13.5" customHeight="1" x14ac:dyDescent="0.15">
      <c r="A77" s="2"/>
      <c r="B77" s="23"/>
      <c r="C77" s="5"/>
      <c r="D77" s="5"/>
      <c r="E77" s="5"/>
      <c r="F77" s="5"/>
      <c r="I77" s="129" t="s">
        <v>27</v>
      </c>
      <c r="J77" s="129"/>
      <c r="K77" s="129"/>
      <c r="L77" s="129"/>
      <c r="M77" s="129"/>
      <c r="N77" s="129"/>
      <c r="O77" s="129"/>
      <c r="P77" s="129"/>
      <c r="Q77" s="129"/>
      <c r="R77" s="121" t="str">
        <f>データ!CB7</f>
        <v xml:space="preserve"> </v>
      </c>
      <c r="S77" s="122"/>
      <c r="T77" s="122"/>
      <c r="U77" s="122"/>
      <c r="V77" s="122"/>
      <c r="W77" s="122"/>
      <c r="X77" s="122"/>
      <c r="Y77" s="122"/>
      <c r="Z77" s="122"/>
      <c r="AA77" s="122"/>
      <c r="AB77" s="122"/>
      <c r="AC77" s="122"/>
      <c r="AD77" s="122"/>
      <c r="AE77" s="122"/>
      <c r="AF77" s="123"/>
      <c r="AG77" s="121" t="str">
        <f>データ!CC7</f>
        <v xml:space="preserve"> </v>
      </c>
      <c r="AH77" s="122"/>
      <c r="AI77" s="122"/>
      <c r="AJ77" s="122"/>
      <c r="AK77" s="122"/>
      <c r="AL77" s="122"/>
      <c r="AM77" s="122"/>
      <c r="AN77" s="122"/>
      <c r="AO77" s="122"/>
      <c r="AP77" s="122"/>
      <c r="AQ77" s="122"/>
      <c r="AR77" s="122"/>
      <c r="AS77" s="122"/>
      <c r="AT77" s="122"/>
      <c r="AU77" s="123"/>
      <c r="AV77" s="121" t="str">
        <f>データ!CD7</f>
        <v xml:space="preserve"> </v>
      </c>
      <c r="AW77" s="122"/>
      <c r="AX77" s="122"/>
      <c r="AY77" s="122"/>
      <c r="AZ77" s="122"/>
      <c r="BA77" s="122"/>
      <c r="BB77" s="122"/>
      <c r="BC77" s="122"/>
      <c r="BD77" s="122"/>
      <c r="BE77" s="122"/>
      <c r="BF77" s="122"/>
      <c r="BG77" s="122"/>
      <c r="BH77" s="122"/>
      <c r="BI77" s="122"/>
      <c r="BJ77" s="123"/>
      <c r="BK77" s="121" t="str">
        <f>データ!CE7</f>
        <v xml:space="preserve"> </v>
      </c>
      <c r="BL77" s="122"/>
      <c r="BM77" s="122"/>
      <c r="BN77" s="122"/>
      <c r="BO77" s="122"/>
      <c r="BP77" s="122"/>
      <c r="BQ77" s="122"/>
      <c r="BR77" s="122"/>
      <c r="BS77" s="122"/>
      <c r="BT77" s="122"/>
      <c r="BU77" s="122"/>
      <c r="BV77" s="122"/>
      <c r="BW77" s="122"/>
      <c r="BX77" s="122"/>
      <c r="BY77" s="123"/>
      <c r="BZ77" s="121" t="str">
        <f>データ!CF7</f>
        <v xml:space="preserve"> </v>
      </c>
      <c r="CA77" s="122"/>
      <c r="CB77" s="122"/>
      <c r="CC77" s="122"/>
      <c r="CD77" s="122"/>
      <c r="CE77" s="122"/>
      <c r="CF77" s="122"/>
      <c r="CG77" s="122"/>
      <c r="CH77" s="122"/>
      <c r="CI77" s="122"/>
      <c r="CJ77" s="122"/>
      <c r="CK77" s="122"/>
      <c r="CL77" s="122"/>
      <c r="CM77" s="122"/>
      <c r="CN77" s="123"/>
      <c r="CO77" s="5"/>
      <c r="CP77" s="5"/>
      <c r="CQ77" s="5"/>
      <c r="CR77" s="5"/>
      <c r="CS77" s="5"/>
      <c r="CT77" s="5"/>
      <c r="CU77" s="5"/>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5"/>
      <c r="FZ77" s="5"/>
      <c r="GA77" s="5"/>
      <c r="GB77" s="5"/>
      <c r="GC77" s="129" t="s">
        <v>27</v>
      </c>
      <c r="GD77" s="129"/>
      <c r="GE77" s="129"/>
      <c r="GF77" s="129"/>
      <c r="GG77" s="129"/>
      <c r="GH77" s="129"/>
      <c r="GI77" s="129"/>
      <c r="GJ77" s="129"/>
      <c r="GK77" s="129"/>
      <c r="GL77" s="121" t="str">
        <f>データ!CO7</f>
        <v xml:space="preserve"> </v>
      </c>
      <c r="GM77" s="122"/>
      <c r="GN77" s="122"/>
      <c r="GO77" s="122"/>
      <c r="GP77" s="122"/>
      <c r="GQ77" s="122"/>
      <c r="GR77" s="122"/>
      <c r="GS77" s="122"/>
      <c r="GT77" s="122"/>
      <c r="GU77" s="122"/>
      <c r="GV77" s="122"/>
      <c r="GW77" s="122"/>
      <c r="GX77" s="122"/>
      <c r="GY77" s="122"/>
      <c r="GZ77" s="123"/>
      <c r="HA77" s="121" t="str">
        <f>データ!CP7</f>
        <v xml:space="preserve"> </v>
      </c>
      <c r="HB77" s="122"/>
      <c r="HC77" s="122"/>
      <c r="HD77" s="122"/>
      <c r="HE77" s="122"/>
      <c r="HF77" s="122"/>
      <c r="HG77" s="122"/>
      <c r="HH77" s="122"/>
      <c r="HI77" s="122"/>
      <c r="HJ77" s="122"/>
      <c r="HK77" s="122"/>
      <c r="HL77" s="122"/>
      <c r="HM77" s="122"/>
      <c r="HN77" s="122"/>
      <c r="HO77" s="123"/>
      <c r="HP77" s="121" t="str">
        <f>データ!CQ7</f>
        <v xml:space="preserve"> </v>
      </c>
      <c r="HQ77" s="122"/>
      <c r="HR77" s="122"/>
      <c r="HS77" s="122"/>
      <c r="HT77" s="122"/>
      <c r="HU77" s="122"/>
      <c r="HV77" s="122"/>
      <c r="HW77" s="122"/>
      <c r="HX77" s="122"/>
      <c r="HY77" s="122"/>
      <c r="HZ77" s="122"/>
      <c r="IA77" s="122"/>
      <c r="IB77" s="122"/>
      <c r="IC77" s="122"/>
      <c r="ID77" s="123"/>
      <c r="IE77" s="121" t="str">
        <f>データ!CR7</f>
        <v xml:space="preserve"> </v>
      </c>
      <c r="IF77" s="122"/>
      <c r="IG77" s="122"/>
      <c r="IH77" s="122"/>
      <c r="II77" s="122"/>
      <c r="IJ77" s="122"/>
      <c r="IK77" s="122"/>
      <c r="IL77" s="122"/>
      <c r="IM77" s="122"/>
      <c r="IN77" s="122"/>
      <c r="IO77" s="122"/>
      <c r="IP77" s="122"/>
      <c r="IQ77" s="122"/>
      <c r="IR77" s="122"/>
      <c r="IS77" s="123"/>
      <c r="IT77" s="121" t="str">
        <f>データ!CS7</f>
        <v xml:space="preserve"> </v>
      </c>
      <c r="IU77" s="122"/>
      <c r="IV77" s="122"/>
      <c r="IW77" s="122"/>
      <c r="IX77" s="122"/>
      <c r="IY77" s="122"/>
      <c r="IZ77" s="122"/>
      <c r="JA77" s="122"/>
      <c r="JB77" s="122"/>
      <c r="JC77" s="122"/>
      <c r="JD77" s="122"/>
      <c r="JE77" s="122"/>
      <c r="JF77" s="122"/>
      <c r="JG77" s="122"/>
      <c r="JH77" s="123"/>
      <c r="JL77" s="5"/>
      <c r="JM77" s="5"/>
      <c r="JN77" s="5"/>
      <c r="JO77" s="5"/>
      <c r="JP77" s="5"/>
      <c r="JQ77" s="5"/>
      <c r="JR77" s="129" t="s">
        <v>27</v>
      </c>
      <c r="JS77" s="129"/>
      <c r="JT77" s="129"/>
      <c r="JU77" s="129"/>
      <c r="JV77" s="129"/>
      <c r="JW77" s="129"/>
      <c r="JX77" s="129"/>
      <c r="JY77" s="129"/>
      <c r="JZ77" s="129"/>
      <c r="KA77" s="121">
        <f>データ!CZ7</f>
        <v>0</v>
      </c>
      <c r="KB77" s="122"/>
      <c r="KC77" s="122"/>
      <c r="KD77" s="122"/>
      <c r="KE77" s="122"/>
      <c r="KF77" s="122"/>
      <c r="KG77" s="122"/>
      <c r="KH77" s="122"/>
      <c r="KI77" s="122"/>
      <c r="KJ77" s="122"/>
      <c r="KK77" s="122"/>
      <c r="KL77" s="122"/>
      <c r="KM77" s="122"/>
      <c r="KN77" s="122"/>
      <c r="KO77" s="123"/>
      <c r="KP77" s="121">
        <f>データ!DA7</f>
        <v>0</v>
      </c>
      <c r="KQ77" s="122"/>
      <c r="KR77" s="122"/>
      <c r="KS77" s="122"/>
      <c r="KT77" s="122"/>
      <c r="KU77" s="122"/>
      <c r="KV77" s="122"/>
      <c r="KW77" s="122"/>
      <c r="KX77" s="122"/>
      <c r="KY77" s="122"/>
      <c r="KZ77" s="122"/>
      <c r="LA77" s="122"/>
      <c r="LB77" s="122"/>
      <c r="LC77" s="122"/>
      <c r="LD77" s="123"/>
      <c r="LE77" s="121">
        <f>データ!DB7</f>
        <v>0</v>
      </c>
      <c r="LF77" s="122"/>
      <c r="LG77" s="122"/>
      <c r="LH77" s="122"/>
      <c r="LI77" s="122"/>
      <c r="LJ77" s="122"/>
      <c r="LK77" s="122"/>
      <c r="LL77" s="122"/>
      <c r="LM77" s="122"/>
      <c r="LN77" s="122"/>
      <c r="LO77" s="122"/>
      <c r="LP77" s="122"/>
      <c r="LQ77" s="122"/>
      <c r="LR77" s="122"/>
      <c r="LS77" s="123"/>
      <c r="LT77" s="121">
        <f>データ!DC7</f>
        <v>0</v>
      </c>
      <c r="LU77" s="122"/>
      <c r="LV77" s="122"/>
      <c r="LW77" s="122"/>
      <c r="LX77" s="122"/>
      <c r="LY77" s="122"/>
      <c r="LZ77" s="122"/>
      <c r="MA77" s="122"/>
      <c r="MB77" s="122"/>
      <c r="MC77" s="122"/>
      <c r="MD77" s="122"/>
      <c r="ME77" s="122"/>
      <c r="MF77" s="122"/>
      <c r="MG77" s="122"/>
      <c r="MH77" s="123"/>
      <c r="MI77" s="121">
        <f>データ!DD7</f>
        <v>0</v>
      </c>
      <c r="MJ77" s="122"/>
      <c r="MK77" s="122"/>
      <c r="ML77" s="122"/>
      <c r="MM77" s="122"/>
      <c r="MN77" s="122"/>
      <c r="MO77" s="122"/>
      <c r="MP77" s="122"/>
      <c r="MQ77" s="122"/>
      <c r="MR77" s="122"/>
      <c r="MS77" s="122"/>
      <c r="MT77" s="122"/>
      <c r="MU77" s="122"/>
      <c r="MV77" s="122"/>
      <c r="MW77" s="123"/>
      <c r="MX77" s="5"/>
      <c r="MY77" s="5"/>
      <c r="MZ77" s="5"/>
      <c r="NA77" s="5"/>
      <c r="NB77" s="5"/>
      <c r="NC77" s="45"/>
      <c r="ND77" s="118"/>
      <c r="NE77" s="119"/>
      <c r="NF77" s="119"/>
      <c r="NG77" s="119"/>
      <c r="NH77" s="119"/>
      <c r="NI77" s="119"/>
      <c r="NJ77" s="119"/>
      <c r="NK77" s="119"/>
      <c r="NL77" s="119"/>
      <c r="NM77" s="119"/>
      <c r="NN77" s="119"/>
      <c r="NO77" s="119"/>
      <c r="NP77" s="119"/>
      <c r="NQ77" s="119"/>
      <c r="NR77" s="120"/>
    </row>
    <row r="78" spans="1:382" ht="13.5" customHeight="1" x14ac:dyDescent="0.15">
      <c r="A78" s="2"/>
      <c r="B78" s="23"/>
      <c r="C78" s="5"/>
      <c r="D78" s="5"/>
      <c r="E78" s="5"/>
      <c r="F78" s="5"/>
      <c r="I78" s="129" t="s">
        <v>29</v>
      </c>
      <c r="J78" s="129"/>
      <c r="K78" s="129"/>
      <c r="L78" s="129"/>
      <c r="M78" s="129"/>
      <c r="N78" s="129"/>
      <c r="O78" s="129"/>
      <c r="P78" s="129"/>
      <c r="Q78" s="129"/>
      <c r="R78" s="121" t="str">
        <f>データ!CG7</f>
        <v xml:space="preserve"> </v>
      </c>
      <c r="S78" s="122"/>
      <c r="T78" s="122"/>
      <c r="U78" s="122"/>
      <c r="V78" s="122"/>
      <c r="W78" s="122"/>
      <c r="X78" s="122"/>
      <c r="Y78" s="122"/>
      <c r="Z78" s="122"/>
      <c r="AA78" s="122"/>
      <c r="AB78" s="122"/>
      <c r="AC78" s="122"/>
      <c r="AD78" s="122"/>
      <c r="AE78" s="122"/>
      <c r="AF78" s="123"/>
      <c r="AG78" s="121" t="str">
        <f>データ!CH7</f>
        <v xml:space="preserve"> </v>
      </c>
      <c r="AH78" s="122"/>
      <c r="AI78" s="122"/>
      <c r="AJ78" s="122"/>
      <c r="AK78" s="122"/>
      <c r="AL78" s="122"/>
      <c r="AM78" s="122"/>
      <c r="AN78" s="122"/>
      <c r="AO78" s="122"/>
      <c r="AP78" s="122"/>
      <c r="AQ78" s="122"/>
      <c r="AR78" s="122"/>
      <c r="AS78" s="122"/>
      <c r="AT78" s="122"/>
      <c r="AU78" s="123"/>
      <c r="AV78" s="121" t="str">
        <f>データ!CI7</f>
        <v xml:space="preserve"> </v>
      </c>
      <c r="AW78" s="122"/>
      <c r="AX78" s="122"/>
      <c r="AY78" s="122"/>
      <c r="AZ78" s="122"/>
      <c r="BA78" s="122"/>
      <c r="BB78" s="122"/>
      <c r="BC78" s="122"/>
      <c r="BD78" s="122"/>
      <c r="BE78" s="122"/>
      <c r="BF78" s="122"/>
      <c r="BG78" s="122"/>
      <c r="BH78" s="122"/>
      <c r="BI78" s="122"/>
      <c r="BJ78" s="123"/>
      <c r="BK78" s="121" t="str">
        <f>データ!CJ7</f>
        <v xml:space="preserve"> </v>
      </c>
      <c r="BL78" s="122"/>
      <c r="BM78" s="122"/>
      <c r="BN78" s="122"/>
      <c r="BO78" s="122"/>
      <c r="BP78" s="122"/>
      <c r="BQ78" s="122"/>
      <c r="BR78" s="122"/>
      <c r="BS78" s="122"/>
      <c r="BT78" s="122"/>
      <c r="BU78" s="122"/>
      <c r="BV78" s="122"/>
      <c r="BW78" s="122"/>
      <c r="BX78" s="122"/>
      <c r="BY78" s="123"/>
      <c r="BZ78" s="121" t="str">
        <f>データ!CK7</f>
        <v xml:space="preserve"> </v>
      </c>
      <c r="CA78" s="122"/>
      <c r="CB78" s="122"/>
      <c r="CC78" s="122"/>
      <c r="CD78" s="122"/>
      <c r="CE78" s="122"/>
      <c r="CF78" s="122"/>
      <c r="CG78" s="122"/>
      <c r="CH78" s="122"/>
      <c r="CI78" s="122"/>
      <c r="CJ78" s="122"/>
      <c r="CK78" s="122"/>
      <c r="CL78" s="122"/>
      <c r="CM78" s="122"/>
      <c r="CN78" s="123"/>
      <c r="CO78" s="5"/>
      <c r="CP78" s="5"/>
      <c r="CQ78" s="5"/>
      <c r="CR78" s="5"/>
      <c r="CS78" s="5"/>
      <c r="CT78" s="5"/>
      <c r="CU78" s="5"/>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5"/>
      <c r="FZ78" s="5"/>
      <c r="GA78" s="5"/>
      <c r="GB78" s="5"/>
      <c r="GC78" s="129" t="s">
        <v>29</v>
      </c>
      <c r="GD78" s="129"/>
      <c r="GE78" s="129"/>
      <c r="GF78" s="129"/>
      <c r="GG78" s="129"/>
      <c r="GH78" s="129"/>
      <c r="GI78" s="129"/>
      <c r="GJ78" s="129"/>
      <c r="GK78" s="129"/>
      <c r="GL78" s="121" t="str">
        <f>データ!CT7</f>
        <v xml:space="preserve"> </v>
      </c>
      <c r="GM78" s="122"/>
      <c r="GN78" s="122"/>
      <c r="GO78" s="122"/>
      <c r="GP78" s="122"/>
      <c r="GQ78" s="122"/>
      <c r="GR78" s="122"/>
      <c r="GS78" s="122"/>
      <c r="GT78" s="122"/>
      <c r="GU78" s="122"/>
      <c r="GV78" s="122"/>
      <c r="GW78" s="122"/>
      <c r="GX78" s="122"/>
      <c r="GY78" s="122"/>
      <c r="GZ78" s="123"/>
      <c r="HA78" s="121" t="str">
        <f>データ!CU7</f>
        <v xml:space="preserve"> </v>
      </c>
      <c r="HB78" s="122"/>
      <c r="HC78" s="122"/>
      <c r="HD78" s="122"/>
      <c r="HE78" s="122"/>
      <c r="HF78" s="122"/>
      <c r="HG78" s="122"/>
      <c r="HH78" s="122"/>
      <c r="HI78" s="122"/>
      <c r="HJ78" s="122"/>
      <c r="HK78" s="122"/>
      <c r="HL78" s="122"/>
      <c r="HM78" s="122"/>
      <c r="HN78" s="122"/>
      <c r="HO78" s="123"/>
      <c r="HP78" s="121" t="str">
        <f>データ!CV7</f>
        <v xml:space="preserve"> </v>
      </c>
      <c r="HQ78" s="122"/>
      <c r="HR78" s="122"/>
      <c r="HS78" s="122"/>
      <c r="HT78" s="122"/>
      <c r="HU78" s="122"/>
      <c r="HV78" s="122"/>
      <c r="HW78" s="122"/>
      <c r="HX78" s="122"/>
      <c r="HY78" s="122"/>
      <c r="HZ78" s="122"/>
      <c r="IA78" s="122"/>
      <c r="IB78" s="122"/>
      <c r="IC78" s="122"/>
      <c r="ID78" s="123"/>
      <c r="IE78" s="121" t="str">
        <f>データ!CW7</f>
        <v xml:space="preserve"> </v>
      </c>
      <c r="IF78" s="122"/>
      <c r="IG78" s="122"/>
      <c r="IH78" s="122"/>
      <c r="II78" s="122"/>
      <c r="IJ78" s="122"/>
      <c r="IK78" s="122"/>
      <c r="IL78" s="122"/>
      <c r="IM78" s="122"/>
      <c r="IN78" s="122"/>
      <c r="IO78" s="122"/>
      <c r="IP78" s="122"/>
      <c r="IQ78" s="122"/>
      <c r="IR78" s="122"/>
      <c r="IS78" s="123"/>
      <c r="IT78" s="121" t="str">
        <f>データ!CX7</f>
        <v xml:space="preserve"> </v>
      </c>
      <c r="IU78" s="122"/>
      <c r="IV78" s="122"/>
      <c r="IW78" s="122"/>
      <c r="IX78" s="122"/>
      <c r="IY78" s="122"/>
      <c r="IZ78" s="122"/>
      <c r="JA78" s="122"/>
      <c r="JB78" s="122"/>
      <c r="JC78" s="122"/>
      <c r="JD78" s="122"/>
      <c r="JE78" s="122"/>
      <c r="JF78" s="122"/>
      <c r="JG78" s="122"/>
      <c r="JH78" s="123"/>
      <c r="JL78" s="5"/>
      <c r="JM78" s="5"/>
      <c r="JN78" s="5"/>
      <c r="JO78" s="5"/>
      <c r="JP78" s="5"/>
      <c r="JQ78" s="5"/>
      <c r="JR78" s="129" t="s">
        <v>29</v>
      </c>
      <c r="JS78" s="129"/>
      <c r="JT78" s="129"/>
      <c r="JU78" s="129"/>
      <c r="JV78" s="129"/>
      <c r="JW78" s="129"/>
      <c r="JX78" s="129"/>
      <c r="JY78" s="129"/>
      <c r="JZ78" s="129"/>
      <c r="KA78" s="121">
        <f>データ!DE7</f>
        <v>123.1</v>
      </c>
      <c r="KB78" s="122"/>
      <c r="KC78" s="122"/>
      <c r="KD78" s="122"/>
      <c r="KE78" s="122"/>
      <c r="KF78" s="122"/>
      <c r="KG78" s="122"/>
      <c r="KH78" s="122"/>
      <c r="KI78" s="122"/>
      <c r="KJ78" s="122"/>
      <c r="KK78" s="122"/>
      <c r="KL78" s="122"/>
      <c r="KM78" s="122"/>
      <c r="KN78" s="122"/>
      <c r="KO78" s="123"/>
      <c r="KP78" s="121">
        <f>データ!DF7</f>
        <v>92.3</v>
      </c>
      <c r="KQ78" s="122"/>
      <c r="KR78" s="122"/>
      <c r="KS78" s="122"/>
      <c r="KT78" s="122"/>
      <c r="KU78" s="122"/>
      <c r="KV78" s="122"/>
      <c r="KW78" s="122"/>
      <c r="KX78" s="122"/>
      <c r="KY78" s="122"/>
      <c r="KZ78" s="122"/>
      <c r="LA78" s="122"/>
      <c r="LB78" s="122"/>
      <c r="LC78" s="122"/>
      <c r="LD78" s="123"/>
      <c r="LE78" s="121">
        <f>データ!DG7</f>
        <v>85.4</v>
      </c>
      <c r="LF78" s="122"/>
      <c r="LG78" s="122"/>
      <c r="LH78" s="122"/>
      <c r="LI78" s="122"/>
      <c r="LJ78" s="122"/>
      <c r="LK78" s="122"/>
      <c r="LL78" s="122"/>
      <c r="LM78" s="122"/>
      <c r="LN78" s="122"/>
      <c r="LO78" s="122"/>
      <c r="LP78" s="122"/>
      <c r="LQ78" s="122"/>
      <c r="LR78" s="122"/>
      <c r="LS78" s="123"/>
      <c r="LT78" s="121">
        <f>データ!DH7</f>
        <v>76.3</v>
      </c>
      <c r="LU78" s="122"/>
      <c r="LV78" s="122"/>
      <c r="LW78" s="122"/>
      <c r="LX78" s="122"/>
      <c r="LY78" s="122"/>
      <c r="LZ78" s="122"/>
      <c r="MA78" s="122"/>
      <c r="MB78" s="122"/>
      <c r="MC78" s="122"/>
      <c r="MD78" s="122"/>
      <c r="ME78" s="122"/>
      <c r="MF78" s="122"/>
      <c r="MG78" s="122"/>
      <c r="MH78" s="123"/>
      <c r="MI78" s="121">
        <f>データ!DI7</f>
        <v>64.099999999999994</v>
      </c>
      <c r="MJ78" s="122"/>
      <c r="MK78" s="122"/>
      <c r="ML78" s="122"/>
      <c r="MM78" s="122"/>
      <c r="MN78" s="122"/>
      <c r="MO78" s="122"/>
      <c r="MP78" s="122"/>
      <c r="MQ78" s="122"/>
      <c r="MR78" s="122"/>
      <c r="MS78" s="122"/>
      <c r="MT78" s="122"/>
      <c r="MU78" s="122"/>
      <c r="MV78" s="122"/>
      <c r="MW78" s="123"/>
      <c r="MX78" s="5"/>
      <c r="MY78" s="5"/>
      <c r="MZ78" s="5"/>
      <c r="NA78" s="5"/>
      <c r="NB78" s="5"/>
      <c r="NC78" s="45"/>
      <c r="ND78" s="118"/>
      <c r="NE78" s="119"/>
      <c r="NF78" s="119"/>
      <c r="NG78" s="119"/>
      <c r="NH78" s="119"/>
      <c r="NI78" s="119"/>
      <c r="NJ78" s="119"/>
      <c r="NK78" s="119"/>
      <c r="NL78" s="119"/>
      <c r="NM78" s="119"/>
      <c r="NN78" s="119"/>
      <c r="NO78" s="119"/>
      <c r="NP78" s="119"/>
      <c r="NQ78" s="119"/>
      <c r="NR78" s="120"/>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8"/>
      <c r="NE79" s="119"/>
      <c r="NF79" s="119"/>
      <c r="NG79" s="119"/>
      <c r="NH79" s="119"/>
      <c r="NI79" s="119"/>
      <c r="NJ79" s="119"/>
      <c r="NK79" s="119"/>
      <c r="NL79" s="119"/>
      <c r="NM79" s="119"/>
      <c r="NN79" s="119"/>
      <c r="NO79" s="119"/>
      <c r="NP79" s="119"/>
      <c r="NQ79" s="119"/>
      <c r="NR79" s="120"/>
    </row>
    <row r="80" spans="1:382" ht="13.5" customHeight="1" x14ac:dyDescent="0.15">
      <c r="A80" s="2"/>
      <c r="B80" s="23"/>
      <c r="C80" s="25"/>
      <c r="D80" s="5"/>
      <c r="E80" s="5"/>
      <c r="F80" s="5"/>
      <c r="G80" s="5"/>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5"/>
      <c r="JN80" s="5"/>
      <c r="JO80" s="5"/>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5"/>
      <c r="NA80" s="25"/>
      <c r="NB80" s="24"/>
      <c r="NC80" s="2"/>
      <c r="ND80" s="118"/>
      <c r="NE80" s="119"/>
      <c r="NF80" s="119"/>
      <c r="NG80" s="119"/>
      <c r="NH80" s="119"/>
      <c r="NI80" s="119"/>
      <c r="NJ80" s="119"/>
      <c r="NK80" s="119"/>
      <c r="NL80" s="119"/>
      <c r="NM80" s="119"/>
      <c r="NN80" s="119"/>
      <c r="NO80" s="119"/>
      <c r="NP80" s="119"/>
      <c r="NQ80" s="119"/>
      <c r="NR80" s="120"/>
    </row>
    <row r="81" spans="1:382" ht="13.5" customHeight="1" x14ac:dyDescent="0.15">
      <c r="A81" s="2"/>
      <c r="B81" s="23"/>
      <c r="C81" s="25"/>
      <c r="D81" s="5"/>
      <c r="E81" s="5"/>
      <c r="F81" s="5"/>
      <c r="G81" s="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5"/>
      <c r="JN81" s="5"/>
      <c r="JO81" s="5"/>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5"/>
      <c r="NA81" s="25"/>
      <c r="NB81" s="24"/>
      <c r="NC81" s="2"/>
      <c r="ND81" s="118"/>
      <c r="NE81" s="119"/>
      <c r="NF81" s="119"/>
      <c r="NG81" s="119"/>
      <c r="NH81" s="119"/>
      <c r="NI81" s="119"/>
      <c r="NJ81" s="119"/>
      <c r="NK81" s="119"/>
      <c r="NL81" s="119"/>
      <c r="NM81" s="119"/>
      <c r="NN81" s="119"/>
      <c r="NO81" s="119"/>
      <c r="NP81" s="119"/>
      <c r="NQ81" s="119"/>
      <c r="NR81" s="120"/>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40"/>
      <c r="NE82" s="141"/>
      <c r="NF82" s="141"/>
      <c r="NG82" s="141"/>
      <c r="NH82" s="141"/>
      <c r="NI82" s="141"/>
      <c r="NJ82" s="141"/>
      <c r="NK82" s="141"/>
      <c r="NL82" s="141"/>
      <c r="NM82" s="141"/>
      <c r="NN82" s="141"/>
      <c r="NO82" s="141"/>
      <c r="NP82" s="141"/>
      <c r="NQ82" s="141"/>
      <c r="NR82" s="142"/>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hSGvVCwRuRBEgfQweXsIVnB5SakuAX+FIDYjR68Dwwv9E+3Buehx0WMyq/ZlyJrM2KbXKJ8VwLwpSnhwp9HemQ==" saltValue="jogR2LdssmNSkFWQWD6I5Q==" spinCount="100000" sheet="1" objects="1" scenarios="1" formatCells="0" formatColumns="0" formatRows="0"/>
  <mergeCells count="213">
    <mergeCell ref="ND66:NR82"/>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BZ52:CR52"/>
    <mergeCell ref="CS52:DK52"/>
    <mergeCell ref="EA52:EK52"/>
    <mergeCell ref="EL52:FD52"/>
    <mergeCell ref="FE52:FW52"/>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ND48:NR48"/>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ND49:NR64"/>
    <mergeCell ref="KO52:LG52"/>
    <mergeCell ref="LH52:LZ52"/>
    <mergeCell ref="MA52:MS52"/>
    <mergeCell ref="HJ52:IB52"/>
    <mergeCell ref="IR52:JB52"/>
    <mergeCell ref="JC52:JU52"/>
    <mergeCell ref="JV52:KN52"/>
    <mergeCell ref="MA32:MS32"/>
    <mergeCell ref="H34:DO35"/>
    <mergeCell ref="DY34:IF35"/>
    <mergeCell ref="IP34:MV35"/>
    <mergeCell ref="FX32:GP32"/>
    <mergeCell ref="GQ32:HI32"/>
    <mergeCell ref="HJ32:IB32"/>
    <mergeCell ref="IR32:JB32"/>
    <mergeCell ref="JC32:JU32"/>
    <mergeCell ref="JV32:KN32"/>
    <mergeCell ref="LH32:LZ32"/>
    <mergeCell ref="FX52:GP52"/>
    <mergeCell ref="GQ52:HI52"/>
    <mergeCell ref="J52:T52"/>
    <mergeCell ref="U52:AM52"/>
    <mergeCell ref="AN52:BF52"/>
    <mergeCell ref="BG52:BY52"/>
    <mergeCell ref="ND32:NR47"/>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JV30:KN30"/>
    <mergeCell ref="KO30:LG30"/>
    <mergeCell ref="LH30:LZ30"/>
    <mergeCell ref="MA30:MS30"/>
    <mergeCell ref="GQ30:HI30"/>
    <mergeCell ref="HJ30:IB30"/>
    <mergeCell ref="JC30:JU30"/>
    <mergeCell ref="ND15:NR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382132</v>
      </c>
      <c r="D6" s="61">
        <f t="shared" si="1"/>
        <v>47</v>
      </c>
      <c r="E6" s="61">
        <f t="shared" si="1"/>
        <v>14</v>
      </c>
      <c r="F6" s="61">
        <f t="shared" si="1"/>
        <v>0</v>
      </c>
      <c r="G6" s="61">
        <f t="shared" si="1"/>
        <v>4</v>
      </c>
      <c r="H6" s="61" t="str">
        <f>SUBSTITUTE(H8,"　","")</f>
        <v>愛媛県四国中央市</v>
      </c>
      <c r="I6" s="61" t="str">
        <f t="shared" si="1"/>
        <v>本町駐車場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36</v>
      </c>
      <c r="S6" s="63" t="str">
        <f t="shared" si="1"/>
        <v>商業施設</v>
      </c>
      <c r="T6" s="63" t="str">
        <f t="shared" si="1"/>
        <v>無</v>
      </c>
      <c r="U6" s="64">
        <f t="shared" si="1"/>
        <v>244</v>
      </c>
      <c r="V6" s="64">
        <f t="shared" si="1"/>
        <v>13</v>
      </c>
      <c r="W6" s="64" t="str">
        <f t="shared" si="1"/>
        <v>-</v>
      </c>
      <c r="X6" s="63" t="str">
        <f t="shared" si="1"/>
        <v>導入なし</v>
      </c>
      <c r="Y6" s="65">
        <f>IF(Y8="-",NA(),Y8)</f>
        <v>1389.7</v>
      </c>
      <c r="Z6" s="65">
        <f t="shared" ref="Z6:AH6" si="2">IF(Z8="-",NA(),Z8)</f>
        <v>1302.9000000000001</v>
      </c>
      <c r="AA6" s="65">
        <f t="shared" si="2"/>
        <v>852.7</v>
      </c>
      <c r="AB6" s="65">
        <f t="shared" si="2"/>
        <v>949</v>
      </c>
      <c r="AC6" s="65">
        <f t="shared" si="2"/>
        <v>1084.8</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92.8</v>
      </c>
      <c r="BG6" s="65">
        <f t="shared" ref="BG6:BO6" si="5">IF(BG8="-",NA(),BG8)</f>
        <v>92.3</v>
      </c>
      <c r="BH6" s="65">
        <f t="shared" si="5"/>
        <v>88.3</v>
      </c>
      <c r="BI6" s="65">
        <f t="shared" si="5"/>
        <v>89.5</v>
      </c>
      <c r="BJ6" s="65">
        <f t="shared" si="5"/>
        <v>90.8</v>
      </c>
      <c r="BK6" s="65">
        <f t="shared" si="5"/>
        <v>51.9</v>
      </c>
      <c r="BL6" s="65">
        <f t="shared" si="5"/>
        <v>59.2</v>
      </c>
      <c r="BM6" s="65">
        <f t="shared" si="5"/>
        <v>64.5</v>
      </c>
      <c r="BN6" s="65">
        <f t="shared" si="5"/>
        <v>60</v>
      </c>
      <c r="BO6" s="65">
        <f t="shared" si="5"/>
        <v>52.8</v>
      </c>
      <c r="BP6" s="62" t="str">
        <f>IF(BP8="-","",IF(BP8="-","【-】","【"&amp;SUBSTITUTE(TEXT(BP8,"#,##0.0"),"-","△")&amp;"】"))</f>
        <v>【45.2】</v>
      </c>
      <c r="BQ6" s="66">
        <f>IF(BQ8="-",NA(),BQ8)</f>
        <v>503</v>
      </c>
      <c r="BR6" s="66">
        <f t="shared" ref="BR6:BZ6" si="6">IF(BR8="-",NA(),BR8)</f>
        <v>421</v>
      </c>
      <c r="BS6" s="66">
        <f t="shared" si="6"/>
        <v>414</v>
      </c>
      <c r="BT6" s="66">
        <f t="shared" si="6"/>
        <v>433</v>
      </c>
      <c r="BU6" s="66">
        <f t="shared" si="6"/>
        <v>453</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2089</v>
      </c>
      <c r="CN6" s="64">
        <f t="shared" si="7"/>
        <v>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92.3</v>
      </c>
      <c r="DL6" s="65">
        <f t="shared" ref="DL6:DT6" si="9">IF(DL8="-",NA(),DL8)</f>
        <v>76.900000000000006</v>
      </c>
      <c r="DM6" s="65">
        <f t="shared" si="9"/>
        <v>76.900000000000006</v>
      </c>
      <c r="DN6" s="65">
        <f t="shared" si="9"/>
        <v>84.6</v>
      </c>
      <c r="DO6" s="65">
        <f t="shared" si="9"/>
        <v>84.6</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382132</v>
      </c>
      <c r="D7" s="61">
        <f t="shared" si="10"/>
        <v>47</v>
      </c>
      <c r="E7" s="61">
        <f t="shared" si="10"/>
        <v>14</v>
      </c>
      <c r="F7" s="61">
        <f t="shared" si="10"/>
        <v>0</v>
      </c>
      <c r="G7" s="61">
        <f t="shared" si="10"/>
        <v>4</v>
      </c>
      <c r="H7" s="61" t="str">
        <f t="shared" si="10"/>
        <v>愛媛県　四国中央市</v>
      </c>
      <c r="I7" s="61" t="str">
        <f t="shared" si="10"/>
        <v>本町駐車場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36</v>
      </c>
      <c r="S7" s="63" t="str">
        <f t="shared" si="10"/>
        <v>商業施設</v>
      </c>
      <c r="T7" s="63" t="str">
        <f t="shared" si="10"/>
        <v>無</v>
      </c>
      <c r="U7" s="64">
        <f t="shared" si="10"/>
        <v>244</v>
      </c>
      <c r="V7" s="64">
        <f t="shared" si="10"/>
        <v>13</v>
      </c>
      <c r="W7" s="64" t="str">
        <f t="shared" si="10"/>
        <v>-</v>
      </c>
      <c r="X7" s="63" t="str">
        <f t="shared" si="10"/>
        <v>導入なし</v>
      </c>
      <c r="Y7" s="65">
        <f>Y8</f>
        <v>1389.7</v>
      </c>
      <c r="Z7" s="65">
        <f t="shared" ref="Z7:AH7" si="11">Z8</f>
        <v>1302.9000000000001</v>
      </c>
      <c r="AA7" s="65">
        <f t="shared" si="11"/>
        <v>852.7</v>
      </c>
      <c r="AB7" s="65">
        <f t="shared" si="11"/>
        <v>949</v>
      </c>
      <c r="AC7" s="65">
        <f t="shared" si="11"/>
        <v>1084.8</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92.8</v>
      </c>
      <c r="BG7" s="65">
        <f t="shared" ref="BG7:BO7" si="14">BG8</f>
        <v>92.3</v>
      </c>
      <c r="BH7" s="65">
        <f t="shared" si="14"/>
        <v>88.3</v>
      </c>
      <c r="BI7" s="65">
        <f t="shared" si="14"/>
        <v>89.5</v>
      </c>
      <c r="BJ7" s="65">
        <f t="shared" si="14"/>
        <v>90.8</v>
      </c>
      <c r="BK7" s="65">
        <f t="shared" si="14"/>
        <v>51.9</v>
      </c>
      <c r="BL7" s="65">
        <f t="shared" si="14"/>
        <v>59.2</v>
      </c>
      <c r="BM7" s="65">
        <f t="shared" si="14"/>
        <v>64.5</v>
      </c>
      <c r="BN7" s="65">
        <f t="shared" si="14"/>
        <v>60</v>
      </c>
      <c r="BO7" s="65">
        <f t="shared" si="14"/>
        <v>52.8</v>
      </c>
      <c r="BP7" s="62"/>
      <c r="BQ7" s="66">
        <f>BQ8</f>
        <v>503</v>
      </c>
      <c r="BR7" s="66">
        <f t="shared" ref="BR7:BZ7" si="15">BR8</f>
        <v>421</v>
      </c>
      <c r="BS7" s="66">
        <f t="shared" si="15"/>
        <v>414</v>
      </c>
      <c r="BT7" s="66">
        <f t="shared" si="15"/>
        <v>433</v>
      </c>
      <c r="BU7" s="66">
        <f t="shared" si="15"/>
        <v>453</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111</v>
      </c>
      <c r="CL7" s="62"/>
      <c r="CM7" s="64">
        <f>CM8</f>
        <v>2089</v>
      </c>
      <c r="CN7" s="64">
        <f>CN8</f>
        <v>0</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92.3</v>
      </c>
      <c r="DL7" s="65">
        <f t="shared" ref="DL7:DT7" si="17">DL8</f>
        <v>76.900000000000006</v>
      </c>
      <c r="DM7" s="65">
        <f t="shared" si="17"/>
        <v>76.900000000000006</v>
      </c>
      <c r="DN7" s="65">
        <f t="shared" si="17"/>
        <v>84.6</v>
      </c>
      <c r="DO7" s="65">
        <f t="shared" si="17"/>
        <v>84.6</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382132</v>
      </c>
      <c r="D8" s="68">
        <v>47</v>
      </c>
      <c r="E8" s="68">
        <v>14</v>
      </c>
      <c r="F8" s="68">
        <v>0</v>
      </c>
      <c r="G8" s="68">
        <v>4</v>
      </c>
      <c r="H8" s="68" t="s">
        <v>114</v>
      </c>
      <c r="I8" s="68" t="s">
        <v>115</v>
      </c>
      <c r="J8" s="68" t="s">
        <v>116</v>
      </c>
      <c r="K8" s="68" t="s">
        <v>117</v>
      </c>
      <c r="L8" s="68" t="s">
        <v>118</v>
      </c>
      <c r="M8" s="68" t="s">
        <v>119</v>
      </c>
      <c r="N8" s="68"/>
      <c r="O8" s="69" t="s">
        <v>120</v>
      </c>
      <c r="P8" s="70" t="s">
        <v>121</v>
      </c>
      <c r="Q8" s="70" t="s">
        <v>122</v>
      </c>
      <c r="R8" s="71">
        <v>36</v>
      </c>
      <c r="S8" s="70" t="s">
        <v>123</v>
      </c>
      <c r="T8" s="70" t="s">
        <v>124</v>
      </c>
      <c r="U8" s="71">
        <v>244</v>
      </c>
      <c r="V8" s="71">
        <v>13</v>
      </c>
      <c r="W8" s="71" t="s">
        <v>118</v>
      </c>
      <c r="X8" s="70" t="s">
        <v>125</v>
      </c>
      <c r="Y8" s="72">
        <v>1389.7</v>
      </c>
      <c r="Z8" s="72">
        <v>1302.9000000000001</v>
      </c>
      <c r="AA8" s="72">
        <v>852.7</v>
      </c>
      <c r="AB8" s="72">
        <v>949</v>
      </c>
      <c r="AC8" s="72">
        <v>1084.8</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92.8</v>
      </c>
      <c r="BG8" s="72">
        <v>92.3</v>
      </c>
      <c r="BH8" s="72">
        <v>88.3</v>
      </c>
      <c r="BI8" s="72">
        <v>89.5</v>
      </c>
      <c r="BJ8" s="72">
        <v>90.8</v>
      </c>
      <c r="BK8" s="72">
        <v>51.9</v>
      </c>
      <c r="BL8" s="72">
        <v>59.2</v>
      </c>
      <c r="BM8" s="72">
        <v>64.5</v>
      </c>
      <c r="BN8" s="72">
        <v>60</v>
      </c>
      <c r="BO8" s="72">
        <v>52.8</v>
      </c>
      <c r="BP8" s="69">
        <v>45.2</v>
      </c>
      <c r="BQ8" s="73">
        <v>503</v>
      </c>
      <c r="BR8" s="73">
        <v>421</v>
      </c>
      <c r="BS8" s="73">
        <v>414</v>
      </c>
      <c r="BT8" s="74">
        <v>433</v>
      </c>
      <c r="BU8" s="74">
        <v>453</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2089</v>
      </c>
      <c r="CN8" s="71">
        <v>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92.3</v>
      </c>
      <c r="DL8" s="72">
        <v>76.900000000000006</v>
      </c>
      <c r="DM8" s="72">
        <v>76.900000000000006</v>
      </c>
      <c r="DN8" s="72">
        <v>84.6</v>
      </c>
      <c r="DO8" s="72">
        <v>84.6</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2018-02-09T01:53:24Z</dcterms:created>
  <dcterms:modified xsi:type="dcterms:W3CDTF">2018-03-19T04:48:25Z</dcterms:modified>
  <cp:category/>
</cp:coreProperties>
</file>