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QBAzJiqBpTXKfBHTJv0FkmXLzeUx9nRv5Nye9GbV7Bh/Lae8cWMAkCkiplLeY/Gwr/1GPkUyNgBY2ZVpbxsRnA==" workbookSaltValue="224C8OpWeEcKAbzF1mbCy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AV76" i="4"/>
  <c r="KO51" i="4"/>
  <c r="LE76" i="4"/>
  <c r="FX51" i="4"/>
  <c r="BG51" i="4"/>
  <c r="FX30" i="4"/>
  <c r="KO30" i="4"/>
  <c r="HP76" i="4"/>
  <c r="FE51" i="4"/>
  <c r="HA76" i="4"/>
  <c r="AN51" i="4"/>
  <c r="FE30" i="4"/>
  <c r="AG76" i="4"/>
  <c r="JV51" i="4"/>
  <c r="AN30" i="4"/>
  <c r="KP76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<sst xmlns="http://schemas.openxmlformats.org/spreadsheetml/2006/main" count="287" uniqueCount="135">
  <si>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</si>
  <si>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</si>
  <si>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</si>
  <si>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</si>
  <si>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</si>
  <si>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</si>
  <si>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</si>
  <si>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</si>
  <si>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</si>
  <si>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</si>
  <si>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</si>
  <si>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</si>
  <si>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</si>
  <si>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</si>
  <si>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</si>
  <si>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</si>
  <si>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</si>
  <si>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</si>
  <si>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</si>
  <si>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</si>
  <si>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</si>
  <si>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</si>
  <si>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</si>
  <si>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</si>
  <si>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</si>
  <si>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</si>
  <si>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</si>
  <si>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</si>
  <si>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</si>
  <si>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</si>
  <si>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</si>
  <si>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</si>
  <si>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</si>
  <si>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</si>
  <si>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</si>
  <si>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</si>
  <si>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</si>
  <si>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</si>
  <si>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</si>
  <si>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</si>
  <si>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</si>
  <si>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</si>
  <si>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</si>
  <si>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</si>
  <si>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</si>
  <si>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</si>
  <si>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</si>
  <si>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</si>
  <si>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</si>
  <si>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</si>
  <si>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</si>
  <si>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</si>
  <si>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</si>
  <si>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</si>
  <si>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</si>
  <si>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</si>
  <si>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</si>
  <si>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</si>
  <si>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</si>
  <si>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</si>
  <si>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</si>
  <si>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</si>
  <si>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</si>
  <si>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</si>
  <si>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</si>
  <si>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</si>
  <si>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</si>
  <si>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</si>
  <si>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</si>
  <si>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</si>
  <si>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</si>
  <si>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</si>
  <si>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</si>
  <si>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</si>
  <si>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</si>
  <si>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</si>
  <si>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</si>
  <si>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</si>
  <si>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</si>
  <si>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</si>
  <si>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</si>
  <si>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</si>
  <si>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</si>
  <si>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</si>
  <si>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</si>
  <si>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</si>
  <si>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</si>
  <si>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</si>
  <si>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</si>
  <si>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</si>
  <si>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</si>
  <si>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</si>
  <si>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</si>
  <si>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</si>
  <si>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</si>
  <si>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</si>
  <si>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</si>
  <si>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</si>
  <si>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</si>
  <si>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</si>
  <si>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</si>
  <si>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</si>
  <si>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</si>
  <si>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</si>
  <si>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</si>
  <si>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</si>
  <si>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</si>
  <si>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</si>
  <si>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</si>
  <si>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</si>
  <si>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</si>
  <si>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</si>
  <si>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</si>
  <si>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</si>
  <si>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朝潮橋駐車場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</si>
  <si>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</si>
  <si>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</si>
  <si>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</si>
  <si>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</si>
  <si>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</si>
  <si>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</si>
  <si>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</si>
  <si>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</si>
  <si>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</si>
  <si>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</si>
  <si>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</si>
  <si>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</si>
  <si>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</si>
  <si>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</si>
  <si>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</si>
  <si>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</si>
  <si>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定期契約のみの駐車場で、収入についてはほぼ横ばいであり、平成２４年度から、ほとんど空きのない状況である。支出については、主に光熱費と修繕費であるが、少額のため、収益的収支比率はかなり高い値になっている。平成２４年度と平成２８年度については、修繕費を例年よりも多く支出しており、他年度と比べると比率が低い。
④売上高ＧＯＰ比率
⑤ＥＢＩＴＤＡ
売上高ＧＯＰ比率が、類似施設平均値を上回っているため、利益率は高い。また、数値も比較的安定している。ＥＢＩＴＤＡが、平均値を下回っているのは、収容台数が２６台と、小規模な駐車場であり、利益そのものの額が小さいことが原因として挙げられる。</t>
    <phoneticPr fontId="6"/>
  </si>
  <si>
    <t>⑧設備投資見込額
平面駐車場であり、大きな改修等、新たな設備投資については見込んでいない。</t>
    <phoneticPr fontId="6"/>
  </si>
  <si>
    <t>⑪稼働率
定期駐車のみとなっており、ほぼ空きがない状態であったので、１００％で推移している。</t>
    <phoneticPr fontId="6"/>
  </si>
  <si>
    <t>支出は主に、電灯に対する光熱費と修繕費であるが、平面駐車場で機械等の設置もないため、大きな支出はない。駐車場契約について、定期駐車のみで、ほとんど空きがない状態で推移しており、収入は安定している。そのため、営業に関する収益性は高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</si>
</sst>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1007</c:v>
                </c:pt>
                <c:pt idx="1">
                  <c:v>4243.2</c:v>
                </c:pt>
                <c:pt idx="2">
                  <c:v>3895.1</c:v>
                </c:pt>
                <c:pt idx="3">
                  <c:v>4097.5</c:v>
                </c:pt>
                <c:pt idx="4">
                  <c:v>909.6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3904"/>
        <c:axId val="5824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3904"/>
        <c:axId val="58245504"/>
      </c:lineChart>
      <c:dateAx>
        <c:axId val="4700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245504"/>
        <c:crosses val="autoZero"/>
        <c:auto val="1"/>
        <c:lblOffset val="100"/>
        <c:baseTimeUnit val="years"/>
      </c:dateAx>
      <c:valAx>
        <c:axId val="5824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00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1328"/>
        <c:axId val="991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1328"/>
        <c:axId val="99180928"/>
      </c:lineChart>
      <c:dateAx>
        <c:axId val="9101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80928"/>
        <c:crosses val="autoZero"/>
        <c:auto val="1"/>
        <c:lblOffset val="100"/>
        <c:baseTimeUnit val="years"/>
      </c:dateAx>
      <c:valAx>
        <c:axId val="991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18816"/>
        <c:axId val="1484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18816"/>
        <c:axId val="148439424"/>
      </c:lineChart>
      <c:dateAx>
        <c:axId val="13481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39424"/>
        <c:crosses val="autoZero"/>
        <c:auto val="1"/>
        <c:lblOffset val="100"/>
        <c:baseTimeUnit val="years"/>
      </c:dateAx>
      <c:valAx>
        <c:axId val="14843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4818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6352"/>
        <c:axId val="444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6352"/>
        <c:axId val="44475136"/>
      </c:lineChart>
      <c:dateAx>
        <c:axId val="442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75136"/>
        <c:crosses val="autoZero"/>
        <c:auto val="1"/>
        <c:lblOffset val="100"/>
        <c:baseTimeUnit val="years"/>
      </c:dateAx>
      <c:valAx>
        <c:axId val="444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7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3056"/>
        <c:axId val="447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3056"/>
        <c:axId val="44712320"/>
      </c:lineChart>
      <c:dateAx>
        <c:axId val="444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12320"/>
        <c:crosses val="autoZero"/>
        <c:auto val="1"/>
        <c:lblOffset val="100"/>
        <c:baseTimeUnit val="years"/>
      </c:dateAx>
      <c:valAx>
        <c:axId val="447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9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4816"/>
        <c:axId val="447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54816"/>
        <c:axId val="44756992"/>
      </c:lineChart>
      <c:dateAx>
        <c:axId val="447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6992"/>
        <c:crosses val="autoZero"/>
        <c:auto val="1"/>
        <c:lblOffset val="100"/>
        <c:baseTimeUnit val="years"/>
      </c:dateAx>
      <c:valAx>
        <c:axId val="447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754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5872"/>
        <c:axId val="448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5872"/>
        <c:axId val="44817792"/>
      </c:lineChart>
      <c:dateAx>
        <c:axId val="4481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17792"/>
        <c:crosses val="autoZero"/>
        <c:auto val="1"/>
        <c:lblOffset val="100"/>
        <c:baseTimeUnit val="years"/>
      </c:dateAx>
      <c:valAx>
        <c:axId val="448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1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90.1</c:v>
                </c:pt>
                <c:pt idx="1">
                  <c:v>97.6</c:v>
                </c:pt>
                <c:pt idx="2">
                  <c:v>97.4</c:v>
                </c:pt>
                <c:pt idx="3">
                  <c:v>97.6</c:v>
                </c:pt>
                <c:pt idx="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2352"/>
        <c:axId val="448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2352"/>
        <c:axId val="44854272"/>
      </c:lineChart>
      <c:dateAx>
        <c:axId val="448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4272"/>
        <c:crosses val="autoZero"/>
        <c:auto val="1"/>
        <c:lblOffset val="100"/>
        <c:baseTimeUnit val="years"/>
      </c:dateAx>
      <c:valAx>
        <c:axId val="448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1433</c:v>
                </c:pt>
                <c:pt idx="1">
                  <c:v>1533</c:v>
                </c:pt>
                <c:pt idx="2">
                  <c:v>1556</c:v>
                </c:pt>
                <c:pt idx="3">
                  <c:v>1599</c:v>
                </c:pt>
                <c:pt idx="4">
                  <c:v>1433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4000"/>
        <c:axId val="450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000"/>
        <c:axId val="45025920"/>
      </c:lineChart>
      <c:dateAx>
        <c:axId val="450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25920"/>
        <c:crosses val="autoZero"/>
        <c:auto val="1"/>
        <c:lblOffset val="100"/>
        <c:baseTimeUnit val="years"/>
      </c:dateAx>
      <c:valAx>
        <c:axId val="450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2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1" zoomScale="70" zoomScaleNormal="7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朝潮橋駐車場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1007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4243.2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3895.1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4097.5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909.6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133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90.1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97.6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97.4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97.6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1433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1533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1556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1599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1433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bECsSfrroNDjdD8IXpWqYEayeKdwHIAS8jx5LbTrH/V6hvcJrdWUC8fSYJi+f1ynWMwhetgHzN3uztC5BajlJw==" saltValue="ZB1XYL8NP2Ab7rcc+gEM8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愛媛県八幡浜市</v>
      </c>
      <c r="I6" s="61" t="str">
        <f t="shared" si="1"/>
        <v>朝潮橋駐車場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31</v>
      </c>
      <c r="S6" s="63" t="str">
        <f t="shared" si="1"/>
        <v>商業施設</v>
      </c>
      <c r="T6" s="63" t="str">
        <f t="shared" si="1"/>
        <v>無</v>
      </c>
      <c r="U6" s="64">
        <f t="shared" si="1"/>
        <v>727</v>
      </c>
      <c r="V6" s="64">
        <f t="shared" si="1"/>
        <v>26</v>
      </c>
      <c r="W6" s="64" t="str">
        <f t="shared" si="1"/>
        <v>-</v>
      </c>
      <c r="X6" s="63" t="str">
        <f t="shared" si="1"/>
        <v>導入なし</v>
      </c>
      <c r="Y6" s="65">
        <f>IF(Y8="-",NA(),Y8)</f>
        <v>1007</v>
      </c>
      <c r="Z6" s="65">
        <f t="shared" ref="Z6:AH6" si="2">IF(Z8="-",NA(),Z8)</f>
        <v>4243.2</v>
      </c>
      <c r="AA6" s="65">
        <f t="shared" si="2"/>
        <v>3895.1</v>
      </c>
      <c r="AB6" s="65">
        <f t="shared" si="2"/>
        <v>4097.5</v>
      </c>
      <c r="AC6" s="65">
        <f t="shared" si="2"/>
        <v>909.6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90.1</v>
      </c>
      <c r="BG6" s="65">
        <f t="shared" ref="BG6:BO6" si="5">IF(BG8="-",NA(),BG8)</f>
        <v>97.6</v>
      </c>
      <c r="BH6" s="65">
        <f t="shared" si="5"/>
        <v>97.4</v>
      </c>
      <c r="BI6" s="65">
        <f t="shared" si="5"/>
        <v>97.6</v>
      </c>
      <c r="BJ6" s="65">
        <f t="shared" si="5"/>
        <v>89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1433</v>
      </c>
      <c r="BR6" s="66">
        <f t="shared" ref="BR6:BZ6" si="6">IF(BR8="-",NA(),BR8)</f>
        <v>1533</v>
      </c>
      <c r="BS6" s="66">
        <f t="shared" si="6"/>
        <v>1556</v>
      </c>
      <c r="BT6" s="66">
        <f t="shared" si="6"/>
        <v>1599</v>
      </c>
      <c r="BU6" s="66">
        <f t="shared" si="6"/>
        <v>1433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愛媛県　八幡浜市</v>
      </c>
      <c r="I7" s="61" t="str">
        <f t="shared" si="10"/>
        <v>朝潮橋駐車場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31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727</v>
      </c>
      <c r="V7" s="64">
        <f t="shared" si="10"/>
        <v>26</v>
      </c>
      <c r="W7" s="64" t="str">
        <f t="shared" si="10"/>
        <v>-</v>
      </c>
      <c r="X7" s="63" t="str">
        <f t="shared" si="10"/>
        <v>導入なし</v>
      </c>
      <c r="Y7" s="65">
        <f>Y8</f>
        <v>1007</v>
      </c>
      <c r="Z7" s="65">
        <f t="shared" ref="Z7:AH7" si="11">Z8</f>
        <v>4243.2</v>
      </c>
      <c r="AA7" s="65">
        <f t="shared" si="11"/>
        <v>3895.1</v>
      </c>
      <c r="AB7" s="65">
        <f t="shared" si="11"/>
        <v>4097.5</v>
      </c>
      <c r="AC7" s="65">
        <f t="shared" si="11"/>
        <v>909.6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90.1</v>
      </c>
      <c r="BG7" s="65">
        <f t="shared" ref="BG7:BO7" si="14">BG8</f>
        <v>97.6</v>
      </c>
      <c r="BH7" s="65">
        <f t="shared" si="14"/>
        <v>97.4</v>
      </c>
      <c r="BI7" s="65">
        <f t="shared" si="14"/>
        <v>97.6</v>
      </c>
      <c r="BJ7" s="65">
        <f t="shared" si="14"/>
        <v>89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1433</v>
      </c>
      <c r="BR7" s="66">
        <f t="shared" ref="BR7:BZ7" si="15">BR8</f>
        <v>1533</v>
      </c>
      <c r="BS7" s="66">
        <f t="shared" si="15"/>
        <v>1556</v>
      </c>
      <c r="BT7" s="66">
        <f t="shared" si="15"/>
        <v>1599</v>
      </c>
      <c r="BU7" s="66">
        <f t="shared" si="15"/>
        <v>1433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5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31</v>
      </c>
      <c r="S8" s="70" t="s">
        <v>122</v>
      </c>
      <c r="T8" s="70" t="s">
        <v>123</v>
      </c>
      <c r="U8" s="71">
        <v>727</v>
      </c>
      <c r="V8" s="71">
        <v>26</v>
      </c>
      <c r="W8" s="71" t="s">
        <v>117</v>
      </c>
      <c r="X8" s="70" t="s">
        <v>124</v>
      </c>
      <c r="Y8" s="72">
        <v>1007</v>
      </c>
      <c r="Z8" s="72">
        <v>4243.2</v>
      </c>
      <c r="AA8" s="72">
        <v>3895.1</v>
      </c>
      <c r="AB8" s="72">
        <v>4097.5</v>
      </c>
      <c r="AC8" s="72">
        <v>909.6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90.1</v>
      </c>
      <c r="BG8" s="72">
        <v>97.6</v>
      </c>
      <c r="BH8" s="72">
        <v>97.4</v>
      </c>
      <c r="BI8" s="72">
        <v>97.6</v>
      </c>
      <c r="BJ8" s="72">
        <v>89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1433</v>
      </c>
      <c r="BR8" s="73">
        <v>1533</v>
      </c>
      <c r="BS8" s="73">
        <v>1556</v>
      </c>
      <c r="BT8" s="74">
        <v>1599</v>
      </c>
      <c r="BU8" s="74">
        <v>1433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2018-03-19T05:03:13Z</cp:lastPrinted>
  <dcterms:created xsi:type="dcterms:W3CDTF">2018-02-09T01:53:17Z</dcterms:created>
  <dcterms:modified xsi:type="dcterms:W3CDTF">2018-03-19T05:05:08Z</dcterms:modified>
  <cp:category/>
</cp:coreProperties>
</file>