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iterate="1" iterateCount="5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<sst xmlns="http://schemas.openxmlformats.org/spreadsheetml/2006/main" count="240" uniqueCount="125">
  <si>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</si>
  <si>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</si>
  <si>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</si>
  <si>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</si>
  <si>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</si>
  <si>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</si>
  <si>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</si>
  <si>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</si>
  <si>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</si>
  <si>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</si>
  <si>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</si>
  <si>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</si>
  <si>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</si>
  <si>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</si>
  <si>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</si>
  <si>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</si>
  <si>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</si>
  <si>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</si>
  <si>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</si>
  <si>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</si>
  <si>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</si>
  <si>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</si>
  <si>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</si>
  <si>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</si>
  <si>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</si>
  <si>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</si>
  <si>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</si>
  <si>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</si>
  <si>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</si>
  <si>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</si>
  <si>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</si>
  <si>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</si>
  <si>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</si>
  <si>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</si>
  <si>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</si>
  <si>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</si>
  <si>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</si>
  <si>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</si>
  <si>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</si>
  <si>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</si>
  <si>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</si>
  <si>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</si>
  <si>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</si>
  <si>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</si>
  <si>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</si>
  <si>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</si>
  <si>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</si>
  <si>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</si>
  <si>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</si>
  <si>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</si>
  <si>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</si>
  <si>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</si>
  <si>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</si>
  <si>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</si>
  <si>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</si>
  <si>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</si>
  <si>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</si>
  <si>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</si>
  <si>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</si>
  <si>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</si>
  <si>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</si>
  <si>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</si>
  <si>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</si>
  <si>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</si>
  <si>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</si>
  <si>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</si>
  <si>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</si>
  <si>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</si>
  <si>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</si>
  <si>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</si>
  <si>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</si>
  <si>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</si>
  <si>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</si>
  <si>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</si>
  <si>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</si>
  <si>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</si>
  <si>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</si>
  <si>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</si>
  <si>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</si>
  <si>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</si>
  <si>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</si>
  <si>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</si>
  <si>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</si>
  <si>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</si>
  <si>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</si>
  <si>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</si>
  <si>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</si>
  <si>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</si>
  <si>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</si>
  <si>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</si>
  <si>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</si>
  <si>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</si>
  <si>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</si>
  <si>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</si>
  <si>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</si>
  <si>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</si>
  <si>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</si>
  <si>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</si>
  <si>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</si>
  <si>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</si>
  <si>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</si>
  <si>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</si>
  <si>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</si>
  <si>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</si>
  <si>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</si>
  <si>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</si>
  <si>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</si>
  <si>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</si>
  <si>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</si>
  <si>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鬼北町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</si>
  <si>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</si>
  <si>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</si>
  <si>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</si>
  <si>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</si>
  <si>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</si>
  <si>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</si>
  <si>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</si>
  <si>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</si>
  <si>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</si>
  <si>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</si>
  <si>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</si>
  <si>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</si>
  <si>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・収益的収支比率については、収支が均衡するように一般会計からの繰り入れを実施している。一般会計からの繰入金が減少するよう経営努力を引き続き図る。
・企業債残高対事業規模比率については、起債の償還に伴い減少していくと推測されるが、今後更新整備の実施と共に再度増加する可能性がある。　　　・経費の回収率については、「汚水処理費」に対する「使用料収入」の割合を示したものである。使用人数の減少により、使用料収入が減少していくこと、機器の老朽化による修繕費用が増加することが推測されるが、低コストで持続可能な維持管理を模索し、平常時で80％以上になるよう努力する。
・施設利用率については、過疎化、少子化により低下している。過大なスペックとなっている処理場があることが推測される。改築や、運転方法の改良を検討する。
・水洗化率については微増であるが、処理区域内人口、水洗便所設置済み人口双方減少している現状である。</t>
    <rPh sb="1" eb="4">
      <t>シュウエキテキ</t>
    </rPh>
    <rPh sb="4" eb="6">
      <t>シュウシ</t>
    </rPh>
    <rPh sb="6" eb="8">
      <t>ヒリツ</t>
    </rPh>
    <rPh sb="14" eb="16">
      <t>シュウシ</t>
    </rPh>
    <rPh sb="17" eb="19">
      <t>キンコウ</t>
    </rPh>
    <rPh sb="24" eb="26">
      <t>イッパン</t>
    </rPh>
    <rPh sb="26" eb="28">
      <t>カイケイ</t>
    </rPh>
    <rPh sb="31" eb="32">
      <t>ク</t>
    </rPh>
    <rPh sb="33" eb="34">
      <t>イ</t>
    </rPh>
    <rPh sb="36" eb="38">
      <t>ジッシ</t>
    </rPh>
    <rPh sb="43" eb="45">
      <t>イッパン</t>
    </rPh>
    <rPh sb="45" eb="47">
      <t>カイケイ</t>
    </rPh>
    <rPh sb="50" eb="52">
      <t>クリイレ</t>
    </rPh>
    <rPh sb="52" eb="53">
      <t>キン</t>
    </rPh>
    <rPh sb="54" eb="56">
      <t>ゲンショウ</t>
    </rPh>
    <rPh sb="60" eb="62">
      <t>ケイエイ</t>
    </rPh>
    <rPh sb="62" eb="64">
      <t>ドリョク</t>
    </rPh>
    <rPh sb="65" eb="66">
      <t>ヒ</t>
    </rPh>
    <rPh sb="67" eb="68">
      <t>ツヅ</t>
    </rPh>
    <rPh sb="69" eb="70">
      <t>ハカ</t>
    </rPh>
    <rPh sb="74" eb="76">
      <t>キギョウ</t>
    </rPh>
    <rPh sb="76" eb="77">
      <t>サイ</t>
    </rPh>
    <rPh sb="77" eb="79">
      <t>ザンダカ</t>
    </rPh>
    <rPh sb="79" eb="80">
      <t>タイ</t>
    </rPh>
    <rPh sb="80" eb="82">
      <t>ジギョウ</t>
    </rPh>
    <rPh sb="82" eb="84">
      <t>キボ</t>
    </rPh>
    <rPh sb="84" eb="86">
      <t>ヒリツ</t>
    </rPh>
    <rPh sb="92" eb="94">
      <t>キサイ</t>
    </rPh>
    <rPh sb="95" eb="97">
      <t>ショウカン</t>
    </rPh>
    <rPh sb="98" eb="99">
      <t>トモナ</t>
    </rPh>
    <rPh sb="100" eb="102">
      <t>ゲンショウ</t>
    </rPh>
    <rPh sb="107" eb="109">
      <t>スイソク</t>
    </rPh>
    <rPh sb="114" eb="116">
      <t>コンゴ</t>
    </rPh>
    <rPh sb="116" eb="118">
      <t>コウシン</t>
    </rPh>
    <rPh sb="118" eb="120">
      <t>セイビ</t>
    </rPh>
    <rPh sb="121" eb="123">
      <t>ジッシ</t>
    </rPh>
    <rPh sb="124" eb="125">
      <t>トモ</t>
    </rPh>
    <rPh sb="126" eb="128">
      <t>サイド</t>
    </rPh>
    <rPh sb="128" eb="130">
      <t>ゾウカ</t>
    </rPh>
    <rPh sb="132" eb="135">
      <t>カノウセイ</t>
    </rPh>
    <rPh sb="143" eb="145">
      <t>ケイヒ</t>
    </rPh>
    <rPh sb="146" eb="148">
      <t>カイシュウ</t>
    </rPh>
    <rPh sb="148" eb="149">
      <t>リツ</t>
    </rPh>
    <rPh sb="156" eb="158">
      <t>オスイ</t>
    </rPh>
    <rPh sb="158" eb="160">
      <t>ショリ</t>
    </rPh>
    <rPh sb="160" eb="161">
      <t>ヒ</t>
    </rPh>
    <rPh sb="163" eb="164">
      <t>タイ</t>
    </rPh>
    <rPh sb="167" eb="170">
      <t>シヨウリョウ</t>
    </rPh>
    <rPh sb="170" eb="172">
      <t>シュウニュウ</t>
    </rPh>
    <rPh sb="174" eb="176">
      <t>ワリアイ</t>
    </rPh>
    <rPh sb="177" eb="178">
      <t>シメ</t>
    </rPh>
    <rPh sb="186" eb="188">
      <t>シヨウ</t>
    </rPh>
    <rPh sb="188" eb="190">
      <t>ニンズウ</t>
    </rPh>
    <rPh sb="191" eb="193">
      <t>ゲンショウ</t>
    </rPh>
    <rPh sb="197" eb="200">
      <t>シヨウリョウ</t>
    </rPh>
    <rPh sb="200" eb="202">
      <t>シュウニュウ</t>
    </rPh>
    <rPh sb="203" eb="205">
      <t>ゲンショウ</t>
    </rPh>
    <rPh sb="212" eb="214">
      <t>キキ</t>
    </rPh>
    <rPh sb="215" eb="218">
      <t>ロウキュウカ</t>
    </rPh>
    <rPh sb="221" eb="223">
      <t>シュウゼン</t>
    </rPh>
    <rPh sb="223" eb="225">
      <t>ヒヨウ</t>
    </rPh>
    <rPh sb="226" eb="228">
      <t>ゾウカ</t>
    </rPh>
    <rPh sb="233" eb="235">
      <t>スイソク</t>
    </rPh>
    <rPh sb="240" eb="241">
      <t>テイ</t>
    </rPh>
    <rPh sb="245" eb="247">
      <t>ジゾク</t>
    </rPh>
    <rPh sb="247" eb="249">
      <t>カノウ</t>
    </rPh>
    <rPh sb="250" eb="252">
      <t>イジ</t>
    </rPh>
    <rPh sb="252" eb="254">
      <t>カンリ</t>
    </rPh>
    <rPh sb="255" eb="257">
      <t>モサク</t>
    </rPh>
    <rPh sb="259" eb="261">
      <t>ヘイジョウ</t>
    </rPh>
    <rPh sb="261" eb="262">
      <t>ジ</t>
    </rPh>
    <rPh sb="266" eb="268">
      <t>イジョウ</t>
    </rPh>
    <rPh sb="273" eb="275">
      <t>ドリョク</t>
    </rPh>
    <rPh sb="280" eb="282">
      <t>シセツ</t>
    </rPh>
    <rPh sb="282" eb="285">
      <t>リヨウリツ</t>
    </rPh>
    <rPh sb="291" eb="294">
      <t>カソカ</t>
    </rPh>
    <rPh sb="295" eb="298">
      <t>ショウシカ</t>
    </rPh>
    <rPh sb="301" eb="303">
      <t>テイカ</t>
    </rPh>
    <rPh sb="308" eb="310">
      <t>カダイ</t>
    </rPh>
    <rPh sb="321" eb="324">
      <t>ショリジョウ</t>
    </rPh>
    <rPh sb="330" eb="332">
      <t>スイソク</t>
    </rPh>
    <rPh sb="336" eb="338">
      <t>カイチク</t>
    </rPh>
    <rPh sb="340" eb="342">
      <t>ウンテン</t>
    </rPh>
    <rPh sb="342" eb="344">
      <t>ホウホウ</t>
    </rPh>
    <rPh sb="345" eb="347">
      <t>カイリョウ</t>
    </rPh>
    <rPh sb="348" eb="350">
      <t>ケントウ</t>
    </rPh>
    <rPh sb="355" eb="358">
      <t>スイセンカ</t>
    </rPh>
    <rPh sb="358" eb="359">
      <t>リツ</t>
    </rPh>
    <rPh sb="364" eb="366">
      <t>ビゾウ</t>
    </rPh>
    <rPh sb="371" eb="373">
      <t>ショリ</t>
    </rPh>
    <rPh sb="373" eb="376">
      <t>クイキナイ</t>
    </rPh>
    <rPh sb="376" eb="378">
      <t>ジンコウ</t>
    </rPh>
    <rPh sb="379" eb="381">
      <t>スイセン</t>
    </rPh>
    <rPh sb="381" eb="383">
      <t>ベンジョ</t>
    </rPh>
    <rPh sb="383" eb="385">
      <t>セッチ</t>
    </rPh>
    <rPh sb="385" eb="386">
      <t>ズ</t>
    </rPh>
    <rPh sb="387" eb="389">
      <t>ジンコウ</t>
    </rPh>
    <rPh sb="389" eb="391">
      <t>ソウホウ</t>
    </rPh>
    <rPh sb="391" eb="393">
      <t>ゲンショウ</t>
    </rPh>
    <rPh sb="397" eb="399">
      <t>ゲンジョウ</t>
    </rPh>
    <phoneticPr fontId="4"/>
  </si>
  <si>
    <t>平成28年度、29年度で機能診断調査を実施している。絶縁抵抗値の低下や、コンクリートの強度が低下している箇所があきらかとなってきている。今まで未発見であった老朽化に対応していく必要がある。また、今後の整備状況やスペックダウン運転にあわせて、2重投資にならないよう配慮しつつこれまで以上のペースで整備を進める必要がある。</t>
    <rPh sb="0" eb="2">
      <t>ヘイセイ</t>
    </rPh>
    <rPh sb="4" eb="6">
      <t>ネンド</t>
    </rPh>
    <rPh sb="9" eb="11">
      <t>ネンド</t>
    </rPh>
    <rPh sb="12" eb="14">
      <t>キノウ</t>
    </rPh>
    <rPh sb="14" eb="16">
      <t>シンダン</t>
    </rPh>
    <rPh sb="16" eb="18">
      <t>チョウサ</t>
    </rPh>
    <rPh sb="19" eb="21">
      <t>ジッシ</t>
    </rPh>
    <rPh sb="26" eb="28">
      <t>ゼツエン</t>
    </rPh>
    <rPh sb="28" eb="30">
      <t>テイコウ</t>
    </rPh>
    <rPh sb="30" eb="31">
      <t>チ</t>
    </rPh>
    <rPh sb="32" eb="34">
      <t>テイカ</t>
    </rPh>
    <rPh sb="43" eb="45">
      <t>キョウド</t>
    </rPh>
    <rPh sb="46" eb="48">
      <t>テイカ</t>
    </rPh>
    <rPh sb="52" eb="54">
      <t>カショ</t>
    </rPh>
    <rPh sb="68" eb="69">
      <t>イマ</t>
    </rPh>
    <rPh sb="71" eb="72">
      <t>ミ</t>
    </rPh>
    <rPh sb="72" eb="74">
      <t>ハッケン</t>
    </rPh>
    <rPh sb="78" eb="81">
      <t>ロウキュウカ</t>
    </rPh>
    <rPh sb="82" eb="84">
      <t>タイオウ</t>
    </rPh>
    <rPh sb="88" eb="90">
      <t>ヒツヨウ</t>
    </rPh>
    <rPh sb="97" eb="99">
      <t>コンゴ</t>
    </rPh>
    <rPh sb="100" eb="102">
      <t>セイビ</t>
    </rPh>
    <rPh sb="102" eb="104">
      <t>ジョウキョウ</t>
    </rPh>
    <rPh sb="121" eb="122">
      <t>ジュウ</t>
    </rPh>
    <rPh sb="122" eb="124">
      <t>トウシ</t>
    </rPh>
    <rPh sb="131" eb="133">
      <t>ハイリョ</t>
    </rPh>
    <rPh sb="140" eb="142">
      <t>イジョウ</t>
    </rPh>
    <rPh sb="147" eb="149">
      <t>セイビ</t>
    </rPh>
    <rPh sb="150" eb="151">
      <t>スス</t>
    </rPh>
    <rPh sb="153" eb="155">
      <t>ヒツヨウ</t>
    </rPh>
    <phoneticPr fontId="4"/>
  </si>
  <si>
    <t>・使用人数の減少による使用料収入の減少と修繕料の大幅な増加により、経営を圧迫していくことが予想される。使用料金の増加は、過疎化を加速させる危険をはらんでいる為避けたい。これらを総合的に考えると、処理場の改修時に、維持管理費の低減を図れる処理方式を導入すべきと考えるとともに、増加している空き家対策を他の部署と連携して実施していく必要が有ると考える。節電に対しては、前年以上の対策を施し、年々徐々に効果が表れるように整備していきたい。</t>
    <rPh sb="1" eb="3">
      <t>シヨウ</t>
    </rPh>
    <rPh sb="3" eb="5">
      <t>ニンズウ</t>
    </rPh>
    <rPh sb="6" eb="8">
      <t>ゲンショウ</t>
    </rPh>
    <rPh sb="11" eb="14">
      <t>シヨウリョウ</t>
    </rPh>
    <rPh sb="14" eb="16">
      <t>シュウニュウ</t>
    </rPh>
    <rPh sb="17" eb="19">
      <t>ゲンショウ</t>
    </rPh>
    <rPh sb="20" eb="22">
      <t>シュウゼン</t>
    </rPh>
    <rPh sb="22" eb="23">
      <t>リョウ</t>
    </rPh>
    <rPh sb="33" eb="35">
      <t>ケイエイ</t>
    </rPh>
    <rPh sb="36" eb="38">
      <t>アッパク</t>
    </rPh>
    <rPh sb="45" eb="47">
      <t>ヨソウ</t>
    </rPh>
    <rPh sb="51" eb="53">
      <t>シヨウ</t>
    </rPh>
    <rPh sb="53" eb="55">
      <t>リョウキン</t>
    </rPh>
    <rPh sb="56" eb="58">
      <t>ゾウカ</t>
    </rPh>
    <rPh sb="60" eb="63">
      <t>カソカ</t>
    </rPh>
    <rPh sb="64" eb="66">
      <t>カソク</t>
    </rPh>
    <rPh sb="69" eb="71">
      <t>キケン</t>
    </rPh>
    <rPh sb="78" eb="79">
      <t>タメ</t>
    </rPh>
    <rPh sb="79" eb="80">
      <t>サ</t>
    </rPh>
    <rPh sb="88" eb="91">
      <t>ソウゴウテキ</t>
    </rPh>
    <rPh sb="92" eb="93">
      <t>カンガ</t>
    </rPh>
    <rPh sb="97" eb="100">
      <t>ショリジョウ</t>
    </rPh>
    <rPh sb="101" eb="103">
      <t>カイシュウ</t>
    </rPh>
    <rPh sb="103" eb="104">
      <t>ジ</t>
    </rPh>
    <rPh sb="106" eb="108">
      <t>イジ</t>
    </rPh>
    <rPh sb="108" eb="111">
      <t>カンリヒ</t>
    </rPh>
    <rPh sb="112" eb="114">
      <t>テイゲン</t>
    </rPh>
    <rPh sb="115" eb="116">
      <t>ハカ</t>
    </rPh>
    <rPh sb="118" eb="120">
      <t>ショリ</t>
    </rPh>
    <rPh sb="120" eb="122">
      <t>ホウシキ</t>
    </rPh>
    <rPh sb="123" eb="125">
      <t>ドウニュウ</t>
    </rPh>
    <rPh sb="129" eb="130">
      <t>カンガ</t>
    </rPh>
    <rPh sb="137" eb="139">
      <t>ゾウカ</t>
    </rPh>
    <rPh sb="143" eb="144">
      <t>ア</t>
    </rPh>
    <rPh sb="145" eb="146">
      <t>ヤ</t>
    </rPh>
    <rPh sb="146" eb="148">
      <t>タイサク</t>
    </rPh>
    <rPh sb="149" eb="150">
      <t>タ</t>
    </rPh>
    <rPh sb="151" eb="153">
      <t>ブショ</t>
    </rPh>
    <rPh sb="154" eb="156">
      <t>レンケイ</t>
    </rPh>
    <rPh sb="158" eb="160">
      <t>ジッシ</t>
    </rPh>
    <rPh sb="164" eb="166">
      <t>ヒツヨウ</t>
    </rPh>
    <rPh sb="167" eb="168">
      <t>ア</t>
    </rPh>
    <rPh sb="170" eb="171">
      <t>カンガ</t>
    </rPh>
    <rPh sb="174" eb="176">
      <t>セツデン</t>
    </rPh>
    <rPh sb="177" eb="178">
      <t>タイ</t>
    </rPh>
    <rPh sb="182" eb="184">
      <t>ゼンネン</t>
    </rPh>
    <rPh sb="184" eb="186">
      <t>イジョウ</t>
    </rPh>
    <rPh sb="187" eb="189">
      <t>タイサク</t>
    </rPh>
    <rPh sb="190" eb="191">
      <t>ホドコ</t>
    </rPh>
    <rPh sb="193" eb="195">
      <t>ネンネン</t>
    </rPh>
    <rPh sb="195" eb="197">
      <t>ジョジョ</t>
    </rPh>
    <rPh sb="198" eb="200">
      <t>コウカ</t>
    </rPh>
    <rPh sb="201" eb="202">
      <t>アラワ</t>
    </rPh>
    <rPh sb="207" eb="209">
      <t>セイビテイカカダイショリジョウスイソクカイチクウンテンホウホウカイリョウケントウ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</si>
</sst>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0.11</c:v>
                </c:pt>
                <c:pt idx="3">
                  <c:v>0</c:v>
                </c:pt>
                <c:pt idx="4">
                  <c:v>0</c:v>
                </c:pt>
              </c:numCache>
            </c:numRef>
          </c:val>
        </c:ser>
        <c:dLbls>
          <c:showLegendKey val="0"/>
          <c:showVal val="0"/>
          <c:showCatName val="0"/>
          <c:showSerName val="0"/>
          <c:showPercent val="0"/>
          <c:showBubbleSize val="0"/>
        </c:dLbls>
        <c:gapWidth val="150"/>
        <c:axId val="99350400"/>
        <c:axId val="998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9350400"/>
        <c:axId val="99885056"/>
      </c:lineChart>
      <c:dateAx>
        <c:axId val="99350400"/>
        <c:scaling>
          <c:orientation val="minMax"/>
        </c:scaling>
        <c:delete val="1"/>
        <c:axPos val="b"/>
        <c:numFmt formatCode="ge" sourceLinked="1"/>
        <c:majorTickMark val="none"/>
        <c:minorTickMark val="none"/>
        <c:tickLblPos val="none"/>
        <c:crossAx val="99885056"/>
        <c:crosses val="autoZero"/>
        <c:auto val="1"/>
        <c:lblOffset val="100"/>
        <c:baseTimeUnit val="years"/>
      </c:dateAx>
      <c:valAx>
        <c:axId val="998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
                  <c:v>0</c:v>
                </c:pt>
                <c:pt idx="1">
                  <c:v>41.32</c:v>
                </c:pt>
                <c:pt idx="2">
                  <c:v>40.25</c:v>
                </c:pt>
                <c:pt idx="3">
                  <c:v>39.18</c:v>
                </c:pt>
                <c:pt idx="4">
                  <c:v>38.1</c:v>
                </c:pt>
              </c:numCache>
            </c:numRef>
          </c:val>
        </c:ser>
        <c:dLbls>
          <c:showLegendKey val="0"/>
          <c:showVal val="0"/>
          <c:showCatName val="0"/>
          <c:showSerName val="0"/>
          <c:showPercent val="0"/>
          <c:showBubbleSize val="0"/>
        </c:dLbls>
        <c:gapWidth val="150"/>
        <c:axId val="100678272"/>
        <c:axId val="1006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0678272"/>
        <c:axId val="100696832"/>
      </c:lineChart>
      <c:dateAx>
        <c:axId val="100678272"/>
        <c:scaling>
          <c:orientation val="minMax"/>
        </c:scaling>
        <c:delete val="1"/>
        <c:axPos val="b"/>
        <c:numFmt formatCode="ge" sourceLinked="1"/>
        <c:majorTickMark val="none"/>
        <c:minorTickMark val="none"/>
        <c:tickLblPos val="none"/>
        <c:crossAx val="100696832"/>
        <c:crosses val="autoZero"/>
        <c:auto val="1"/>
        <c:lblOffset val="100"/>
        <c:baseTimeUnit val="years"/>
      </c:dateAx>
      <c:valAx>
        <c:axId val="1006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80.06</c:v>
                </c:pt>
                <c:pt idx="1">
                  <c:v>81.91</c:v>
                </c:pt>
                <c:pt idx="2">
                  <c:v>82.08</c:v>
                </c:pt>
                <c:pt idx="3">
                  <c:v>82.23</c:v>
                </c:pt>
                <c:pt idx="4">
                  <c:v>82.42</c:v>
                </c:pt>
              </c:numCache>
            </c:numRef>
          </c:val>
        </c:ser>
        <c:dLbls>
          <c:showLegendKey val="0"/>
          <c:showVal val="0"/>
          <c:showCatName val="0"/>
          <c:showSerName val="0"/>
          <c:showPercent val="0"/>
          <c:showBubbleSize val="0"/>
        </c:dLbls>
        <c:gapWidth val="150"/>
        <c:axId val="100739328"/>
        <c:axId val="1007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0739328"/>
        <c:axId val="100749696"/>
      </c:lineChart>
      <c:dateAx>
        <c:axId val="100739328"/>
        <c:scaling>
          <c:orientation val="minMax"/>
        </c:scaling>
        <c:delete val="1"/>
        <c:axPos val="b"/>
        <c:numFmt formatCode="ge" sourceLinked="1"/>
        <c:majorTickMark val="none"/>
        <c:minorTickMark val="none"/>
        <c:tickLblPos val="none"/>
        <c:crossAx val="100749696"/>
        <c:crosses val="autoZero"/>
        <c:auto val="1"/>
        <c:lblOffset val="100"/>
        <c:baseTimeUnit val="years"/>
      </c:dateAx>
      <c:valAx>
        <c:axId val="100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99.72</c:v>
                </c:pt>
                <c:pt idx="1">
                  <c:v>99.74</c:v>
                </c:pt>
                <c:pt idx="2">
                  <c:v>99.7</c:v>
                </c:pt>
                <c:pt idx="3">
                  <c:v>99.67</c:v>
                </c:pt>
                <c:pt idx="4">
                  <c:v>99.66</c:v>
                </c:pt>
              </c:numCache>
            </c:numRef>
          </c:val>
        </c:ser>
        <c:dLbls>
          <c:showLegendKey val="0"/>
          <c:showVal val="0"/>
          <c:showCatName val="0"/>
          <c:showSerName val="0"/>
          <c:showPercent val="0"/>
          <c:showBubbleSize val="0"/>
        </c:dLbls>
        <c:gapWidth val="150"/>
        <c:axId val="99919360"/>
        <c:axId val="99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19360"/>
        <c:axId val="99921280"/>
      </c:lineChart>
      <c:dateAx>
        <c:axId val="99919360"/>
        <c:scaling>
          <c:orientation val="minMax"/>
        </c:scaling>
        <c:delete val="1"/>
        <c:axPos val="b"/>
        <c:numFmt formatCode="ge" sourceLinked="1"/>
        <c:majorTickMark val="none"/>
        <c:minorTickMark val="none"/>
        <c:tickLblPos val="none"/>
        <c:crossAx val="99921280"/>
        <c:crosses val="autoZero"/>
        <c:auto val="1"/>
        <c:lblOffset val="100"/>
        <c:baseTimeUnit val="years"/>
      </c:dateAx>
      <c:valAx>
        <c:axId val="99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53152"/>
        <c:axId val="1003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53152"/>
        <c:axId val="100355072"/>
      </c:lineChart>
      <c:dateAx>
        <c:axId val="100353152"/>
        <c:scaling>
          <c:orientation val="minMax"/>
        </c:scaling>
        <c:delete val="1"/>
        <c:axPos val="b"/>
        <c:numFmt formatCode="ge" sourceLinked="1"/>
        <c:majorTickMark val="none"/>
        <c:minorTickMark val="none"/>
        <c:tickLblPos val="none"/>
        <c:crossAx val="100355072"/>
        <c:crosses val="autoZero"/>
        <c:auto val="1"/>
        <c:lblOffset val="100"/>
        <c:baseTimeUnit val="years"/>
      </c:dateAx>
      <c:valAx>
        <c:axId val="1003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97824"/>
        <c:axId val="1003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97824"/>
        <c:axId val="100399744"/>
      </c:lineChart>
      <c:dateAx>
        <c:axId val="100397824"/>
        <c:scaling>
          <c:orientation val="minMax"/>
        </c:scaling>
        <c:delete val="1"/>
        <c:axPos val="b"/>
        <c:numFmt formatCode="ge" sourceLinked="1"/>
        <c:majorTickMark val="none"/>
        <c:minorTickMark val="none"/>
        <c:tickLblPos val="none"/>
        <c:crossAx val="100399744"/>
        <c:crosses val="autoZero"/>
        <c:auto val="1"/>
        <c:lblOffset val="100"/>
        <c:baseTimeUnit val="years"/>
      </c:dateAx>
      <c:valAx>
        <c:axId val="1003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00224"/>
        <c:axId val="1005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00224"/>
        <c:axId val="100502144"/>
      </c:lineChart>
      <c:dateAx>
        <c:axId val="100500224"/>
        <c:scaling>
          <c:orientation val="minMax"/>
        </c:scaling>
        <c:delete val="1"/>
        <c:axPos val="b"/>
        <c:numFmt formatCode="ge" sourceLinked="1"/>
        <c:majorTickMark val="none"/>
        <c:minorTickMark val="none"/>
        <c:tickLblPos val="none"/>
        <c:crossAx val="100502144"/>
        <c:crosses val="autoZero"/>
        <c:auto val="1"/>
        <c:lblOffset val="100"/>
        <c:baseTimeUnit val="years"/>
      </c:dateAx>
      <c:valAx>
        <c:axId val="1005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64768"/>
        <c:axId val="1008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64768"/>
        <c:axId val="100866688"/>
      </c:lineChart>
      <c:dateAx>
        <c:axId val="100864768"/>
        <c:scaling>
          <c:orientation val="minMax"/>
        </c:scaling>
        <c:delete val="1"/>
        <c:axPos val="b"/>
        <c:numFmt formatCode="ge" sourceLinked="1"/>
        <c:majorTickMark val="none"/>
        <c:minorTickMark val="none"/>
        <c:tickLblPos val="none"/>
        <c:crossAx val="100866688"/>
        <c:crosses val="autoZero"/>
        <c:auto val="1"/>
        <c:lblOffset val="100"/>
        <c:baseTimeUnit val="years"/>
      </c:dateAx>
      <c:valAx>
        <c:axId val="1008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275.58999999999997</c:v>
                </c:pt>
                <c:pt idx="4" formatCode="#,##0.00;&quot;△&quot;#,##0.00;&quot;-&quot;">
                  <c:v>1301.8699999999999</c:v>
                </c:pt>
              </c:numCache>
            </c:numRef>
          </c:val>
        </c:ser>
        <c:dLbls>
          <c:showLegendKey val="0"/>
          <c:showVal val="0"/>
          <c:showCatName val="0"/>
          <c:showSerName val="0"/>
          <c:showPercent val="0"/>
          <c:showBubbleSize val="0"/>
        </c:dLbls>
        <c:gapWidth val="150"/>
        <c:axId val="100913536"/>
        <c:axId val="1009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0913536"/>
        <c:axId val="100915456"/>
      </c:lineChart>
      <c:dateAx>
        <c:axId val="100913536"/>
        <c:scaling>
          <c:orientation val="minMax"/>
        </c:scaling>
        <c:delete val="1"/>
        <c:axPos val="b"/>
        <c:numFmt formatCode="ge" sourceLinked="1"/>
        <c:majorTickMark val="none"/>
        <c:minorTickMark val="none"/>
        <c:tickLblPos val="none"/>
        <c:crossAx val="100915456"/>
        <c:crosses val="autoZero"/>
        <c:auto val="1"/>
        <c:lblOffset val="100"/>
        <c:baseTimeUnit val="years"/>
      </c:dateAx>
      <c:valAx>
        <c:axId val="1009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74.900000000000006</c:v>
                </c:pt>
                <c:pt idx="1">
                  <c:v>72.48</c:v>
                </c:pt>
                <c:pt idx="2">
                  <c:v>70.650000000000006</c:v>
                </c:pt>
                <c:pt idx="3">
                  <c:v>78.03</c:v>
                </c:pt>
                <c:pt idx="4">
                  <c:v>74.52</c:v>
                </c:pt>
              </c:numCache>
            </c:numRef>
          </c:val>
        </c:ser>
        <c:dLbls>
          <c:showLegendKey val="0"/>
          <c:showVal val="0"/>
          <c:showCatName val="0"/>
          <c:showSerName val="0"/>
          <c:showPercent val="0"/>
          <c:showBubbleSize val="0"/>
        </c:dLbls>
        <c:gapWidth val="150"/>
        <c:axId val="100564992"/>
        <c:axId val="1005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0564992"/>
        <c:axId val="100566912"/>
      </c:lineChart>
      <c:dateAx>
        <c:axId val="100564992"/>
        <c:scaling>
          <c:orientation val="minMax"/>
        </c:scaling>
        <c:delete val="1"/>
        <c:axPos val="b"/>
        <c:numFmt formatCode="ge" sourceLinked="1"/>
        <c:majorTickMark val="none"/>
        <c:minorTickMark val="none"/>
        <c:tickLblPos val="none"/>
        <c:crossAx val="100566912"/>
        <c:crosses val="autoZero"/>
        <c:auto val="1"/>
        <c:lblOffset val="100"/>
        <c:baseTimeUnit val="years"/>
      </c:dateAx>
      <c:valAx>
        <c:axId val="1005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269.52</c:v>
                </c:pt>
                <c:pt idx="1">
                  <c:v>275.26</c:v>
                </c:pt>
                <c:pt idx="2">
                  <c:v>298.49</c:v>
                </c:pt>
                <c:pt idx="3">
                  <c:v>275.62</c:v>
                </c:pt>
                <c:pt idx="4">
                  <c:v>297.56</c:v>
                </c:pt>
              </c:numCache>
            </c:numRef>
          </c:val>
        </c:ser>
        <c:dLbls>
          <c:showLegendKey val="0"/>
          <c:showVal val="0"/>
          <c:showCatName val="0"/>
          <c:showSerName val="0"/>
          <c:showPercent val="0"/>
          <c:showBubbleSize val="0"/>
        </c:dLbls>
        <c:gapWidth val="150"/>
        <c:axId val="100593024"/>
        <c:axId val="1006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0593024"/>
        <c:axId val="100664832"/>
      </c:lineChart>
      <c:dateAx>
        <c:axId val="100593024"/>
        <c:scaling>
          <c:orientation val="minMax"/>
        </c:scaling>
        <c:delete val="1"/>
        <c:axPos val="b"/>
        <c:numFmt formatCode="ge" sourceLinked="1"/>
        <c:majorTickMark val="none"/>
        <c:minorTickMark val="none"/>
        <c:tickLblPos val="none"/>
        <c:crossAx val="100664832"/>
        <c:crosses val="autoZero"/>
        <c:auto val="1"/>
        <c:lblOffset val="100"/>
        <c:baseTimeUnit val="years"/>
      </c:dateAx>
      <c:valAx>
        <c:axId val="100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7"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鬼北町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10859</v>
      </c>
      <c r="AM8" s="50"/>
      <c r="AN8" s="50"/>
      <c r="AO8" s="50"/>
      <c r="AP8" s="50"/>
      <c r="AQ8" s="50"/>
      <c r="AR8" s="50"/>
      <c r="AS8" s="50"/>
      <c r="AT8" s="45">
        <f>データ!T6</f>
        <v>241.88</v>
      </c>
      <c r="AU8" s="45"/>
      <c r="AV8" s="45"/>
      <c r="AW8" s="45"/>
      <c r="AX8" s="45"/>
      <c r="AY8" s="45"/>
      <c r="AZ8" s="45"/>
      <c r="BA8" s="45"/>
      <c r="BB8" s="45">
        <f>データ!U6</f>
        <v>44.89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22.13</v>
      </c>
      <c r="Q10" s="45"/>
      <c r="R10" s="45"/>
      <c r="S10" s="45"/>
      <c r="T10" s="45"/>
      <c r="U10" s="45"/>
      <c r="V10" s="45"/>
      <c r="W10" s="45">
        <f>データ!Q6</f>
        <v>100</v>
      </c>
      <c r="X10" s="45"/>
      <c r="Y10" s="45"/>
      <c r="Z10" s="45"/>
      <c r="AA10" s="45"/>
      <c r="AB10" s="45"/>
      <c r="AC10" s="45"/>
      <c r="AD10" s="50">
        <f>データ!R6</f>
        <v>3860</v>
      </c>
      <c r="AE10" s="50"/>
      <c r="AF10" s="50"/>
      <c r="AG10" s="50"/>
      <c r="AH10" s="50"/>
      <c r="AI10" s="50"/>
      <c r="AJ10" s="50"/>
      <c r="AK10" s="2"/>
      <c r="AL10" s="50">
        <f>データ!V6</f>
        <v>2384</v>
      </c>
      <c r="AM10" s="50"/>
      <c r="AN10" s="50"/>
      <c r="AO10" s="50"/>
      <c r="AP10" s="50"/>
      <c r="AQ10" s="50"/>
      <c r="AR10" s="50"/>
      <c r="AS10" s="50"/>
      <c r="AT10" s="45">
        <f>データ!W6</f>
        <v>1.58</v>
      </c>
      <c r="AU10" s="45"/>
      <c r="AV10" s="45"/>
      <c r="AW10" s="45"/>
      <c r="AX10" s="45"/>
      <c r="AY10" s="45"/>
      <c r="AZ10" s="45"/>
      <c r="BA10" s="45"/>
      <c r="BB10" s="45">
        <f>データ!X6</f>
        <v>1508.86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384887</v>
      </c>
      <c r="D6" s="33">
        <f t="shared" si="3"/>
        <v>47</v>
      </c>
      <c r="E6" s="33">
        <f t="shared" si="3"/>
        <v>17</v>
      </c>
      <c r="F6" s="33">
        <f t="shared" si="3"/>
        <v>5</v>
      </c>
      <c r="G6" s="33">
        <f t="shared" si="3"/>
        <v>0</v>
      </c>
      <c r="H6" s="33" t="str">
        <f t="shared" si="3"/>
        <v>愛媛県　鬼北町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22.13</v>
      </c>
      <c r="Q6" s="34">
        <f t="shared" si="3"/>
        <v>100</v>
      </c>
      <c r="R6" s="34">
        <f t="shared" si="3"/>
        <v>3860</v>
      </c>
      <c r="S6" s="34">
        <f t="shared" si="3"/>
        <v>10859</v>
      </c>
      <c r="T6" s="34">
        <f t="shared" si="3"/>
        <v>241.88</v>
      </c>
      <c r="U6" s="34">
        <f t="shared" si="3"/>
        <v>44.89</v>
      </c>
      <c r="V6" s="34">
        <f t="shared" si="3"/>
        <v>2384</v>
      </c>
      <c r="W6" s="34">
        <f t="shared" si="3"/>
        <v>1.58</v>
      </c>
      <c r="X6" s="34">
        <f t="shared" si="3"/>
        <v>1508.86</v>
      </c>
      <c r="Y6" s="35">
        <f>IF(Y7="",NA(),Y7)</f>
        <v>99.72</v>
      </c>
      <c r="Z6" s="35">
        <f t="shared" ref="Z6:AH6" si="4">IF(Z7="",NA(),Z7)</f>
        <v>99.74</v>
      </c>
      <c r="AA6" s="35">
        <f t="shared" si="4"/>
        <v>99.7</v>
      </c>
      <c r="AB6" s="35">
        <f t="shared" si="4"/>
        <v>99.67</v>
      </c>
      <c r="AC6" s="35">
        <f t="shared" si="4"/>
        <v>99.66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275.58999999999997</v>
      </c>
      <c r="BJ6" s="35">
        <f t="shared" si="7"/>
        <v>1301.8699999999999</v>
      </c>
      <c r="BK6" s="35">
        <f t="shared" si="7"/>
        <v>1197.82</v>
      </c>
      <c r="BL6" s="35">
        <f t="shared" si="7"/>
        <v>1126.77</v>
      </c>
      <c r="BM6" s="35">
        <f t="shared" si="7"/>
        <v>1044.8</v>
      </c>
      <c r="BN6" s="35">
        <f t="shared" si="7"/>
        <v>1081.8</v>
      </c>
      <c r="BO6" s="35">
        <f t="shared" si="7"/>
        <v>974.93</v>
      </c>
      <c r="BP6" s="34" t="str">
        <f>IF(BP7="","",IF(BP7="-","【-】","【"&amp;SUBSTITUTE(TEXT(BP7,"#,##0.00"),"-","△")&amp;"】"))</f>
        <v>【914.53】</v>
      </c>
      <c r="BQ6" s="35">
        <f>IF(BQ7="",NA(),BQ7)</f>
        <v>74.900000000000006</v>
      </c>
      <c r="BR6" s="35">
        <f t="shared" ref="BR6:BZ6" si="8">IF(BR7="",NA(),BR7)</f>
        <v>72.48</v>
      </c>
      <c r="BS6" s="35">
        <f t="shared" si="8"/>
        <v>70.650000000000006</v>
      </c>
      <c r="BT6" s="35">
        <f t="shared" si="8"/>
        <v>78.03</v>
      </c>
      <c r="BU6" s="35">
        <f t="shared" si="8"/>
        <v>74.52</v>
      </c>
      <c r="BV6" s="35">
        <f t="shared" si="8"/>
        <v>51.03</v>
      </c>
      <c r="BW6" s="35">
        <f t="shared" si="8"/>
        <v>50.9</v>
      </c>
      <c r="BX6" s="35">
        <f t="shared" si="8"/>
        <v>50.82</v>
      </c>
      <c r="BY6" s="35">
        <f t="shared" si="8"/>
        <v>52.19</v>
      </c>
      <c r="BZ6" s="35">
        <f t="shared" si="8"/>
        <v>55.32</v>
      </c>
      <c r="CA6" s="34" t="str">
        <f>IF(CA7="","",IF(CA7="-","【-】","【"&amp;SUBSTITUTE(TEXT(CA7,"#,##0.00"),"-","△")&amp;"】"))</f>
        <v>【55.73】</v>
      </c>
      <c r="CB6" s="35">
        <f>IF(CB7="",NA(),CB7)</f>
        <v>269.52</v>
      </c>
      <c r="CC6" s="35">
        <f t="shared" ref="CC6:CK6" si="9">IF(CC7="",NA(),CC7)</f>
        <v>275.26</v>
      </c>
      <c r="CD6" s="35">
        <f t="shared" si="9"/>
        <v>298.49</v>
      </c>
      <c r="CE6" s="35">
        <f t="shared" si="9"/>
        <v>275.62</v>
      </c>
      <c r="CF6" s="35">
        <f t="shared" si="9"/>
        <v>297.56</v>
      </c>
      <c r="CG6" s="35">
        <f t="shared" si="9"/>
        <v>289.60000000000002</v>
      </c>
      <c r="CH6" s="35">
        <f t="shared" si="9"/>
        <v>293.27</v>
      </c>
      <c r="CI6" s="35">
        <f t="shared" si="9"/>
        <v>300.52</v>
      </c>
      <c r="CJ6" s="35">
        <f t="shared" si="9"/>
        <v>296.14</v>
      </c>
      <c r="CK6" s="35">
        <f t="shared" si="9"/>
        <v>283.17</v>
      </c>
      <c r="CL6" s="34" t="str">
        <f>IF(CL7="","",IF(CL7="-","【-】","【"&amp;SUBSTITUTE(TEXT(CL7,"#,##0.00"),"-","△")&amp;"】"))</f>
        <v>【276.78】</v>
      </c>
      <c r="CM6" s="34">
        <f>IF(CM7="",NA(),CM7)</f>
        <v>0</v>
      </c>
      <c r="CN6" s="35">
        <f t="shared" ref="CN6:CV6" si="10">IF(CN7="",NA(),CN7)</f>
        <v>41.32</v>
      </c>
      <c r="CO6" s="35">
        <f t="shared" si="10"/>
        <v>40.25</v>
      </c>
      <c r="CP6" s="35">
        <f t="shared" si="10"/>
        <v>39.18</v>
      </c>
      <c r="CQ6" s="35">
        <f t="shared" si="10"/>
        <v>38.1</v>
      </c>
      <c r="CR6" s="35">
        <f t="shared" si="10"/>
        <v>54.74</v>
      </c>
      <c r="CS6" s="35">
        <f t="shared" si="10"/>
        <v>53.78</v>
      </c>
      <c r="CT6" s="35">
        <f t="shared" si="10"/>
        <v>53.24</v>
      </c>
      <c r="CU6" s="35">
        <f t="shared" si="10"/>
        <v>52.31</v>
      </c>
      <c r="CV6" s="35">
        <f t="shared" si="10"/>
        <v>60.65</v>
      </c>
      <c r="CW6" s="34" t="str">
        <f>IF(CW7="","",IF(CW7="-","【-】","【"&amp;SUBSTITUTE(TEXT(CW7,"#,##0.00"),"-","△")&amp;"】"))</f>
        <v>【59.15】</v>
      </c>
      <c r="CX6" s="35">
        <f>IF(CX7="",NA(),CX7)</f>
        <v>80.06</v>
      </c>
      <c r="CY6" s="35">
        <f t="shared" ref="CY6:DG6" si="11">IF(CY7="",NA(),CY7)</f>
        <v>81.91</v>
      </c>
      <c r="CZ6" s="35">
        <f t="shared" si="11"/>
        <v>82.08</v>
      </c>
      <c r="DA6" s="35">
        <f t="shared" si="11"/>
        <v>82.23</v>
      </c>
      <c r="DB6" s="35">
        <f t="shared" si="11"/>
        <v>82.42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0.11</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384887</v>
      </c>
      <c r="D7" s="37">
        <v>47</v>
      </c>
      <c r="E7" s="37">
        <v>17</v>
      </c>
      <c r="F7" s="37">
        <v>5</v>
      </c>
      <c r="G7" s="37">
        <v>0</v>
      </c>
      <c r="H7" s="37" t="s">
        <v>109</v>
      </c>
      <c r="I7" s="37" t="s">
        <v>110</v>
      </c>
      <c r="J7" s="37" t="s">
        <v>111</v>
      </c>
      <c r="K7" s="37" t="s">
        <v>112</v>
      </c>
      <c r="L7" s="37" t="s">
        <v>113</v>
      </c>
      <c r="M7" s="37"/>
      <c r="N7" s="38" t="s">
        <v>114</v>
      </c>
      <c r="O7" s="38" t="s">
        <v>115</v>
      </c>
      <c r="P7" s="38">
        <v>22.13</v>
      </c>
      <c r="Q7" s="38">
        <v>100</v>
      </c>
      <c r="R7" s="38">
        <v>3860</v>
      </c>
      <c r="S7" s="38">
        <v>10859</v>
      </c>
      <c r="T7" s="38">
        <v>241.88</v>
      </c>
      <c r="U7" s="38">
        <v>44.89</v>
      </c>
      <c r="V7" s="38">
        <v>2384</v>
      </c>
      <c r="W7" s="38">
        <v>1.58</v>
      </c>
      <c r="X7" s="38">
        <v>1508.86</v>
      </c>
      <c r="Y7" s="38">
        <v>99.72</v>
      </c>
      <c r="Z7" s="38">
        <v>99.74</v>
      </c>
      <c r="AA7" s="38">
        <v>99.7</v>
      </c>
      <c r="AB7" s="38">
        <v>99.67</v>
      </c>
      <c r="AC7" s="38">
        <v>99.66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275.58999999999997</v>
      </c>
      <c r="BJ7" s="38">
        <v>1301.8699999999999</v>
      </c>
      <c r="BK7" s="38">
        <v>1197.82</v>
      </c>
      <c r="BL7" s="38">
        <v>1126.77</v>
      </c>
      <c r="BM7" s="38">
        <v>1044.8</v>
      </c>
      <c r="BN7" s="38">
        <v>1081.8</v>
      </c>
      <c r="BO7" s="38">
        <v>974.93</v>
      </c>
      <c r="BP7" s="38">
        <v>914.53</v>
      </c>
      <c r="BQ7" s="38">
        <v>74.900000000000006</v>
      </c>
      <c r="BR7" s="38">
        <v>72.48</v>
      </c>
      <c r="BS7" s="38">
        <v>70.650000000000006</v>
      </c>
      <c r="BT7" s="38">
        <v>78.03</v>
      </c>
      <c r="BU7" s="38">
        <v>74.52</v>
      </c>
      <c r="BV7" s="38">
        <v>51.03</v>
      </c>
      <c r="BW7" s="38">
        <v>50.9</v>
      </c>
      <c r="BX7" s="38">
        <v>50.82</v>
      </c>
      <c r="BY7" s="38">
        <v>52.19</v>
      </c>
      <c r="BZ7" s="38">
        <v>55.32</v>
      </c>
      <c r="CA7" s="38">
        <v>55.73</v>
      </c>
      <c r="CB7" s="38">
        <v>269.52</v>
      </c>
      <c r="CC7" s="38">
        <v>275.26</v>
      </c>
      <c r="CD7" s="38">
        <v>298.49</v>
      </c>
      <c r="CE7" s="38">
        <v>275.62</v>
      </c>
      <c r="CF7" s="38">
        <v>297.56</v>
      </c>
      <c r="CG7" s="38">
        <v>289.60000000000002</v>
      </c>
      <c r="CH7" s="38">
        <v>293.27</v>
      </c>
      <c r="CI7" s="38">
        <v>300.52</v>
      </c>
      <c r="CJ7" s="38">
        <v>296.14</v>
      </c>
      <c r="CK7" s="38">
        <v>283.17</v>
      </c>
      <c r="CL7" s="38">
        <v>276.77999999999997</v>
      </c>
      <c r="CM7" s="38">
        <v>0</v>
      </c>
      <c r="CN7" s="38">
        <v>41.32</v>
      </c>
      <c r="CO7" s="38">
        <v>40.25</v>
      </c>
      <c r="CP7" s="38">
        <v>39.18</v>
      </c>
      <c r="CQ7" s="38">
        <v>38.1</v>
      </c>
      <c r="CR7" s="38">
        <v>54.74</v>
      </c>
      <c r="CS7" s="38">
        <v>53.78</v>
      </c>
      <c r="CT7" s="38">
        <v>53.24</v>
      </c>
      <c r="CU7" s="38">
        <v>52.31</v>
      </c>
      <c r="CV7" s="38">
        <v>60.65</v>
      </c>
      <c r="CW7" s="38">
        <v>59.15</v>
      </c>
      <c r="CX7" s="38">
        <v>80.06</v>
      </c>
      <c r="CY7" s="38">
        <v>81.91</v>
      </c>
      <c r="CZ7" s="38">
        <v>82.08</v>
      </c>
      <c r="DA7" s="38">
        <v>82.23</v>
      </c>
      <c r="DB7" s="38">
        <v>82.42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0.11</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2018-02-07T23:57:26Z</cp:lastPrinted>
  <dcterms:created xsi:type="dcterms:W3CDTF">2017-12-25T02:32:49Z</dcterms:created>
  <dcterms:modified xsi:type="dcterms:W3CDTF">2018-02-07T23:58:43Z</dcterms:modified>
</cp:coreProperties>
</file>