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W10" i="4" s="1"/>
  <c r="P6" i="5"/>
  <c r="P10" i="4" s="1"/>
  <c r="O6" i="5"/>
  <c r="N6" i="5"/>
  <c r="M6" i="5"/>
  <c r="L6" i="5"/>
  <c r="K6" i="5"/>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I10" i="4"/>
  <c r="B10" i="4"/>
  <c r="BB8" i="4"/>
  <c r="AT8" i="4"/>
  <c r="AL8" i="4"/>
  <c r="W8" i="4"/>
  <c r="P8" i="4"/>
  <c r="I8" i="4"/>
  <c r="B6"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<sst xmlns="http://schemas.openxmlformats.org/spreadsheetml/2006/main" count="232" uniqueCount="120">
  <si>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</si>
  <si>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</si>
  <si>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</si>
  <si>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</si>
  <si>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</si>
  <si>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</si>
  <si>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</si>
  <si>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</si>
  <si>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</si>
  <si>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</si>
  <si>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</si>
  <si>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</si>
  <si>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</si>
  <si>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</si>
  <si>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</si>
  <si>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</si>
  <si>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</si>
  <si>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</si>
  <si>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</si>
  <si>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</si>
  <si>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</si>
  <si>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</si>
  <si>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</si>
  <si>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</si>
  <si>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</si>
  <si>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</si>
  <si>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</si>
  <si>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</si>
  <si>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</si>
  <si>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</si>
  <si>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</si>
  <si>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</si>
  <si>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</si>
  <si>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</si>
  <si>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</si>
  <si>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</si>
  <si>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</si>
  <si>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</si>
  <si>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</si>
  <si>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</si>
  <si>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</si>
  <si>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</si>
  <si>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</si>
  <si>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</si>
  <si>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</si>
  <si>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</si>
  <si>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</si>
  <si>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</si>
  <si>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</si>
  <si>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</si>
  <si>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</si>
  <si>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</si>
  <si>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</si>
  <si>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</si>
  <si>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</si>
  <si>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</si>
  <si>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</si>
  <si>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</si>
  <si>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</si>
  <si>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</si>
  <si>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</si>
  <si>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</si>
  <si>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</si>
  <si>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</si>
  <si>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</si>
  <si>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</si>
  <si>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</si>
  <si>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</si>
  <si>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</si>
  <si>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</si>
  <si>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</si>
  <si>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</si>
  <si>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</si>
  <si>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</si>
  <si>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</si>
  <si>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</si>
  <si>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</si>
  <si>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</si>
  <si>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</si>
  <si>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</si>
  <si>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</si>
  <si>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</si>
  <si>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</si>
  <si>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</si>
  <si>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</si>
  <si>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</si>
  <si>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</si>
  <si>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</si>
  <si>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</si>
  <si>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</si>
  <si>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</si>
  <si>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</si>
  <si>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</si>
  <si>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</si>
  <si>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</si>
  <si>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</si>
  <si>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</si>
  <si>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</si>
  <si>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</si>
  <si>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</si>
  <si>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</si>
  <si>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</si>
  <si>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</si>
  <si>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</si>
  <si>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</si>
  <si>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愛媛県　上島町</t>
  </si>
  <si>
    <t>法適用</t>
  </si>
  <si>
    <t>水道事業</t>
  </si>
  <si>
    <t>末端給水事業</t>
  </si>
  <si>
    <t>A8</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</si>
  <si>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</si>
  <si>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</si>
  <si>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</si>
  <si>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</si>
  <si>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</si>
  <si>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</si>
  <si>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①有形固定資産減価償却率については、企業会計の改定を受け、償却資産の償却方法が全部償却となったため、平成26年度より急激に増加した状態が続いている。
　②経年化率・③管路更新率は共に0％であるが、これは、昭和58年度の事業開始以来、法定耐用年数未経過ということで管路の更新を行っていないからである。主要な管は布設後約30年経過しているため、計画的な更新を検討する必要がある。引き続き、管路の劣化調査や漏水調査などを実施し、適切な更新を図っていく。</t>
    <phoneticPr fontId="7"/>
  </si>
  <si>
    <t>　1．経営の健全化・効率性について、①経常収支比率・②累積欠損金比率・③流動比率・④企業債残高対給水収益比率・⑤料金回収率において全国平均・類似団体平均値より概ね良好な数値を表している。今後も健全経営に努める。⑥給水原価・⑦施設利用率については、全国平均・類似団体平均値に比べて良い数値とは言えないため、改善に向けた取り組みを検討していく。⑧有収率については、減少傾向にあるため、効率的な運営に向けて、100％に近づけたい。
　2.老朽化の状況については、管路の法定対応年数が集中的に経過することが想定される。しかし、更新工事費用にも限りがあるため、②管路経年化率の上昇に合わせた③管路更新は実施できないが、耐震化等施設の更新状況を踏まえて計画的に管路の更新を実施していきたい。</t>
    <rPh sb="79" eb="80">
      <t>オオム</t>
    </rPh>
    <rPh sb="180" eb="182">
      <t>ゲンショウ</t>
    </rPh>
    <rPh sb="182" eb="184">
      <t>ケイコウ</t>
    </rPh>
    <phoneticPr fontId="7"/>
  </si>
  <si>
    <t xml:space="preserve">　上島町上水道事業の経営については、全国や類似団体との平均値との差にも表れているように、概ね良好な数値を示しており、健全経営が確保できているものと判断できる。今後も少子高齢社会による水需要の低下が想定されるため、経常費用の抑制に努め、健全経営を維持できるよう取り組む。
　①経常収支比率122.22％と前年度に比べ2.45％回復し、②累積欠損金は0である。③流動比率についても、2875.45％と前年度より446.29％低下しているが、④企業債残高対給水収益比率のとおり、企業債の償還が進んでいるため、支払能力に問題はないと分析する。今後も投資規模の適正化を図り、企業債の抑制に努める。
　⑤料金回収率については130.71％と前年度に比べ3.85％増加し、良好な経営状態が保たれているが、⑥給水原価については、依然として高水準のままである。これは、水道用水需給100％の団体であることや離島という地理的条件による経常費用が影響しているものと分析する。
　⑦施設利用率については、少子高齢社会による配水量（有収水量）の低下も考えられるが、認可策定時（昭和57年）の配水能力の設定が現状と乖離しているものと分析する。
　⑧有収率については、87.43％と前年度より3.33％低下している。主な原因が漏水であるため、適切な維持管理と漏水の早期発見に努め、有収率の維持回復に取り組みたい。
</t>
    <rPh sb="1" eb="4">
      <t>カミジマチョウ</t>
    </rPh>
    <rPh sb="4" eb="7">
      <t>ジョウスイドウ</t>
    </rPh>
    <rPh sb="7" eb="9">
      <t>ジギョウ</t>
    </rPh>
    <rPh sb="10" eb="12">
      <t>ケイエイ</t>
    </rPh>
    <rPh sb="18" eb="20">
      <t>ゼンコク</t>
    </rPh>
    <rPh sb="21" eb="23">
      <t>ルイジ</t>
    </rPh>
    <rPh sb="23" eb="25">
      <t>ダンタイ</t>
    </rPh>
    <rPh sb="27" eb="30">
      <t>ヘイキンチ</t>
    </rPh>
    <rPh sb="35" eb="36">
      <t>アラワ</t>
    </rPh>
    <rPh sb="44" eb="45">
      <t>オオム</t>
    </rPh>
    <rPh sb="46" eb="48">
      <t>リョウコウ</t>
    </rPh>
    <rPh sb="49" eb="51">
      <t>スウチ</t>
    </rPh>
    <rPh sb="58" eb="60">
      <t>ケンゼン</t>
    </rPh>
    <rPh sb="60" eb="62">
      <t>ケイエイ</t>
    </rPh>
    <rPh sb="63" eb="65">
      <t>カクホ</t>
    </rPh>
    <rPh sb="73" eb="75">
      <t>ハンダン</t>
    </rPh>
    <rPh sb="91" eb="92">
      <t>ミズ</t>
    </rPh>
    <rPh sb="92" eb="94">
      <t>ジュヨウ</t>
    </rPh>
    <rPh sb="95" eb="97">
      <t>テイカ</t>
    </rPh>
    <rPh sb="98" eb="100">
      <t>ソウテイ</t>
    </rPh>
    <rPh sb="106" eb="108">
      <t>ケイジョウ</t>
    </rPh>
    <rPh sb="108" eb="110">
      <t>ヒヨウ</t>
    </rPh>
    <rPh sb="111" eb="113">
      <t>ヨクセイ</t>
    </rPh>
    <rPh sb="114" eb="115">
      <t>ツト</t>
    </rPh>
    <rPh sb="117" eb="121">
      <t>ケンゼンケイエイ</t>
    </rPh>
    <rPh sb="122" eb="124">
      <t>イジ</t>
    </rPh>
    <rPh sb="129" eb="130">
      <t>ト</t>
    </rPh>
    <rPh sb="131" eb="132">
      <t>ク</t>
    </rPh>
    <rPh sb="151" eb="152">
      <t>マエ</t>
    </rPh>
    <rPh sb="162" eb="164">
      <t>カイフク</t>
    </rPh>
    <rPh sb="198" eb="200">
      <t>ゼンネン</t>
    </rPh>
    <rPh sb="200" eb="201">
      <t>ド</t>
    </rPh>
    <rPh sb="210" eb="212">
      <t>テイカ</t>
    </rPh>
    <rPh sb="236" eb="238">
      <t>キギョウ</t>
    </rPh>
    <rPh sb="240" eb="242">
      <t>ショウカン</t>
    </rPh>
    <rPh sb="251" eb="253">
      <t>シハラ</t>
    </rPh>
    <rPh sb="253" eb="255">
      <t>ノウリョク</t>
    </rPh>
    <rPh sb="256" eb="258">
      <t>モンダイ</t>
    </rPh>
    <rPh sb="262" eb="264">
      <t>ブンセキ</t>
    </rPh>
    <rPh sb="267" eb="269">
      <t>コンゴ</t>
    </rPh>
    <rPh sb="270" eb="272">
      <t>トウシ</t>
    </rPh>
    <rPh sb="272" eb="274">
      <t>キボ</t>
    </rPh>
    <rPh sb="275" eb="278">
      <t>テキセイカ</t>
    </rPh>
    <rPh sb="279" eb="280">
      <t>ハカ</t>
    </rPh>
    <rPh sb="282" eb="284">
      <t>キギョウ</t>
    </rPh>
    <rPh sb="284" eb="285">
      <t>サイ</t>
    </rPh>
    <rPh sb="286" eb="288">
      <t>ヨクセイ</t>
    </rPh>
    <rPh sb="289" eb="290">
      <t>ツト</t>
    </rPh>
    <rPh sb="314" eb="315">
      <t>マエ</t>
    </rPh>
    <rPh sb="318" eb="319">
      <t>クラ</t>
    </rPh>
    <rPh sb="325" eb="327">
      <t>ゾウカ</t>
    </rPh>
    <rPh sb="334" eb="336">
      <t>ジョウタイ</t>
    </rPh>
    <rPh sb="337" eb="338">
      <t>タモ</t>
    </rPh>
    <rPh sb="356" eb="358">
      <t>イゼン</t>
    </rPh>
    <rPh sb="361" eb="364">
      <t>コウスイジュン</t>
    </rPh>
    <rPh sb="375" eb="377">
      <t>スイドウ</t>
    </rPh>
    <rPh sb="377" eb="379">
      <t>ヨウスイ</t>
    </rPh>
    <rPh sb="379" eb="381">
      <t>ジュキュウ</t>
    </rPh>
    <rPh sb="386" eb="388">
      <t>ダンタイ</t>
    </rPh>
    <rPh sb="399" eb="402">
      <t>チリテキ</t>
    </rPh>
    <rPh sb="402" eb="404">
      <t>ジョウケン</t>
    </rPh>
    <rPh sb="407" eb="409">
      <t>ケイジョウ</t>
    </rPh>
    <rPh sb="409" eb="411">
      <t>ヒヨウ</t>
    </rPh>
    <rPh sb="412" eb="414">
      <t>エイキョウ</t>
    </rPh>
    <rPh sb="421" eb="423">
      <t>ブンセキ</t>
    </rPh>
    <rPh sb="440" eb="444">
      <t>ショウシコウレイ</t>
    </rPh>
    <rPh sb="444" eb="446">
      <t>シャカイ</t>
    </rPh>
    <rPh sb="449" eb="451">
      <t>ハイスイ</t>
    </rPh>
    <rPh sb="451" eb="452">
      <t>リョウ</t>
    </rPh>
    <rPh sb="453" eb="457">
      <t>ユウシュウスイリョウ</t>
    </rPh>
    <rPh sb="459" eb="461">
      <t>テイカ</t>
    </rPh>
    <rPh sb="482" eb="484">
      <t>ハイスイ</t>
    </rPh>
    <rPh sb="484" eb="486">
      <t>ノウリョク</t>
    </rPh>
    <rPh sb="487" eb="489">
      <t>セッテイ</t>
    </rPh>
    <rPh sb="490" eb="492">
      <t>ゲンジョウ</t>
    </rPh>
    <rPh sb="493" eb="495">
      <t>カイリ</t>
    </rPh>
    <rPh sb="502" eb="504">
      <t>ブンセキ</t>
    </rPh>
    <rPh sb="526" eb="527">
      <t>マエ</t>
    </rPh>
    <rPh sb="536" eb="538">
      <t>テイカ</t>
    </rPh>
    <rPh sb="543" eb="544">
      <t>オモ</t>
    </rPh>
    <rPh sb="545" eb="547">
      <t>ゲンイン</t>
    </rPh>
    <rPh sb="548" eb="550">
      <t>ロウスイ</t>
    </rPh>
    <rPh sb="556" eb="558">
      <t>テキセツ</t>
    </rPh>
    <rPh sb="559" eb="561">
      <t>イジ</t>
    </rPh>
    <rPh sb="561" eb="563">
      <t>カンリ</t>
    </rPh>
    <rPh sb="564" eb="566">
      <t>ロウスイ</t>
    </rPh>
    <rPh sb="567" eb="569">
      <t>ソウキ</t>
    </rPh>
    <rPh sb="569" eb="571">
      <t>ハッケン</t>
    </rPh>
    <rPh sb="572" eb="573">
      <t>ツト</t>
    </rPh>
    <rPh sb="579" eb="581">
      <t>イジ</t>
    </rPh>
    <rPh sb="581" eb="583">
      <t>カイフク</t>
    </rPh>
    <rPh sb="584" eb="585">
      <t>ト</t>
    </rPh>
    <rPh sb="586" eb="587">
      <t>ク</t>
    </rPh>
    <phoneticPr fontId="7"/>
  </si>
  <si>
    <t>非設置</t>
    <rPh sb="0" eb="3">
      <t>ヒセッチ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</si>
</sst>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3">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b/>
      <sz val="12"/>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102">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176" fontId="5"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4"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22" fillId="0" borderId="6" xfId="1" applyFont="1" applyBorder="1" applyAlignment="1">
      <alignment horizontal="left" vertical="center"/>
    </xf>
    <xf numFmtId="0" fontId="22" fillId="0" borderId="7" xfId="1" applyFont="1" applyBorder="1" applyAlignment="1">
      <alignment horizontal="left" vertical="center"/>
    </xf>
    <xf numFmtId="0" fontId="22" fillId="0" borderId="8" xfId="1" applyFont="1" applyBorder="1" applyAlignment="1">
      <alignment horizontal="left" vertical="center"/>
    </xf>
    <xf numFmtId="0" fontId="22" fillId="0" borderId="9" xfId="1" applyFont="1" applyBorder="1" applyAlignment="1">
      <alignment horizontal="left" vertical="center"/>
    </xf>
    <xf numFmtId="0" fontId="22" fillId="0" borderId="0" xfId="1" applyFont="1" applyBorder="1" applyAlignment="1">
      <alignment horizontal="left" vertical="center"/>
    </xf>
    <xf numFmtId="0" fontId="22" fillId="0" borderId="10" xfId="1" applyFont="1" applyBorder="1" applyAlignment="1">
      <alignment horizontal="left" vertical="center"/>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xf numFmtId="0" fontId="16" fillId="0" borderId="5" xfId="1" applyNumberFormat="1" applyFont="1" applyBorder="1" applyAlignment="1" applyProtection="1">
      <alignment horizontal="center" vertical="center" shrinkToFit="1"/>
      <protection locked="0"/>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8B2C-4850-88B5-C590FA54A808}"/>
            </c:ext>
          </c:extLst>
        </c:ser>
        <c:dLbls>
          <c:showLegendKey val="0"/>
          <c:showVal val="0"/>
          <c:showCatName val="0"/>
          <c:showSerName val="0"/>
          <c:showPercent val="0"/>
          <c:showBubbleSize val="0"/>
        </c:dLbls>
        <c:gapWidth val="150"/>
        <c:axId val="52150272"/>
        <c:axId val="52152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0.66</c:v>
                </c:pt>
                <c:pt idx="1">
                  <c:v>0.64</c:v>
                </c:pt>
                <c:pt idx="2">
                  <c:v>0.56000000000000005</c:v>
                </c:pt>
                <c:pt idx="3">
                  <c:v>0.65</c:v>
                </c:pt>
                <c:pt idx="4">
                  <c:v>0.46</c:v>
                </c:pt>
              </c:numCache>
            </c:numRef>
          </c:val>
          <c:smooth val="0"/>
          <c:extLst xmlns:c16r2="http://schemas.microsoft.com/office/drawing/2015/06/chart">
            <c:ext xmlns:c16="http://schemas.microsoft.com/office/drawing/2014/chart" uri="{C3380CC4-5D6E-409C-BE32-E72D297353CC}">
              <c16:uniqueId val="{00000001-8B2C-4850-88B5-C590FA54A808}"/>
            </c:ext>
          </c:extLst>
        </c:ser>
        <c:dLbls>
          <c:showLegendKey val="0"/>
          <c:showVal val="0"/>
          <c:showCatName val="0"/>
          <c:showSerName val="0"/>
          <c:showPercent val="0"/>
          <c:showBubbleSize val="0"/>
        </c:dLbls>
        <c:marker val="1"/>
        <c:smooth val="0"/>
        <c:axId val="52150272"/>
        <c:axId val="52152576"/>
      </c:lineChart>
      <c:dateAx>
        <c:axId val="52150272"/>
        <c:scaling>
          <c:orientation val="minMax"/>
        </c:scaling>
        <c:delete val="1"/>
        <c:axPos val="b"/>
        <c:numFmt formatCode="ge" sourceLinked="1"/>
        <c:majorTickMark val="none"/>
        <c:minorTickMark val="none"/>
        <c:tickLblPos val="none"/>
        <c:crossAx val="52152576"/>
        <c:crosses val="autoZero"/>
        <c:auto val="1"/>
        <c:lblOffset val="100"/>
        <c:baseTimeUnit val="years"/>
      </c:dateAx>
      <c:valAx>
        <c:axId val="52152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150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42.01</c:v>
                </c:pt>
                <c:pt idx="1">
                  <c:v>40.07</c:v>
                </c:pt>
                <c:pt idx="2">
                  <c:v>40.49</c:v>
                </c:pt>
                <c:pt idx="3">
                  <c:v>41.65</c:v>
                </c:pt>
                <c:pt idx="4">
                  <c:v>42.49</c:v>
                </c:pt>
              </c:numCache>
            </c:numRef>
          </c:val>
          <c:extLst xmlns:c16r2="http://schemas.microsoft.com/office/drawing/2015/06/chart">
            <c:ext xmlns:c16="http://schemas.microsoft.com/office/drawing/2014/chart" uri="{C3380CC4-5D6E-409C-BE32-E72D297353CC}">
              <c16:uniqueId val="{00000000-3668-49D7-B87B-3DD95AEA624B}"/>
            </c:ext>
          </c:extLst>
        </c:ser>
        <c:dLbls>
          <c:showLegendKey val="0"/>
          <c:showVal val="0"/>
          <c:showCatName val="0"/>
          <c:showSerName val="0"/>
          <c:showPercent val="0"/>
          <c:showBubbleSize val="0"/>
        </c:dLbls>
        <c:gapWidth val="150"/>
        <c:axId val="121282944"/>
        <c:axId val="121285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49.69</c:v>
                </c:pt>
                <c:pt idx="1">
                  <c:v>49.77</c:v>
                </c:pt>
                <c:pt idx="2">
                  <c:v>49.22</c:v>
                </c:pt>
                <c:pt idx="3">
                  <c:v>49.08</c:v>
                </c:pt>
                <c:pt idx="4">
                  <c:v>49.32</c:v>
                </c:pt>
              </c:numCache>
            </c:numRef>
          </c:val>
          <c:smooth val="0"/>
          <c:extLst xmlns:c16r2="http://schemas.microsoft.com/office/drawing/2015/06/chart">
            <c:ext xmlns:c16="http://schemas.microsoft.com/office/drawing/2014/chart" uri="{C3380CC4-5D6E-409C-BE32-E72D297353CC}">
              <c16:uniqueId val="{00000001-3668-49D7-B87B-3DD95AEA624B}"/>
            </c:ext>
          </c:extLst>
        </c:ser>
        <c:dLbls>
          <c:showLegendKey val="0"/>
          <c:showVal val="0"/>
          <c:showCatName val="0"/>
          <c:showSerName val="0"/>
          <c:showPercent val="0"/>
          <c:showBubbleSize val="0"/>
        </c:dLbls>
        <c:marker val="1"/>
        <c:smooth val="0"/>
        <c:axId val="121282944"/>
        <c:axId val="121285632"/>
      </c:lineChart>
      <c:dateAx>
        <c:axId val="121282944"/>
        <c:scaling>
          <c:orientation val="minMax"/>
        </c:scaling>
        <c:delete val="1"/>
        <c:axPos val="b"/>
        <c:numFmt formatCode="ge" sourceLinked="1"/>
        <c:majorTickMark val="none"/>
        <c:minorTickMark val="none"/>
        <c:tickLblPos val="none"/>
        <c:crossAx val="121285632"/>
        <c:crosses val="autoZero"/>
        <c:auto val="1"/>
        <c:lblOffset val="100"/>
        <c:baseTimeUnit val="years"/>
      </c:dateAx>
      <c:valAx>
        <c:axId val="121285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1282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91.1</c:v>
                </c:pt>
                <c:pt idx="1">
                  <c:v>91.84</c:v>
                </c:pt>
                <c:pt idx="2">
                  <c:v>92.21</c:v>
                </c:pt>
                <c:pt idx="3">
                  <c:v>90.76</c:v>
                </c:pt>
                <c:pt idx="4">
                  <c:v>87.43</c:v>
                </c:pt>
              </c:numCache>
            </c:numRef>
          </c:val>
          <c:extLst xmlns:c16r2="http://schemas.microsoft.com/office/drawing/2015/06/chart">
            <c:ext xmlns:c16="http://schemas.microsoft.com/office/drawing/2014/chart" uri="{C3380CC4-5D6E-409C-BE32-E72D297353CC}">
              <c16:uniqueId val="{00000000-9B5A-4F2B-8516-C6AC6C4D5D4E}"/>
            </c:ext>
          </c:extLst>
        </c:ser>
        <c:dLbls>
          <c:showLegendKey val="0"/>
          <c:showVal val="0"/>
          <c:showCatName val="0"/>
          <c:showSerName val="0"/>
          <c:showPercent val="0"/>
          <c:showBubbleSize val="0"/>
        </c:dLbls>
        <c:gapWidth val="150"/>
        <c:axId val="121574912"/>
        <c:axId val="121589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80.010000000000005</c:v>
                </c:pt>
                <c:pt idx="1">
                  <c:v>79.98</c:v>
                </c:pt>
                <c:pt idx="2">
                  <c:v>79.48</c:v>
                </c:pt>
                <c:pt idx="3">
                  <c:v>79.3</c:v>
                </c:pt>
                <c:pt idx="4">
                  <c:v>79.34</c:v>
                </c:pt>
              </c:numCache>
            </c:numRef>
          </c:val>
          <c:smooth val="0"/>
          <c:extLst xmlns:c16r2="http://schemas.microsoft.com/office/drawing/2015/06/chart">
            <c:ext xmlns:c16="http://schemas.microsoft.com/office/drawing/2014/chart" uri="{C3380CC4-5D6E-409C-BE32-E72D297353CC}">
              <c16:uniqueId val="{00000001-9B5A-4F2B-8516-C6AC6C4D5D4E}"/>
            </c:ext>
          </c:extLst>
        </c:ser>
        <c:dLbls>
          <c:showLegendKey val="0"/>
          <c:showVal val="0"/>
          <c:showCatName val="0"/>
          <c:showSerName val="0"/>
          <c:showPercent val="0"/>
          <c:showBubbleSize val="0"/>
        </c:dLbls>
        <c:marker val="1"/>
        <c:smooth val="0"/>
        <c:axId val="121574912"/>
        <c:axId val="121589760"/>
      </c:lineChart>
      <c:dateAx>
        <c:axId val="121574912"/>
        <c:scaling>
          <c:orientation val="minMax"/>
        </c:scaling>
        <c:delete val="1"/>
        <c:axPos val="b"/>
        <c:numFmt formatCode="ge" sourceLinked="1"/>
        <c:majorTickMark val="none"/>
        <c:minorTickMark val="none"/>
        <c:tickLblPos val="none"/>
        <c:crossAx val="121589760"/>
        <c:crosses val="autoZero"/>
        <c:auto val="1"/>
        <c:lblOffset val="100"/>
        <c:baseTimeUnit val="years"/>
      </c:dateAx>
      <c:valAx>
        <c:axId val="121589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1574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124.63</c:v>
                </c:pt>
                <c:pt idx="1">
                  <c:v>122.33</c:v>
                </c:pt>
                <c:pt idx="2">
                  <c:v>116.32</c:v>
                </c:pt>
                <c:pt idx="3">
                  <c:v>119.77</c:v>
                </c:pt>
                <c:pt idx="4">
                  <c:v>122.22</c:v>
                </c:pt>
              </c:numCache>
            </c:numRef>
          </c:val>
          <c:extLst xmlns:c16r2="http://schemas.microsoft.com/office/drawing/2015/06/chart">
            <c:ext xmlns:c16="http://schemas.microsoft.com/office/drawing/2014/chart" uri="{C3380CC4-5D6E-409C-BE32-E72D297353CC}">
              <c16:uniqueId val="{00000000-BA40-4563-A5BB-67EE5752DC2F}"/>
            </c:ext>
          </c:extLst>
        </c:ser>
        <c:dLbls>
          <c:showLegendKey val="0"/>
          <c:showVal val="0"/>
          <c:showCatName val="0"/>
          <c:showSerName val="0"/>
          <c:showPercent val="0"/>
          <c:showBubbleSize val="0"/>
        </c:dLbls>
        <c:gapWidth val="150"/>
        <c:axId val="52188672"/>
        <c:axId val="52495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104.95</c:v>
                </c:pt>
                <c:pt idx="1">
                  <c:v>105.53</c:v>
                </c:pt>
                <c:pt idx="2">
                  <c:v>107.2</c:v>
                </c:pt>
                <c:pt idx="3">
                  <c:v>106.62</c:v>
                </c:pt>
                <c:pt idx="4">
                  <c:v>107.95</c:v>
                </c:pt>
              </c:numCache>
            </c:numRef>
          </c:val>
          <c:smooth val="0"/>
          <c:extLst xmlns:c16r2="http://schemas.microsoft.com/office/drawing/2015/06/chart">
            <c:ext xmlns:c16="http://schemas.microsoft.com/office/drawing/2014/chart" uri="{C3380CC4-5D6E-409C-BE32-E72D297353CC}">
              <c16:uniqueId val="{00000001-BA40-4563-A5BB-67EE5752DC2F}"/>
            </c:ext>
          </c:extLst>
        </c:ser>
        <c:dLbls>
          <c:showLegendKey val="0"/>
          <c:showVal val="0"/>
          <c:showCatName val="0"/>
          <c:showSerName val="0"/>
          <c:showPercent val="0"/>
          <c:showBubbleSize val="0"/>
        </c:dLbls>
        <c:marker val="1"/>
        <c:smooth val="0"/>
        <c:axId val="52188672"/>
        <c:axId val="52495872"/>
      </c:lineChart>
      <c:dateAx>
        <c:axId val="52188672"/>
        <c:scaling>
          <c:orientation val="minMax"/>
        </c:scaling>
        <c:delete val="1"/>
        <c:axPos val="b"/>
        <c:numFmt formatCode="ge" sourceLinked="1"/>
        <c:majorTickMark val="none"/>
        <c:minorTickMark val="none"/>
        <c:tickLblPos val="none"/>
        <c:crossAx val="52495872"/>
        <c:crosses val="autoZero"/>
        <c:auto val="1"/>
        <c:lblOffset val="100"/>
        <c:baseTimeUnit val="years"/>
      </c:dateAx>
      <c:valAx>
        <c:axId val="524958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218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21.55</c:v>
                </c:pt>
                <c:pt idx="1">
                  <c:v>22.18</c:v>
                </c:pt>
                <c:pt idx="2">
                  <c:v>75.34</c:v>
                </c:pt>
                <c:pt idx="3">
                  <c:v>77.040000000000006</c:v>
                </c:pt>
                <c:pt idx="4">
                  <c:v>78.709999999999994</c:v>
                </c:pt>
              </c:numCache>
            </c:numRef>
          </c:val>
          <c:extLst xmlns:c16r2="http://schemas.microsoft.com/office/drawing/2015/06/chart">
            <c:ext xmlns:c16="http://schemas.microsoft.com/office/drawing/2014/chart" uri="{C3380CC4-5D6E-409C-BE32-E72D297353CC}">
              <c16:uniqueId val="{00000000-8F67-49A8-9ED3-C3BCEEB8BD18}"/>
            </c:ext>
          </c:extLst>
        </c:ser>
        <c:dLbls>
          <c:showLegendKey val="0"/>
          <c:showVal val="0"/>
          <c:showCatName val="0"/>
          <c:showSerName val="0"/>
          <c:showPercent val="0"/>
          <c:showBubbleSize val="0"/>
        </c:dLbls>
        <c:gapWidth val="150"/>
        <c:axId val="60773888"/>
        <c:axId val="60813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35.18</c:v>
                </c:pt>
                <c:pt idx="1">
                  <c:v>36.43</c:v>
                </c:pt>
                <c:pt idx="2">
                  <c:v>46.12</c:v>
                </c:pt>
                <c:pt idx="3">
                  <c:v>47.44</c:v>
                </c:pt>
                <c:pt idx="4">
                  <c:v>48.3</c:v>
                </c:pt>
              </c:numCache>
            </c:numRef>
          </c:val>
          <c:smooth val="0"/>
          <c:extLst xmlns:c16r2="http://schemas.microsoft.com/office/drawing/2015/06/chart">
            <c:ext xmlns:c16="http://schemas.microsoft.com/office/drawing/2014/chart" uri="{C3380CC4-5D6E-409C-BE32-E72D297353CC}">
              <c16:uniqueId val="{00000001-8F67-49A8-9ED3-C3BCEEB8BD18}"/>
            </c:ext>
          </c:extLst>
        </c:ser>
        <c:dLbls>
          <c:showLegendKey val="0"/>
          <c:showVal val="0"/>
          <c:showCatName val="0"/>
          <c:showSerName val="0"/>
          <c:showPercent val="0"/>
          <c:showBubbleSize val="0"/>
        </c:dLbls>
        <c:marker val="1"/>
        <c:smooth val="0"/>
        <c:axId val="60773888"/>
        <c:axId val="60813312"/>
      </c:lineChart>
      <c:dateAx>
        <c:axId val="60773888"/>
        <c:scaling>
          <c:orientation val="minMax"/>
        </c:scaling>
        <c:delete val="1"/>
        <c:axPos val="b"/>
        <c:numFmt formatCode="ge" sourceLinked="1"/>
        <c:majorTickMark val="none"/>
        <c:minorTickMark val="none"/>
        <c:tickLblPos val="none"/>
        <c:crossAx val="60813312"/>
        <c:crosses val="autoZero"/>
        <c:auto val="1"/>
        <c:lblOffset val="100"/>
        <c:baseTimeUnit val="years"/>
      </c:dateAx>
      <c:valAx>
        <c:axId val="60813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0773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D626-4B13-9ECB-8A494963EF43}"/>
            </c:ext>
          </c:extLst>
        </c:ser>
        <c:dLbls>
          <c:showLegendKey val="0"/>
          <c:showVal val="0"/>
          <c:showCatName val="0"/>
          <c:showSerName val="0"/>
          <c:showPercent val="0"/>
          <c:showBubbleSize val="0"/>
        </c:dLbls>
        <c:gapWidth val="150"/>
        <c:axId val="78124160"/>
        <c:axId val="100992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8.41</c:v>
                </c:pt>
                <c:pt idx="1">
                  <c:v>8.7200000000000006</c:v>
                </c:pt>
                <c:pt idx="2">
                  <c:v>9.86</c:v>
                </c:pt>
                <c:pt idx="3">
                  <c:v>11.16</c:v>
                </c:pt>
                <c:pt idx="4">
                  <c:v>12.43</c:v>
                </c:pt>
              </c:numCache>
            </c:numRef>
          </c:val>
          <c:smooth val="0"/>
          <c:extLst xmlns:c16r2="http://schemas.microsoft.com/office/drawing/2015/06/chart">
            <c:ext xmlns:c16="http://schemas.microsoft.com/office/drawing/2014/chart" uri="{C3380CC4-5D6E-409C-BE32-E72D297353CC}">
              <c16:uniqueId val="{00000001-D626-4B13-9ECB-8A494963EF43}"/>
            </c:ext>
          </c:extLst>
        </c:ser>
        <c:dLbls>
          <c:showLegendKey val="0"/>
          <c:showVal val="0"/>
          <c:showCatName val="0"/>
          <c:showSerName val="0"/>
          <c:showPercent val="0"/>
          <c:showBubbleSize val="0"/>
        </c:dLbls>
        <c:marker val="1"/>
        <c:smooth val="0"/>
        <c:axId val="78124160"/>
        <c:axId val="100992128"/>
      </c:lineChart>
      <c:dateAx>
        <c:axId val="78124160"/>
        <c:scaling>
          <c:orientation val="minMax"/>
        </c:scaling>
        <c:delete val="1"/>
        <c:axPos val="b"/>
        <c:numFmt formatCode="ge" sourceLinked="1"/>
        <c:majorTickMark val="none"/>
        <c:minorTickMark val="none"/>
        <c:tickLblPos val="none"/>
        <c:crossAx val="100992128"/>
        <c:crosses val="autoZero"/>
        <c:auto val="1"/>
        <c:lblOffset val="100"/>
        <c:baseTimeUnit val="years"/>
      </c:dateAx>
      <c:valAx>
        <c:axId val="100992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124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16E0-4AE1-919C-602EA94522CD}"/>
            </c:ext>
          </c:extLst>
        </c:ser>
        <c:dLbls>
          <c:showLegendKey val="0"/>
          <c:showVal val="0"/>
          <c:showCatName val="0"/>
          <c:showSerName val="0"/>
          <c:showPercent val="0"/>
          <c:showBubbleSize val="0"/>
        </c:dLbls>
        <c:gapWidth val="150"/>
        <c:axId val="106686336"/>
        <c:axId val="106999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26.81</c:v>
                </c:pt>
                <c:pt idx="1">
                  <c:v>28.31</c:v>
                </c:pt>
                <c:pt idx="2">
                  <c:v>13.46</c:v>
                </c:pt>
                <c:pt idx="3">
                  <c:v>12.59</c:v>
                </c:pt>
                <c:pt idx="4">
                  <c:v>12.44</c:v>
                </c:pt>
              </c:numCache>
            </c:numRef>
          </c:val>
          <c:smooth val="0"/>
          <c:extLst xmlns:c16r2="http://schemas.microsoft.com/office/drawing/2015/06/chart">
            <c:ext xmlns:c16="http://schemas.microsoft.com/office/drawing/2014/chart" uri="{C3380CC4-5D6E-409C-BE32-E72D297353CC}">
              <c16:uniqueId val="{00000001-16E0-4AE1-919C-602EA94522CD}"/>
            </c:ext>
          </c:extLst>
        </c:ser>
        <c:dLbls>
          <c:showLegendKey val="0"/>
          <c:showVal val="0"/>
          <c:showCatName val="0"/>
          <c:showSerName val="0"/>
          <c:showPercent val="0"/>
          <c:showBubbleSize val="0"/>
        </c:dLbls>
        <c:marker val="1"/>
        <c:smooth val="0"/>
        <c:axId val="106686336"/>
        <c:axId val="106999808"/>
      </c:lineChart>
      <c:dateAx>
        <c:axId val="106686336"/>
        <c:scaling>
          <c:orientation val="minMax"/>
        </c:scaling>
        <c:delete val="1"/>
        <c:axPos val="b"/>
        <c:numFmt formatCode="ge" sourceLinked="1"/>
        <c:majorTickMark val="none"/>
        <c:minorTickMark val="none"/>
        <c:tickLblPos val="none"/>
        <c:crossAx val="106999808"/>
        <c:crosses val="autoZero"/>
        <c:auto val="1"/>
        <c:lblOffset val="100"/>
        <c:baseTimeUnit val="years"/>
      </c:dateAx>
      <c:valAx>
        <c:axId val="1069998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6686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2954.46</c:v>
                </c:pt>
                <c:pt idx="1">
                  <c:v>3821.68</c:v>
                </c:pt>
                <c:pt idx="2">
                  <c:v>2083.66</c:v>
                </c:pt>
                <c:pt idx="3">
                  <c:v>3321.74</c:v>
                </c:pt>
                <c:pt idx="4">
                  <c:v>2875.45</c:v>
                </c:pt>
              </c:numCache>
            </c:numRef>
          </c:val>
          <c:extLst xmlns:c16r2="http://schemas.microsoft.com/office/drawing/2015/06/chart">
            <c:ext xmlns:c16="http://schemas.microsoft.com/office/drawing/2014/chart" uri="{C3380CC4-5D6E-409C-BE32-E72D297353CC}">
              <c16:uniqueId val="{00000000-AAD2-48A4-A308-E1031154B4F6}"/>
            </c:ext>
          </c:extLst>
        </c:ser>
        <c:dLbls>
          <c:showLegendKey val="0"/>
          <c:showVal val="0"/>
          <c:showCatName val="0"/>
          <c:showSerName val="0"/>
          <c:showPercent val="0"/>
          <c:showBubbleSize val="0"/>
        </c:dLbls>
        <c:gapWidth val="150"/>
        <c:axId val="118971776"/>
        <c:axId val="119110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1002.64</c:v>
                </c:pt>
                <c:pt idx="1">
                  <c:v>1164.51</c:v>
                </c:pt>
                <c:pt idx="2">
                  <c:v>434.72</c:v>
                </c:pt>
                <c:pt idx="3">
                  <c:v>416.14</c:v>
                </c:pt>
                <c:pt idx="4">
                  <c:v>371.89</c:v>
                </c:pt>
              </c:numCache>
            </c:numRef>
          </c:val>
          <c:smooth val="0"/>
          <c:extLst xmlns:c16r2="http://schemas.microsoft.com/office/drawing/2015/06/chart">
            <c:ext xmlns:c16="http://schemas.microsoft.com/office/drawing/2014/chart" uri="{C3380CC4-5D6E-409C-BE32-E72D297353CC}">
              <c16:uniqueId val="{00000001-AAD2-48A4-A308-E1031154B4F6}"/>
            </c:ext>
          </c:extLst>
        </c:ser>
        <c:dLbls>
          <c:showLegendKey val="0"/>
          <c:showVal val="0"/>
          <c:showCatName val="0"/>
          <c:showSerName val="0"/>
          <c:showPercent val="0"/>
          <c:showBubbleSize val="0"/>
        </c:dLbls>
        <c:marker val="1"/>
        <c:smooth val="0"/>
        <c:axId val="118971776"/>
        <c:axId val="119110656"/>
      </c:lineChart>
      <c:dateAx>
        <c:axId val="118971776"/>
        <c:scaling>
          <c:orientation val="minMax"/>
        </c:scaling>
        <c:delete val="1"/>
        <c:axPos val="b"/>
        <c:numFmt formatCode="ge" sourceLinked="1"/>
        <c:majorTickMark val="none"/>
        <c:minorTickMark val="none"/>
        <c:tickLblPos val="none"/>
        <c:crossAx val="119110656"/>
        <c:crosses val="autoZero"/>
        <c:auto val="1"/>
        <c:lblOffset val="100"/>
        <c:baseTimeUnit val="years"/>
      </c:dateAx>
      <c:valAx>
        <c:axId val="11911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8971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7.4</c:v>
                </c:pt>
                <c:pt idx="1">
                  <c:v>6.54</c:v>
                </c:pt>
                <c:pt idx="2">
                  <c:v>5.28</c:v>
                </c:pt>
                <c:pt idx="3">
                  <c:v>3.99</c:v>
                </c:pt>
                <c:pt idx="4">
                  <c:v>2.78</c:v>
                </c:pt>
              </c:numCache>
            </c:numRef>
          </c:val>
          <c:extLst xmlns:c16r2="http://schemas.microsoft.com/office/drawing/2015/06/chart">
            <c:ext xmlns:c16="http://schemas.microsoft.com/office/drawing/2014/chart" uri="{C3380CC4-5D6E-409C-BE32-E72D297353CC}">
              <c16:uniqueId val="{00000000-5BEA-41F9-B122-1080A14BB31B}"/>
            </c:ext>
          </c:extLst>
        </c:ser>
        <c:dLbls>
          <c:showLegendKey val="0"/>
          <c:showVal val="0"/>
          <c:showCatName val="0"/>
          <c:showSerName val="0"/>
          <c:showPercent val="0"/>
          <c:showBubbleSize val="0"/>
        </c:dLbls>
        <c:gapWidth val="150"/>
        <c:axId val="119303552"/>
        <c:axId val="119310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520.29999999999995</c:v>
                </c:pt>
                <c:pt idx="1">
                  <c:v>498.27</c:v>
                </c:pt>
                <c:pt idx="2">
                  <c:v>495.76</c:v>
                </c:pt>
                <c:pt idx="3">
                  <c:v>487.22</c:v>
                </c:pt>
                <c:pt idx="4">
                  <c:v>483.11</c:v>
                </c:pt>
              </c:numCache>
            </c:numRef>
          </c:val>
          <c:smooth val="0"/>
          <c:extLst xmlns:c16r2="http://schemas.microsoft.com/office/drawing/2015/06/chart">
            <c:ext xmlns:c16="http://schemas.microsoft.com/office/drawing/2014/chart" uri="{C3380CC4-5D6E-409C-BE32-E72D297353CC}">
              <c16:uniqueId val="{00000001-5BEA-41F9-B122-1080A14BB31B}"/>
            </c:ext>
          </c:extLst>
        </c:ser>
        <c:dLbls>
          <c:showLegendKey val="0"/>
          <c:showVal val="0"/>
          <c:showCatName val="0"/>
          <c:showSerName val="0"/>
          <c:showPercent val="0"/>
          <c:showBubbleSize val="0"/>
        </c:dLbls>
        <c:marker val="1"/>
        <c:smooth val="0"/>
        <c:axId val="119303552"/>
        <c:axId val="119310592"/>
      </c:lineChart>
      <c:dateAx>
        <c:axId val="119303552"/>
        <c:scaling>
          <c:orientation val="minMax"/>
        </c:scaling>
        <c:delete val="1"/>
        <c:axPos val="b"/>
        <c:numFmt formatCode="ge" sourceLinked="1"/>
        <c:majorTickMark val="none"/>
        <c:minorTickMark val="none"/>
        <c:tickLblPos val="none"/>
        <c:crossAx val="119310592"/>
        <c:crosses val="autoZero"/>
        <c:auto val="1"/>
        <c:lblOffset val="100"/>
        <c:baseTimeUnit val="years"/>
      </c:dateAx>
      <c:valAx>
        <c:axId val="1193105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9303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123.85</c:v>
                </c:pt>
                <c:pt idx="1">
                  <c:v>121.14</c:v>
                </c:pt>
                <c:pt idx="2">
                  <c:v>121.46</c:v>
                </c:pt>
                <c:pt idx="3">
                  <c:v>126.86</c:v>
                </c:pt>
                <c:pt idx="4">
                  <c:v>130.71</c:v>
                </c:pt>
              </c:numCache>
            </c:numRef>
          </c:val>
          <c:extLst xmlns:c16r2="http://schemas.microsoft.com/office/drawing/2015/06/chart">
            <c:ext xmlns:c16="http://schemas.microsoft.com/office/drawing/2014/chart" uri="{C3380CC4-5D6E-409C-BE32-E72D297353CC}">
              <c16:uniqueId val="{00000000-46A0-4B45-9886-19CB22E056C8}"/>
            </c:ext>
          </c:extLst>
        </c:ser>
        <c:dLbls>
          <c:showLegendKey val="0"/>
          <c:showVal val="0"/>
          <c:showCatName val="0"/>
          <c:showSerName val="0"/>
          <c:showPercent val="0"/>
          <c:showBubbleSize val="0"/>
        </c:dLbls>
        <c:gapWidth val="150"/>
        <c:axId val="120666752"/>
        <c:axId val="120746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90.69</c:v>
                </c:pt>
                <c:pt idx="1">
                  <c:v>90.64</c:v>
                </c:pt>
                <c:pt idx="2">
                  <c:v>93.66</c:v>
                </c:pt>
                <c:pt idx="3">
                  <c:v>92.76</c:v>
                </c:pt>
                <c:pt idx="4">
                  <c:v>93.28</c:v>
                </c:pt>
              </c:numCache>
            </c:numRef>
          </c:val>
          <c:smooth val="0"/>
          <c:extLst xmlns:c16r2="http://schemas.microsoft.com/office/drawing/2015/06/chart">
            <c:ext xmlns:c16="http://schemas.microsoft.com/office/drawing/2014/chart" uri="{C3380CC4-5D6E-409C-BE32-E72D297353CC}">
              <c16:uniqueId val="{00000001-46A0-4B45-9886-19CB22E056C8}"/>
            </c:ext>
          </c:extLst>
        </c:ser>
        <c:dLbls>
          <c:showLegendKey val="0"/>
          <c:showVal val="0"/>
          <c:showCatName val="0"/>
          <c:showSerName val="0"/>
          <c:showPercent val="0"/>
          <c:showBubbleSize val="0"/>
        </c:dLbls>
        <c:marker val="1"/>
        <c:smooth val="0"/>
        <c:axId val="120666752"/>
        <c:axId val="120746368"/>
      </c:lineChart>
      <c:dateAx>
        <c:axId val="120666752"/>
        <c:scaling>
          <c:orientation val="minMax"/>
        </c:scaling>
        <c:delete val="1"/>
        <c:axPos val="b"/>
        <c:numFmt formatCode="ge" sourceLinked="1"/>
        <c:majorTickMark val="none"/>
        <c:minorTickMark val="none"/>
        <c:tickLblPos val="none"/>
        <c:crossAx val="120746368"/>
        <c:crosses val="autoZero"/>
        <c:auto val="1"/>
        <c:lblOffset val="100"/>
        <c:baseTimeUnit val="years"/>
      </c:dateAx>
      <c:valAx>
        <c:axId val="120746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666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235.31</c:v>
                </c:pt>
                <c:pt idx="1">
                  <c:v>241.07</c:v>
                </c:pt>
                <c:pt idx="2">
                  <c:v>240.68</c:v>
                </c:pt>
                <c:pt idx="3">
                  <c:v>230.24</c:v>
                </c:pt>
                <c:pt idx="4">
                  <c:v>223.91</c:v>
                </c:pt>
              </c:numCache>
            </c:numRef>
          </c:val>
          <c:extLst xmlns:c16r2="http://schemas.microsoft.com/office/drawing/2015/06/chart">
            <c:ext xmlns:c16="http://schemas.microsoft.com/office/drawing/2014/chart" uri="{C3380CC4-5D6E-409C-BE32-E72D297353CC}">
              <c16:uniqueId val="{00000000-1CF8-42C4-BFE1-B8F6C71EF8C6}"/>
            </c:ext>
          </c:extLst>
        </c:ser>
        <c:dLbls>
          <c:showLegendKey val="0"/>
          <c:showVal val="0"/>
          <c:showCatName val="0"/>
          <c:showSerName val="0"/>
          <c:showPercent val="0"/>
          <c:showBubbleSize val="0"/>
        </c:dLbls>
        <c:gapWidth val="150"/>
        <c:axId val="120795136"/>
        <c:axId val="120830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211.08</c:v>
                </c:pt>
                <c:pt idx="1">
                  <c:v>213.52</c:v>
                </c:pt>
                <c:pt idx="2">
                  <c:v>208.21</c:v>
                </c:pt>
                <c:pt idx="3">
                  <c:v>208.67</c:v>
                </c:pt>
                <c:pt idx="4">
                  <c:v>208.29</c:v>
                </c:pt>
              </c:numCache>
            </c:numRef>
          </c:val>
          <c:smooth val="0"/>
          <c:extLst xmlns:c16r2="http://schemas.microsoft.com/office/drawing/2015/06/chart">
            <c:ext xmlns:c16="http://schemas.microsoft.com/office/drawing/2014/chart" uri="{C3380CC4-5D6E-409C-BE32-E72D297353CC}">
              <c16:uniqueId val="{00000001-1CF8-42C4-BFE1-B8F6C71EF8C6}"/>
            </c:ext>
          </c:extLst>
        </c:ser>
        <c:dLbls>
          <c:showLegendKey val="0"/>
          <c:showVal val="0"/>
          <c:showCatName val="0"/>
          <c:showSerName val="0"/>
          <c:showPercent val="0"/>
          <c:showBubbleSize val="0"/>
        </c:dLbls>
        <c:marker val="1"/>
        <c:smooth val="0"/>
        <c:axId val="120795136"/>
        <c:axId val="120830976"/>
      </c:lineChart>
      <c:dateAx>
        <c:axId val="120795136"/>
        <c:scaling>
          <c:orientation val="minMax"/>
        </c:scaling>
        <c:delete val="1"/>
        <c:axPos val="b"/>
        <c:numFmt formatCode="ge" sourceLinked="1"/>
        <c:majorTickMark val="none"/>
        <c:minorTickMark val="none"/>
        <c:tickLblPos val="none"/>
        <c:crossAx val="120830976"/>
        <c:crosses val="autoZero"/>
        <c:auto val="1"/>
        <c:lblOffset val="100"/>
        <c:baseTimeUnit val="years"/>
      </c:dateAx>
      <c:valAx>
        <c:axId val="120830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795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S1" zoomScaleNormal="100" workbookViewId="0">
      <selection activeCell="BL16" sqref="BL16:BZ44"/>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5" t="str">
        <f>データ!H6</f>
        <v>愛媛県　上島町</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5"/>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4"/>
      <c r="BK7" s="4"/>
      <c r="BL7" s="6" t="s">
        <v>9</v>
      </c>
      <c r="BM7" s="7"/>
      <c r="BN7" s="7"/>
      <c r="BO7" s="7"/>
      <c r="BP7" s="7"/>
      <c r="BQ7" s="7"/>
      <c r="BR7" s="7"/>
      <c r="BS7" s="7"/>
      <c r="BT7" s="7"/>
      <c r="BU7" s="7"/>
      <c r="BV7" s="7"/>
      <c r="BW7" s="7"/>
      <c r="BX7" s="7"/>
      <c r="BY7" s="8"/>
    </row>
    <row r="8" spans="1:78" ht="18.75" customHeight="1">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A8</v>
      </c>
      <c r="X8" s="59"/>
      <c r="Y8" s="59"/>
      <c r="Z8" s="59"/>
      <c r="AA8" s="59"/>
      <c r="AB8" s="59"/>
      <c r="AC8" s="59"/>
      <c r="AD8" s="101" t="s">
        <v>119</v>
      </c>
      <c r="AE8" s="101"/>
      <c r="AF8" s="101"/>
      <c r="AG8" s="101"/>
      <c r="AH8" s="101"/>
      <c r="AI8" s="101"/>
      <c r="AJ8" s="101"/>
      <c r="AK8" s="5"/>
      <c r="AL8" s="60">
        <f>データ!$R$6</f>
        <v>7221</v>
      </c>
      <c r="AM8" s="60"/>
      <c r="AN8" s="60"/>
      <c r="AO8" s="60"/>
      <c r="AP8" s="60"/>
      <c r="AQ8" s="60"/>
      <c r="AR8" s="60"/>
      <c r="AS8" s="60"/>
      <c r="AT8" s="51">
        <f>データ!$S$6</f>
        <v>30.38</v>
      </c>
      <c r="AU8" s="52"/>
      <c r="AV8" s="52"/>
      <c r="AW8" s="52"/>
      <c r="AX8" s="52"/>
      <c r="AY8" s="52"/>
      <c r="AZ8" s="52"/>
      <c r="BA8" s="52"/>
      <c r="BB8" s="53">
        <f>データ!$T$6</f>
        <v>237.69</v>
      </c>
      <c r="BC8" s="53"/>
      <c r="BD8" s="53"/>
      <c r="BE8" s="53"/>
      <c r="BF8" s="53"/>
      <c r="BG8" s="53"/>
      <c r="BH8" s="53"/>
      <c r="BI8" s="53"/>
      <c r="BJ8" s="4"/>
      <c r="BK8" s="4"/>
      <c r="BL8" s="54" t="s">
        <v>10</v>
      </c>
      <c r="BM8" s="55"/>
      <c r="BN8" s="9" t="s">
        <v>11</v>
      </c>
      <c r="BO8" s="10"/>
      <c r="BP8" s="10"/>
      <c r="BQ8" s="10"/>
      <c r="BR8" s="10"/>
      <c r="BS8" s="10"/>
      <c r="BT8" s="10"/>
      <c r="BU8" s="10"/>
      <c r="BV8" s="10"/>
      <c r="BW8" s="10"/>
      <c r="BX8" s="10"/>
      <c r="BY8" s="11"/>
    </row>
    <row r="9" spans="1:78" ht="18.75" customHeight="1">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5"/>
      <c r="AI9" s="5"/>
      <c r="AJ9" s="5"/>
      <c r="AK9" s="5"/>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4"/>
      <c r="BK9" s="4"/>
      <c r="BL9" s="61" t="s">
        <v>19</v>
      </c>
      <c r="BM9" s="62"/>
      <c r="BN9" s="12" t="s">
        <v>20</v>
      </c>
      <c r="BO9" s="13"/>
      <c r="BP9" s="13"/>
      <c r="BQ9" s="13"/>
      <c r="BR9" s="13"/>
      <c r="BS9" s="13"/>
      <c r="BT9" s="13"/>
      <c r="BU9" s="13"/>
      <c r="BV9" s="13"/>
      <c r="BW9" s="13"/>
      <c r="BX9" s="13"/>
      <c r="BY9" s="14"/>
    </row>
    <row r="10" spans="1:78" ht="18.75" customHeight="1">
      <c r="A10" s="2"/>
      <c r="B10" s="51" t="str">
        <f>データ!$N$6</f>
        <v>-</v>
      </c>
      <c r="C10" s="52"/>
      <c r="D10" s="52"/>
      <c r="E10" s="52"/>
      <c r="F10" s="52"/>
      <c r="G10" s="52"/>
      <c r="H10" s="52"/>
      <c r="I10" s="51">
        <f>データ!$O$6</f>
        <v>89.55</v>
      </c>
      <c r="J10" s="52"/>
      <c r="K10" s="52"/>
      <c r="L10" s="52"/>
      <c r="M10" s="52"/>
      <c r="N10" s="52"/>
      <c r="O10" s="63"/>
      <c r="P10" s="53">
        <f>データ!$P$6</f>
        <v>94.6</v>
      </c>
      <c r="Q10" s="53"/>
      <c r="R10" s="53"/>
      <c r="S10" s="53"/>
      <c r="T10" s="53"/>
      <c r="U10" s="53"/>
      <c r="V10" s="53"/>
      <c r="W10" s="60">
        <f>データ!$Q$6</f>
        <v>0</v>
      </c>
      <c r="X10" s="60"/>
      <c r="Y10" s="60"/>
      <c r="Z10" s="60"/>
      <c r="AA10" s="60"/>
      <c r="AB10" s="60"/>
      <c r="AC10" s="60"/>
      <c r="AD10" s="2"/>
      <c r="AE10" s="2"/>
      <c r="AF10" s="2"/>
      <c r="AG10" s="2"/>
      <c r="AH10" s="5"/>
      <c r="AI10" s="5"/>
      <c r="AJ10" s="5"/>
      <c r="AK10" s="5"/>
      <c r="AL10" s="60">
        <f>データ!$U$6</f>
        <v>6496</v>
      </c>
      <c r="AM10" s="60"/>
      <c r="AN10" s="60"/>
      <c r="AO10" s="60"/>
      <c r="AP10" s="60"/>
      <c r="AQ10" s="60"/>
      <c r="AR10" s="60"/>
      <c r="AS10" s="60"/>
      <c r="AT10" s="51">
        <f>データ!$V$6</f>
        <v>10.07</v>
      </c>
      <c r="AU10" s="52"/>
      <c r="AV10" s="52"/>
      <c r="AW10" s="52"/>
      <c r="AX10" s="52"/>
      <c r="AY10" s="52"/>
      <c r="AZ10" s="52"/>
      <c r="BA10" s="52"/>
      <c r="BB10" s="53">
        <f>データ!$W$6</f>
        <v>645.08000000000004</v>
      </c>
      <c r="BC10" s="53"/>
      <c r="BD10" s="53"/>
      <c r="BE10" s="53"/>
      <c r="BF10" s="53"/>
      <c r="BG10" s="53"/>
      <c r="BH10" s="53"/>
      <c r="BI10" s="53"/>
      <c r="BJ10" s="2"/>
      <c r="BK10" s="2"/>
      <c r="BL10" s="64" t="s">
        <v>21</v>
      </c>
      <c r="BM10" s="65"/>
      <c r="BN10" s="15" t="s">
        <v>22</v>
      </c>
      <c r="BO10" s="16"/>
      <c r="BP10" s="16"/>
      <c r="BQ10" s="16"/>
      <c r="BR10" s="16"/>
      <c r="BS10" s="16"/>
      <c r="BT10" s="16"/>
      <c r="BU10" s="16"/>
      <c r="BV10" s="16"/>
      <c r="BW10" s="16"/>
      <c r="BX10" s="16"/>
      <c r="BY10" s="17"/>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23</v>
      </c>
      <c r="BM11" s="66"/>
      <c r="BN11" s="66"/>
      <c r="BO11" s="66"/>
      <c r="BP11" s="66"/>
      <c r="BQ11" s="66"/>
      <c r="BR11" s="66"/>
      <c r="BS11" s="66"/>
      <c r="BT11" s="66"/>
      <c r="BU11" s="66"/>
      <c r="BV11" s="66"/>
      <c r="BW11" s="66"/>
      <c r="BX11" s="66"/>
      <c r="BY11" s="66"/>
      <c r="BZ11" s="6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c r="A14" s="2"/>
      <c r="B14" s="68" t="s">
        <v>24</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25</v>
      </c>
      <c r="BM14" s="75"/>
      <c r="BN14" s="75"/>
      <c r="BO14" s="75"/>
      <c r="BP14" s="75"/>
      <c r="BQ14" s="75"/>
      <c r="BR14" s="75"/>
      <c r="BS14" s="75"/>
      <c r="BT14" s="75"/>
      <c r="BU14" s="75"/>
      <c r="BV14" s="75"/>
      <c r="BW14" s="75"/>
      <c r="BX14" s="75"/>
      <c r="BY14" s="75"/>
      <c r="BZ14" s="76"/>
    </row>
    <row r="15" spans="1:78" ht="13.5" customHeight="1">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80" t="s">
        <v>118</v>
      </c>
      <c r="BM16" s="81"/>
      <c r="BN16" s="81"/>
      <c r="BO16" s="81"/>
      <c r="BP16" s="81"/>
      <c r="BQ16" s="81"/>
      <c r="BR16" s="81"/>
      <c r="BS16" s="81"/>
      <c r="BT16" s="81"/>
      <c r="BU16" s="81"/>
      <c r="BV16" s="81"/>
      <c r="BW16" s="81"/>
      <c r="BX16" s="81"/>
      <c r="BY16" s="81"/>
      <c r="BZ16" s="82"/>
    </row>
    <row r="17" spans="1:78" ht="13.5" customHeight="1">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80"/>
      <c r="BM17" s="81"/>
      <c r="BN17" s="81"/>
      <c r="BO17" s="81"/>
      <c r="BP17" s="81"/>
      <c r="BQ17" s="81"/>
      <c r="BR17" s="81"/>
      <c r="BS17" s="81"/>
      <c r="BT17" s="81"/>
      <c r="BU17" s="81"/>
      <c r="BV17" s="81"/>
      <c r="BW17" s="81"/>
      <c r="BX17" s="81"/>
      <c r="BY17" s="81"/>
      <c r="BZ17" s="82"/>
    </row>
    <row r="18" spans="1:78" ht="13.5" customHeight="1">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80"/>
      <c r="BM18" s="81"/>
      <c r="BN18" s="81"/>
      <c r="BO18" s="81"/>
      <c r="BP18" s="81"/>
      <c r="BQ18" s="81"/>
      <c r="BR18" s="81"/>
      <c r="BS18" s="81"/>
      <c r="BT18" s="81"/>
      <c r="BU18" s="81"/>
      <c r="BV18" s="81"/>
      <c r="BW18" s="81"/>
      <c r="BX18" s="81"/>
      <c r="BY18" s="81"/>
      <c r="BZ18" s="82"/>
    </row>
    <row r="19" spans="1:78" ht="13.5" customHeight="1">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80"/>
      <c r="BM19" s="81"/>
      <c r="BN19" s="81"/>
      <c r="BO19" s="81"/>
      <c r="BP19" s="81"/>
      <c r="BQ19" s="81"/>
      <c r="BR19" s="81"/>
      <c r="BS19" s="81"/>
      <c r="BT19" s="81"/>
      <c r="BU19" s="81"/>
      <c r="BV19" s="81"/>
      <c r="BW19" s="81"/>
      <c r="BX19" s="81"/>
      <c r="BY19" s="81"/>
      <c r="BZ19" s="82"/>
    </row>
    <row r="20" spans="1:78" ht="13.5" customHeight="1">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80"/>
      <c r="BM20" s="81"/>
      <c r="BN20" s="81"/>
      <c r="BO20" s="81"/>
      <c r="BP20" s="81"/>
      <c r="BQ20" s="81"/>
      <c r="BR20" s="81"/>
      <c r="BS20" s="81"/>
      <c r="BT20" s="81"/>
      <c r="BU20" s="81"/>
      <c r="BV20" s="81"/>
      <c r="BW20" s="81"/>
      <c r="BX20" s="81"/>
      <c r="BY20" s="81"/>
      <c r="BZ20" s="82"/>
    </row>
    <row r="21" spans="1:78" ht="13.5" customHeight="1">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80"/>
      <c r="BM21" s="81"/>
      <c r="BN21" s="81"/>
      <c r="BO21" s="81"/>
      <c r="BP21" s="81"/>
      <c r="BQ21" s="81"/>
      <c r="BR21" s="81"/>
      <c r="BS21" s="81"/>
      <c r="BT21" s="81"/>
      <c r="BU21" s="81"/>
      <c r="BV21" s="81"/>
      <c r="BW21" s="81"/>
      <c r="BX21" s="81"/>
      <c r="BY21" s="81"/>
      <c r="BZ21" s="82"/>
    </row>
    <row r="22" spans="1:78" ht="13.5" customHeight="1">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80"/>
      <c r="BM22" s="81"/>
      <c r="BN22" s="81"/>
      <c r="BO22" s="81"/>
      <c r="BP22" s="81"/>
      <c r="BQ22" s="81"/>
      <c r="BR22" s="81"/>
      <c r="BS22" s="81"/>
      <c r="BT22" s="81"/>
      <c r="BU22" s="81"/>
      <c r="BV22" s="81"/>
      <c r="BW22" s="81"/>
      <c r="BX22" s="81"/>
      <c r="BY22" s="81"/>
      <c r="BZ22" s="82"/>
    </row>
    <row r="23" spans="1:78" ht="13.5" customHeight="1">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80"/>
      <c r="BM23" s="81"/>
      <c r="BN23" s="81"/>
      <c r="BO23" s="81"/>
      <c r="BP23" s="81"/>
      <c r="BQ23" s="81"/>
      <c r="BR23" s="81"/>
      <c r="BS23" s="81"/>
      <c r="BT23" s="81"/>
      <c r="BU23" s="81"/>
      <c r="BV23" s="81"/>
      <c r="BW23" s="81"/>
      <c r="BX23" s="81"/>
      <c r="BY23" s="81"/>
      <c r="BZ23" s="82"/>
    </row>
    <row r="24" spans="1:78" ht="13.5" customHeight="1">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80"/>
      <c r="BM24" s="81"/>
      <c r="BN24" s="81"/>
      <c r="BO24" s="81"/>
      <c r="BP24" s="81"/>
      <c r="BQ24" s="81"/>
      <c r="BR24" s="81"/>
      <c r="BS24" s="81"/>
      <c r="BT24" s="81"/>
      <c r="BU24" s="81"/>
      <c r="BV24" s="81"/>
      <c r="BW24" s="81"/>
      <c r="BX24" s="81"/>
      <c r="BY24" s="81"/>
      <c r="BZ24" s="82"/>
    </row>
    <row r="25" spans="1:78" ht="13.5" customHeight="1">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80"/>
      <c r="BM25" s="81"/>
      <c r="BN25" s="81"/>
      <c r="BO25" s="81"/>
      <c r="BP25" s="81"/>
      <c r="BQ25" s="81"/>
      <c r="BR25" s="81"/>
      <c r="BS25" s="81"/>
      <c r="BT25" s="81"/>
      <c r="BU25" s="81"/>
      <c r="BV25" s="81"/>
      <c r="BW25" s="81"/>
      <c r="BX25" s="81"/>
      <c r="BY25" s="81"/>
      <c r="BZ25" s="82"/>
    </row>
    <row r="26" spans="1:78" ht="13.5" customHeight="1">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80"/>
      <c r="BM26" s="81"/>
      <c r="BN26" s="81"/>
      <c r="BO26" s="81"/>
      <c r="BP26" s="81"/>
      <c r="BQ26" s="81"/>
      <c r="BR26" s="81"/>
      <c r="BS26" s="81"/>
      <c r="BT26" s="81"/>
      <c r="BU26" s="81"/>
      <c r="BV26" s="81"/>
      <c r="BW26" s="81"/>
      <c r="BX26" s="81"/>
      <c r="BY26" s="81"/>
      <c r="BZ26" s="82"/>
    </row>
    <row r="27" spans="1:78" ht="13.5" customHeight="1">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80"/>
      <c r="BM27" s="81"/>
      <c r="BN27" s="81"/>
      <c r="BO27" s="81"/>
      <c r="BP27" s="81"/>
      <c r="BQ27" s="81"/>
      <c r="BR27" s="81"/>
      <c r="BS27" s="81"/>
      <c r="BT27" s="81"/>
      <c r="BU27" s="81"/>
      <c r="BV27" s="81"/>
      <c r="BW27" s="81"/>
      <c r="BX27" s="81"/>
      <c r="BY27" s="81"/>
      <c r="BZ27" s="82"/>
    </row>
    <row r="28" spans="1:78" ht="13.5" customHeight="1">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80"/>
      <c r="BM28" s="81"/>
      <c r="BN28" s="81"/>
      <c r="BO28" s="81"/>
      <c r="BP28" s="81"/>
      <c r="BQ28" s="81"/>
      <c r="BR28" s="81"/>
      <c r="BS28" s="81"/>
      <c r="BT28" s="81"/>
      <c r="BU28" s="81"/>
      <c r="BV28" s="81"/>
      <c r="BW28" s="81"/>
      <c r="BX28" s="81"/>
      <c r="BY28" s="81"/>
      <c r="BZ28" s="82"/>
    </row>
    <row r="29" spans="1:78" ht="13.5" customHeight="1">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80"/>
      <c r="BM29" s="81"/>
      <c r="BN29" s="81"/>
      <c r="BO29" s="81"/>
      <c r="BP29" s="81"/>
      <c r="BQ29" s="81"/>
      <c r="BR29" s="81"/>
      <c r="BS29" s="81"/>
      <c r="BT29" s="81"/>
      <c r="BU29" s="81"/>
      <c r="BV29" s="81"/>
      <c r="BW29" s="81"/>
      <c r="BX29" s="81"/>
      <c r="BY29" s="81"/>
      <c r="BZ29" s="82"/>
    </row>
    <row r="30" spans="1:78" ht="13.5" customHeight="1">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80"/>
      <c r="BM30" s="81"/>
      <c r="BN30" s="81"/>
      <c r="BO30" s="81"/>
      <c r="BP30" s="81"/>
      <c r="BQ30" s="81"/>
      <c r="BR30" s="81"/>
      <c r="BS30" s="81"/>
      <c r="BT30" s="81"/>
      <c r="BU30" s="81"/>
      <c r="BV30" s="81"/>
      <c r="BW30" s="81"/>
      <c r="BX30" s="81"/>
      <c r="BY30" s="81"/>
      <c r="BZ30" s="82"/>
    </row>
    <row r="31" spans="1:78" ht="13.5" customHeight="1">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80"/>
      <c r="BM31" s="81"/>
      <c r="BN31" s="81"/>
      <c r="BO31" s="81"/>
      <c r="BP31" s="81"/>
      <c r="BQ31" s="81"/>
      <c r="BR31" s="81"/>
      <c r="BS31" s="81"/>
      <c r="BT31" s="81"/>
      <c r="BU31" s="81"/>
      <c r="BV31" s="81"/>
      <c r="BW31" s="81"/>
      <c r="BX31" s="81"/>
      <c r="BY31" s="81"/>
      <c r="BZ31" s="82"/>
    </row>
    <row r="32" spans="1:78" ht="13.5" customHeight="1">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80"/>
      <c r="BM32" s="81"/>
      <c r="BN32" s="81"/>
      <c r="BO32" s="81"/>
      <c r="BP32" s="81"/>
      <c r="BQ32" s="81"/>
      <c r="BR32" s="81"/>
      <c r="BS32" s="81"/>
      <c r="BT32" s="81"/>
      <c r="BU32" s="81"/>
      <c r="BV32" s="81"/>
      <c r="BW32" s="81"/>
      <c r="BX32" s="81"/>
      <c r="BY32" s="81"/>
      <c r="BZ32" s="82"/>
    </row>
    <row r="33" spans="1:78" ht="13.5" customHeight="1">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80"/>
      <c r="BM33" s="81"/>
      <c r="BN33" s="81"/>
      <c r="BO33" s="81"/>
      <c r="BP33" s="81"/>
      <c r="BQ33" s="81"/>
      <c r="BR33" s="81"/>
      <c r="BS33" s="81"/>
      <c r="BT33" s="81"/>
      <c r="BU33" s="81"/>
      <c r="BV33" s="81"/>
      <c r="BW33" s="81"/>
      <c r="BX33" s="81"/>
      <c r="BY33" s="81"/>
      <c r="BZ33" s="82"/>
    </row>
    <row r="34" spans="1:78" ht="13.5" customHeight="1">
      <c r="A34" s="2"/>
      <c r="B34" s="18"/>
      <c r="C34" s="83" t="s">
        <v>26</v>
      </c>
      <c r="D34" s="83"/>
      <c r="E34" s="83"/>
      <c r="F34" s="83"/>
      <c r="G34" s="83"/>
      <c r="H34" s="83"/>
      <c r="I34" s="83"/>
      <c r="J34" s="83"/>
      <c r="K34" s="83"/>
      <c r="L34" s="83"/>
      <c r="M34" s="83"/>
      <c r="N34" s="83"/>
      <c r="O34" s="83"/>
      <c r="P34" s="83"/>
      <c r="Q34" s="20"/>
      <c r="R34" s="83" t="s">
        <v>27</v>
      </c>
      <c r="S34" s="83"/>
      <c r="T34" s="83"/>
      <c r="U34" s="83"/>
      <c r="V34" s="83"/>
      <c r="W34" s="83"/>
      <c r="X34" s="83"/>
      <c r="Y34" s="83"/>
      <c r="Z34" s="83"/>
      <c r="AA34" s="83"/>
      <c r="AB34" s="83"/>
      <c r="AC34" s="83"/>
      <c r="AD34" s="83"/>
      <c r="AE34" s="83"/>
      <c r="AF34" s="20"/>
      <c r="AG34" s="83" t="s">
        <v>28</v>
      </c>
      <c r="AH34" s="83"/>
      <c r="AI34" s="83"/>
      <c r="AJ34" s="83"/>
      <c r="AK34" s="83"/>
      <c r="AL34" s="83"/>
      <c r="AM34" s="83"/>
      <c r="AN34" s="83"/>
      <c r="AO34" s="83"/>
      <c r="AP34" s="83"/>
      <c r="AQ34" s="83"/>
      <c r="AR34" s="83"/>
      <c r="AS34" s="83"/>
      <c r="AT34" s="83"/>
      <c r="AU34" s="20"/>
      <c r="AV34" s="83" t="s">
        <v>29</v>
      </c>
      <c r="AW34" s="83"/>
      <c r="AX34" s="83"/>
      <c r="AY34" s="83"/>
      <c r="AZ34" s="83"/>
      <c r="BA34" s="83"/>
      <c r="BB34" s="83"/>
      <c r="BC34" s="83"/>
      <c r="BD34" s="83"/>
      <c r="BE34" s="83"/>
      <c r="BF34" s="83"/>
      <c r="BG34" s="83"/>
      <c r="BH34" s="83"/>
      <c r="BI34" s="83"/>
      <c r="BJ34" s="19"/>
      <c r="BK34" s="2"/>
      <c r="BL34" s="80"/>
      <c r="BM34" s="81"/>
      <c r="BN34" s="81"/>
      <c r="BO34" s="81"/>
      <c r="BP34" s="81"/>
      <c r="BQ34" s="81"/>
      <c r="BR34" s="81"/>
      <c r="BS34" s="81"/>
      <c r="BT34" s="81"/>
      <c r="BU34" s="81"/>
      <c r="BV34" s="81"/>
      <c r="BW34" s="81"/>
      <c r="BX34" s="81"/>
      <c r="BY34" s="81"/>
      <c r="BZ34" s="82"/>
    </row>
    <row r="35" spans="1:78" ht="13.5" customHeight="1">
      <c r="A35" s="2"/>
      <c r="B35" s="18"/>
      <c r="C35" s="83"/>
      <c r="D35" s="83"/>
      <c r="E35" s="83"/>
      <c r="F35" s="83"/>
      <c r="G35" s="83"/>
      <c r="H35" s="83"/>
      <c r="I35" s="83"/>
      <c r="J35" s="83"/>
      <c r="K35" s="83"/>
      <c r="L35" s="83"/>
      <c r="M35" s="83"/>
      <c r="N35" s="83"/>
      <c r="O35" s="83"/>
      <c r="P35" s="83"/>
      <c r="Q35" s="20"/>
      <c r="R35" s="83"/>
      <c r="S35" s="83"/>
      <c r="T35" s="83"/>
      <c r="U35" s="83"/>
      <c r="V35" s="83"/>
      <c r="W35" s="83"/>
      <c r="X35" s="83"/>
      <c r="Y35" s="83"/>
      <c r="Z35" s="83"/>
      <c r="AA35" s="83"/>
      <c r="AB35" s="83"/>
      <c r="AC35" s="83"/>
      <c r="AD35" s="83"/>
      <c r="AE35" s="83"/>
      <c r="AF35" s="20"/>
      <c r="AG35" s="83"/>
      <c r="AH35" s="83"/>
      <c r="AI35" s="83"/>
      <c r="AJ35" s="83"/>
      <c r="AK35" s="83"/>
      <c r="AL35" s="83"/>
      <c r="AM35" s="83"/>
      <c r="AN35" s="83"/>
      <c r="AO35" s="83"/>
      <c r="AP35" s="83"/>
      <c r="AQ35" s="83"/>
      <c r="AR35" s="83"/>
      <c r="AS35" s="83"/>
      <c r="AT35" s="83"/>
      <c r="AU35" s="20"/>
      <c r="AV35" s="83"/>
      <c r="AW35" s="83"/>
      <c r="AX35" s="83"/>
      <c r="AY35" s="83"/>
      <c r="AZ35" s="83"/>
      <c r="BA35" s="83"/>
      <c r="BB35" s="83"/>
      <c r="BC35" s="83"/>
      <c r="BD35" s="83"/>
      <c r="BE35" s="83"/>
      <c r="BF35" s="83"/>
      <c r="BG35" s="83"/>
      <c r="BH35" s="83"/>
      <c r="BI35" s="83"/>
      <c r="BJ35" s="19"/>
      <c r="BK35" s="2"/>
      <c r="BL35" s="80"/>
      <c r="BM35" s="81"/>
      <c r="BN35" s="81"/>
      <c r="BO35" s="81"/>
      <c r="BP35" s="81"/>
      <c r="BQ35" s="81"/>
      <c r="BR35" s="81"/>
      <c r="BS35" s="81"/>
      <c r="BT35" s="81"/>
      <c r="BU35" s="81"/>
      <c r="BV35" s="81"/>
      <c r="BW35" s="81"/>
      <c r="BX35" s="81"/>
      <c r="BY35" s="81"/>
      <c r="BZ35" s="82"/>
    </row>
    <row r="36" spans="1:78" ht="13.5" customHeight="1">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80"/>
      <c r="BM36" s="81"/>
      <c r="BN36" s="81"/>
      <c r="BO36" s="81"/>
      <c r="BP36" s="81"/>
      <c r="BQ36" s="81"/>
      <c r="BR36" s="81"/>
      <c r="BS36" s="81"/>
      <c r="BT36" s="81"/>
      <c r="BU36" s="81"/>
      <c r="BV36" s="81"/>
      <c r="BW36" s="81"/>
      <c r="BX36" s="81"/>
      <c r="BY36" s="81"/>
      <c r="BZ36" s="82"/>
    </row>
    <row r="37" spans="1:78" ht="13.5" customHeight="1">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80"/>
      <c r="BM37" s="81"/>
      <c r="BN37" s="81"/>
      <c r="BO37" s="81"/>
      <c r="BP37" s="81"/>
      <c r="BQ37" s="81"/>
      <c r="BR37" s="81"/>
      <c r="BS37" s="81"/>
      <c r="BT37" s="81"/>
      <c r="BU37" s="81"/>
      <c r="BV37" s="81"/>
      <c r="BW37" s="81"/>
      <c r="BX37" s="81"/>
      <c r="BY37" s="81"/>
      <c r="BZ37" s="82"/>
    </row>
    <row r="38" spans="1:78" ht="13.5" customHeight="1">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80"/>
      <c r="BM38" s="81"/>
      <c r="BN38" s="81"/>
      <c r="BO38" s="81"/>
      <c r="BP38" s="81"/>
      <c r="BQ38" s="81"/>
      <c r="BR38" s="81"/>
      <c r="BS38" s="81"/>
      <c r="BT38" s="81"/>
      <c r="BU38" s="81"/>
      <c r="BV38" s="81"/>
      <c r="BW38" s="81"/>
      <c r="BX38" s="81"/>
      <c r="BY38" s="81"/>
      <c r="BZ38" s="82"/>
    </row>
    <row r="39" spans="1:78" ht="13.5" customHeight="1">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80"/>
      <c r="BM39" s="81"/>
      <c r="BN39" s="81"/>
      <c r="BO39" s="81"/>
      <c r="BP39" s="81"/>
      <c r="BQ39" s="81"/>
      <c r="BR39" s="81"/>
      <c r="BS39" s="81"/>
      <c r="BT39" s="81"/>
      <c r="BU39" s="81"/>
      <c r="BV39" s="81"/>
      <c r="BW39" s="81"/>
      <c r="BX39" s="81"/>
      <c r="BY39" s="81"/>
      <c r="BZ39" s="82"/>
    </row>
    <row r="40" spans="1:78" ht="13.5" customHeight="1">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80"/>
      <c r="BM40" s="81"/>
      <c r="BN40" s="81"/>
      <c r="BO40" s="81"/>
      <c r="BP40" s="81"/>
      <c r="BQ40" s="81"/>
      <c r="BR40" s="81"/>
      <c r="BS40" s="81"/>
      <c r="BT40" s="81"/>
      <c r="BU40" s="81"/>
      <c r="BV40" s="81"/>
      <c r="BW40" s="81"/>
      <c r="BX40" s="81"/>
      <c r="BY40" s="81"/>
      <c r="BZ40" s="82"/>
    </row>
    <row r="41" spans="1:78" ht="13.5" customHeight="1">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80"/>
      <c r="BM41" s="81"/>
      <c r="BN41" s="81"/>
      <c r="BO41" s="81"/>
      <c r="BP41" s="81"/>
      <c r="BQ41" s="81"/>
      <c r="BR41" s="81"/>
      <c r="BS41" s="81"/>
      <c r="BT41" s="81"/>
      <c r="BU41" s="81"/>
      <c r="BV41" s="81"/>
      <c r="BW41" s="81"/>
      <c r="BX41" s="81"/>
      <c r="BY41" s="81"/>
      <c r="BZ41" s="82"/>
    </row>
    <row r="42" spans="1:78" ht="13.5" customHeight="1">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80"/>
      <c r="BM42" s="81"/>
      <c r="BN42" s="81"/>
      <c r="BO42" s="81"/>
      <c r="BP42" s="81"/>
      <c r="BQ42" s="81"/>
      <c r="BR42" s="81"/>
      <c r="BS42" s="81"/>
      <c r="BT42" s="81"/>
      <c r="BU42" s="81"/>
      <c r="BV42" s="81"/>
      <c r="BW42" s="81"/>
      <c r="BX42" s="81"/>
      <c r="BY42" s="81"/>
      <c r="BZ42" s="82"/>
    </row>
    <row r="43" spans="1:78" ht="13.5" customHeight="1">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80"/>
      <c r="BM43" s="81"/>
      <c r="BN43" s="81"/>
      <c r="BO43" s="81"/>
      <c r="BP43" s="81"/>
      <c r="BQ43" s="81"/>
      <c r="BR43" s="81"/>
      <c r="BS43" s="81"/>
      <c r="BT43" s="81"/>
      <c r="BU43" s="81"/>
      <c r="BV43" s="81"/>
      <c r="BW43" s="81"/>
      <c r="BX43" s="81"/>
      <c r="BY43" s="81"/>
      <c r="BZ43" s="82"/>
    </row>
    <row r="44" spans="1:78" ht="13.5" customHeight="1">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80"/>
      <c r="BM44" s="81"/>
      <c r="BN44" s="81"/>
      <c r="BO44" s="81"/>
      <c r="BP44" s="81"/>
      <c r="BQ44" s="81"/>
      <c r="BR44" s="81"/>
      <c r="BS44" s="81"/>
      <c r="BT44" s="81"/>
      <c r="BU44" s="81"/>
      <c r="BV44" s="81"/>
      <c r="BW44" s="81"/>
      <c r="BX44" s="81"/>
      <c r="BY44" s="81"/>
      <c r="BZ44" s="82"/>
    </row>
    <row r="45" spans="1:78" ht="13.5" customHeight="1">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84" t="s">
        <v>30</v>
      </c>
      <c r="BM45" s="85"/>
      <c r="BN45" s="85"/>
      <c r="BO45" s="85"/>
      <c r="BP45" s="85"/>
      <c r="BQ45" s="85"/>
      <c r="BR45" s="85"/>
      <c r="BS45" s="85"/>
      <c r="BT45" s="85"/>
      <c r="BU45" s="85"/>
      <c r="BV45" s="85"/>
      <c r="BW45" s="85"/>
      <c r="BX45" s="85"/>
      <c r="BY45" s="85"/>
      <c r="BZ45" s="86"/>
    </row>
    <row r="46" spans="1:78" ht="13.5" customHeight="1">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87"/>
      <c r="BM46" s="88"/>
      <c r="BN46" s="88"/>
      <c r="BO46" s="88"/>
      <c r="BP46" s="88"/>
      <c r="BQ46" s="88"/>
      <c r="BR46" s="88"/>
      <c r="BS46" s="88"/>
      <c r="BT46" s="88"/>
      <c r="BU46" s="88"/>
      <c r="BV46" s="88"/>
      <c r="BW46" s="88"/>
      <c r="BX46" s="88"/>
      <c r="BY46" s="88"/>
      <c r="BZ46" s="89"/>
    </row>
    <row r="47" spans="1:78" ht="13.5" customHeight="1">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80" t="s">
        <v>116</v>
      </c>
      <c r="BM47" s="81"/>
      <c r="BN47" s="81"/>
      <c r="BO47" s="81"/>
      <c r="BP47" s="81"/>
      <c r="BQ47" s="81"/>
      <c r="BR47" s="81"/>
      <c r="BS47" s="81"/>
      <c r="BT47" s="81"/>
      <c r="BU47" s="81"/>
      <c r="BV47" s="81"/>
      <c r="BW47" s="81"/>
      <c r="BX47" s="81"/>
      <c r="BY47" s="81"/>
      <c r="BZ47" s="82"/>
    </row>
    <row r="48" spans="1:78" ht="13.5" customHeight="1">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80"/>
      <c r="BM48" s="81"/>
      <c r="BN48" s="81"/>
      <c r="BO48" s="81"/>
      <c r="BP48" s="81"/>
      <c r="BQ48" s="81"/>
      <c r="BR48" s="81"/>
      <c r="BS48" s="81"/>
      <c r="BT48" s="81"/>
      <c r="BU48" s="81"/>
      <c r="BV48" s="81"/>
      <c r="BW48" s="81"/>
      <c r="BX48" s="81"/>
      <c r="BY48" s="81"/>
      <c r="BZ48" s="82"/>
    </row>
    <row r="49" spans="1:78" ht="13.5" customHeight="1">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80"/>
      <c r="BM49" s="81"/>
      <c r="BN49" s="81"/>
      <c r="BO49" s="81"/>
      <c r="BP49" s="81"/>
      <c r="BQ49" s="81"/>
      <c r="BR49" s="81"/>
      <c r="BS49" s="81"/>
      <c r="BT49" s="81"/>
      <c r="BU49" s="81"/>
      <c r="BV49" s="81"/>
      <c r="BW49" s="81"/>
      <c r="BX49" s="81"/>
      <c r="BY49" s="81"/>
      <c r="BZ49" s="82"/>
    </row>
    <row r="50" spans="1:78" ht="13.5" customHeight="1">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80"/>
      <c r="BM50" s="81"/>
      <c r="BN50" s="81"/>
      <c r="BO50" s="81"/>
      <c r="BP50" s="81"/>
      <c r="BQ50" s="81"/>
      <c r="BR50" s="81"/>
      <c r="BS50" s="81"/>
      <c r="BT50" s="81"/>
      <c r="BU50" s="81"/>
      <c r="BV50" s="81"/>
      <c r="BW50" s="81"/>
      <c r="BX50" s="81"/>
      <c r="BY50" s="81"/>
      <c r="BZ50" s="82"/>
    </row>
    <row r="51" spans="1:78" ht="13.5" customHeight="1">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80"/>
      <c r="BM51" s="81"/>
      <c r="BN51" s="81"/>
      <c r="BO51" s="81"/>
      <c r="BP51" s="81"/>
      <c r="BQ51" s="81"/>
      <c r="BR51" s="81"/>
      <c r="BS51" s="81"/>
      <c r="BT51" s="81"/>
      <c r="BU51" s="81"/>
      <c r="BV51" s="81"/>
      <c r="BW51" s="81"/>
      <c r="BX51" s="81"/>
      <c r="BY51" s="81"/>
      <c r="BZ51" s="82"/>
    </row>
    <row r="52" spans="1:78" ht="13.5" customHeight="1">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80"/>
      <c r="BM52" s="81"/>
      <c r="BN52" s="81"/>
      <c r="BO52" s="81"/>
      <c r="BP52" s="81"/>
      <c r="BQ52" s="81"/>
      <c r="BR52" s="81"/>
      <c r="BS52" s="81"/>
      <c r="BT52" s="81"/>
      <c r="BU52" s="81"/>
      <c r="BV52" s="81"/>
      <c r="BW52" s="81"/>
      <c r="BX52" s="81"/>
      <c r="BY52" s="81"/>
      <c r="BZ52" s="82"/>
    </row>
    <row r="53" spans="1:78" ht="13.5" customHeight="1">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80"/>
      <c r="BM53" s="81"/>
      <c r="BN53" s="81"/>
      <c r="BO53" s="81"/>
      <c r="BP53" s="81"/>
      <c r="BQ53" s="81"/>
      <c r="BR53" s="81"/>
      <c r="BS53" s="81"/>
      <c r="BT53" s="81"/>
      <c r="BU53" s="81"/>
      <c r="BV53" s="81"/>
      <c r="BW53" s="81"/>
      <c r="BX53" s="81"/>
      <c r="BY53" s="81"/>
      <c r="BZ53" s="82"/>
    </row>
    <row r="54" spans="1:78" ht="13.5" customHeight="1">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80"/>
      <c r="BM54" s="81"/>
      <c r="BN54" s="81"/>
      <c r="BO54" s="81"/>
      <c r="BP54" s="81"/>
      <c r="BQ54" s="81"/>
      <c r="BR54" s="81"/>
      <c r="BS54" s="81"/>
      <c r="BT54" s="81"/>
      <c r="BU54" s="81"/>
      <c r="BV54" s="81"/>
      <c r="BW54" s="81"/>
      <c r="BX54" s="81"/>
      <c r="BY54" s="81"/>
      <c r="BZ54" s="82"/>
    </row>
    <row r="55" spans="1:78" ht="13.5" customHeight="1">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80"/>
      <c r="BM55" s="81"/>
      <c r="BN55" s="81"/>
      <c r="BO55" s="81"/>
      <c r="BP55" s="81"/>
      <c r="BQ55" s="81"/>
      <c r="BR55" s="81"/>
      <c r="BS55" s="81"/>
      <c r="BT55" s="81"/>
      <c r="BU55" s="81"/>
      <c r="BV55" s="81"/>
      <c r="BW55" s="81"/>
      <c r="BX55" s="81"/>
      <c r="BY55" s="81"/>
      <c r="BZ55" s="82"/>
    </row>
    <row r="56" spans="1:78" ht="13.5" customHeight="1">
      <c r="A56" s="2"/>
      <c r="B56" s="18"/>
      <c r="C56" s="83" t="s">
        <v>31</v>
      </c>
      <c r="D56" s="83"/>
      <c r="E56" s="83"/>
      <c r="F56" s="83"/>
      <c r="G56" s="83"/>
      <c r="H56" s="83"/>
      <c r="I56" s="83"/>
      <c r="J56" s="83"/>
      <c r="K56" s="83"/>
      <c r="L56" s="83"/>
      <c r="M56" s="83"/>
      <c r="N56" s="83"/>
      <c r="O56" s="83"/>
      <c r="P56" s="83"/>
      <c r="Q56" s="20"/>
      <c r="R56" s="83" t="s">
        <v>32</v>
      </c>
      <c r="S56" s="83"/>
      <c r="T56" s="83"/>
      <c r="U56" s="83"/>
      <c r="V56" s="83"/>
      <c r="W56" s="83"/>
      <c r="X56" s="83"/>
      <c r="Y56" s="83"/>
      <c r="Z56" s="83"/>
      <c r="AA56" s="83"/>
      <c r="AB56" s="83"/>
      <c r="AC56" s="83"/>
      <c r="AD56" s="83"/>
      <c r="AE56" s="83"/>
      <c r="AF56" s="20"/>
      <c r="AG56" s="83" t="s">
        <v>33</v>
      </c>
      <c r="AH56" s="83"/>
      <c r="AI56" s="83"/>
      <c r="AJ56" s="83"/>
      <c r="AK56" s="83"/>
      <c r="AL56" s="83"/>
      <c r="AM56" s="83"/>
      <c r="AN56" s="83"/>
      <c r="AO56" s="83"/>
      <c r="AP56" s="83"/>
      <c r="AQ56" s="83"/>
      <c r="AR56" s="83"/>
      <c r="AS56" s="83"/>
      <c r="AT56" s="83"/>
      <c r="AU56" s="20"/>
      <c r="AV56" s="83" t="s">
        <v>34</v>
      </c>
      <c r="AW56" s="83"/>
      <c r="AX56" s="83"/>
      <c r="AY56" s="83"/>
      <c r="AZ56" s="83"/>
      <c r="BA56" s="83"/>
      <c r="BB56" s="83"/>
      <c r="BC56" s="83"/>
      <c r="BD56" s="83"/>
      <c r="BE56" s="83"/>
      <c r="BF56" s="83"/>
      <c r="BG56" s="83"/>
      <c r="BH56" s="83"/>
      <c r="BI56" s="83"/>
      <c r="BJ56" s="19"/>
      <c r="BK56" s="2"/>
      <c r="BL56" s="80"/>
      <c r="BM56" s="81"/>
      <c r="BN56" s="81"/>
      <c r="BO56" s="81"/>
      <c r="BP56" s="81"/>
      <c r="BQ56" s="81"/>
      <c r="BR56" s="81"/>
      <c r="BS56" s="81"/>
      <c r="BT56" s="81"/>
      <c r="BU56" s="81"/>
      <c r="BV56" s="81"/>
      <c r="BW56" s="81"/>
      <c r="BX56" s="81"/>
      <c r="BY56" s="81"/>
      <c r="BZ56" s="82"/>
    </row>
    <row r="57" spans="1:78" ht="13.5" customHeight="1">
      <c r="A57" s="2"/>
      <c r="B57" s="18"/>
      <c r="C57" s="83"/>
      <c r="D57" s="83"/>
      <c r="E57" s="83"/>
      <c r="F57" s="83"/>
      <c r="G57" s="83"/>
      <c r="H57" s="83"/>
      <c r="I57" s="83"/>
      <c r="J57" s="83"/>
      <c r="K57" s="83"/>
      <c r="L57" s="83"/>
      <c r="M57" s="83"/>
      <c r="N57" s="83"/>
      <c r="O57" s="83"/>
      <c r="P57" s="83"/>
      <c r="Q57" s="20"/>
      <c r="R57" s="83"/>
      <c r="S57" s="83"/>
      <c r="T57" s="83"/>
      <c r="U57" s="83"/>
      <c r="V57" s="83"/>
      <c r="W57" s="83"/>
      <c r="X57" s="83"/>
      <c r="Y57" s="83"/>
      <c r="Z57" s="83"/>
      <c r="AA57" s="83"/>
      <c r="AB57" s="83"/>
      <c r="AC57" s="83"/>
      <c r="AD57" s="83"/>
      <c r="AE57" s="83"/>
      <c r="AF57" s="20"/>
      <c r="AG57" s="83"/>
      <c r="AH57" s="83"/>
      <c r="AI57" s="83"/>
      <c r="AJ57" s="83"/>
      <c r="AK57" s="83"/>
      <c r="AL57" s="83"/>
      <c r="AM57" s="83"/>
      <c r="AN57" s="83"/>
      <c r="AO57" s="83"/>
      <c r="AP57" s="83"/>
      <c r="AQ57" s="83"/>
      <c r="AR57" s="83"/>
      <c r="AS57" s="83"/>
      <c r="AT57" s="83"/>
      <c r="AU57" s="20"/>
      <c r="AV57" s="83"/>
      <c r="AW57" s="83"/>
      <c r="AX57" s="83"/>
      <c r="AY57" s="83"/>
      <c r="AZ57" s="83"/>
      <c r="BA57" s="83"/>
      <c r="BB57" s="83"/>
      <c r="BC57" s="83"/>
      <c r="BD57" s="83"/>
      <c r="BE57" s="83"/>
      <c r="BF57" s="83"/>
      <c r="BG57" s="83"/>
      <c r="BH57" s="83"/>
      <c r="BI57" s="83"/>
      <c r="BJ57" s="19"/>
      <c r="BK57" s="2"/>
      <c r="BL57" s="80"/>
      <c r="BM57" s="81"/>
      <c r="BN57" s="81"/>
      <c r="BO57" s="81"/>
      <c r="BP57" s="81"/>
      <c r="BQ57" s="81"/>
      <c r="BR57" s="81"/>
      <c r="BS57" s="81"/>
      <c r="BT57" s="81"/>
      <c r="BU57" s="81"/>
      <c r="BV57" s="81"/>
      <c r="BW57" s="81"/>
      <c r="BX57" s="81"/>
      <c r="BY57" s="81"/>
      <c r="BZ57" s="82"/>
    </row>
    <row r="58" spans="1:78" ht="13.5" customHeight="1">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80"/>
      <c r="BM58" s="81"/>
      <c r="BN58" s="81"/>
      <c r="BO58" s="81"/>
      <c r="BP58" s="81"/>
      <c r="BQ58" s="81"/>
      <c r="BR58" s="81"/>
      <c r="BS58" s="81"/>
      <c r="BT58" s="81"/>
      <c r="BU58" s="81"/>
      <c r="BV58" s="81"/>
      <c r="BW58" s="81"/>
      <c r="BX58" s="81"/>
      <c r="BY58" s="81"/>
      <c r="BZ58" s="82"/>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0"/>
      <c r="BM59" s="81"/>
      <c r="BN59" s="81"/>
      <c r="BO59" s="81"/>
      <c r="BP59" s="81"/>
      <c r="BQ59" s="81"/>
      <c r="BR59" s="81"/>
      <c r="BS59" s="81"/>
      <c r="BT59" s="81"/>
      <c r="BU59" s="81"/>
      <c r="BV59" s="81"/>
      <c r="BW59" s="81"/>
      <c r="BX59" s="81"/>
      <c r="BY59" s="81"/>
      <c r="BZ59" s="82"/>
    </row>
    <row r="60" spans="1:78" ht="13.5" customHeight="1">
      <c r="A60" s="2"/>
      <c r="B60" s="71" t="s">
        <v>35</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80"/>
      <c r="BM60" s="81"/>
      <c r="BN60" s="81"/>
      <c r="BO60" s="81"/>
      <c r="BP60" s="81"/>
      <c r="BQ60" s="81"/>
      <c r="BR60" s="81"/>
      <c r="BS60" s="81"/>
      <c r="BT60" s="81"/>
      <c r="BU60" s="81"/>
      <c r="BV60" s="81"/>
      <c r="BW60" s="81"/>
      <c r="BX60" s="81"/>
      <c r="BY60" s="81"/>
      <c r="BZ60" s="82"/>
    </row>
    <row r="61" spans="1:78" ht="13.5" customHeight="1">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80"/>
      <c r="BM61" s="81"/>
      <c r="BN61" s="81"/>
      <c r="BO61" s="81"/>
      <c r="BP61" s="81"/>
      <c r="BQ61" s="81"/>
      <c r="BR61" s="81"/>
      <c r="BS61" s="81"/>
      <c r="BT61" s="81"/>
      <c r="BU61" s="81"/>
      <c r="BV61" s="81"/>
      <c r="BW61" s="81"/>
      <c r="BX61" s="81"/>
      <c r="BY61" s="81"/>
      <c r="BZ61" s="82"/>
    </row>
    <row r="62" spans="1:78" ht="13.5" customHeight="1">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80"/>
      <c r="BM62" s="81"/>
      <c r="BN62" s="81"/>
      <c r="BO62" s="81"/>
      <c r="BP62" s="81"/>
      <c r="BQ62" s="81"/>
      <c r="BR62" s="81"/>
      <c r="BS62" s="81"/>
      <c r="BT62" s="81"/>
      <c r="BU62" s="81"/>
      <c r="BV62" s="81"/>
      <c r="BW62" s="81"/>
      <c r="BX62" s="81"/>
      <c r="BY62" s="81"/>
      <c r="BZ62" s="82"/>
    </row>
    <row r="63" spans="1:78" ht="13.5" customHeight="1">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80"/>
      <c r="BM63" s="81"/>
      <c r="BN63" s="81"/>
      <c r="BO63" s="81"/>
      <c r="BP63" s="81"/>
      <c r="BQ63" s="81"/>
      <c r="BR63" s="81"/>
      <c r="BS63" s="81"/>
      <c r="BT63" s="81"/>
      <c r="BU63" s="81"/>
      <c r="BV63" s="81"/>
      <c r="BW63" s="81"/>
      <c r="BX63" s="81"/>
      <c r="BY63" s="81"/>
      <c r="BZ63" s="82"/>
    </row>
    <row r="64" spans="1:78" ht="13.5" customHeight="1">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84" t="s">
        <v>36</v>
      </c>
      <c r="BM64" s="85"/>
      <c r="BN64" s="85"/>
      <c r="BO64" s="85"/>
      <c r="BP64" s="85"/>
      <c r="BQ64" s="85"/>
      <c r="BR64" s="85"/>
      <c r="BS64" s="85"/>
      <c r="BT64" s="85"/>
      <c r="BU64" s="85"/>
      <c r="BV64" s="85"/>
      <c r="BW64" s="85"/>
      <c r="BX64" s="85"/>
      <c r="BY64" s="85"/>
      <c r="BZ64" s="86"/>
    </row>
    <row r="65" spans="1:78" ht="13.5" customHeight="1">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87"/>
      <c r="BM65" s="88"/>
      <c r="BN65" s="88"/>
      <c r="BO65" s="88"/>
      <c r="BP65" s="88"/>
      <c r="BQ65" s="88"/>
      <c r="BR65" s="88"/>
      <c r="BS65" s="88"/>
      <c r="BT65" s="88"/>
      <c r="BU65" s="88"/>
      <c r="BV65" s="88"/>
      <c r="BW65" s="88"/>
      <c r="BX65" s="88"/>
      <c r="BY65" s="88"/>
      <c r="BZ65" s="89"/>
    </row>
    <row r="66" spans="1:78" ht="13.5" customHeight="1">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80" t="s">
        <v>117</v>
      </c>
      <c r="BM66" s="81"/>
      <c r="BN66" s="81"/>
      <c r="BO66" s="81"/>
      <c r="BP66" s="81"/>
      <c r="BQ66" s="81"/>
      <c r="BR66" s="81"/>
      <c r="BS66" s="81"/>
      <c r="BT66" s="81"/>
      <c r="BU66" s="81"/>
      <c r="BV66" s="81"/>
      <c r="BW66" s="81"/>
      <c r="BX66" s="81"/>
      <c r="BY66" s="81"/>
      <c r="BZ66" s="82"/>
    </row>
    <row r="67" spans="1:78" ht="13.5" customHeight="1">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80"/>
      <c r="BM67" s="81"/>
      <c r="BN67" s="81"/>
      <c r="BO67" s="81"/>
      <c r="BP67" s="81"/>
      <c r="BQ67" s="81"/>
      <c r="BR67" s="81"/>
      <c r="BS67" s="81"/>
      <c r="BT67" s="81"/>
      <c r="BU67" s="81"/>
      <c r="BV67" s="81"/>
      <c r="BW67" s="81"/>
      <c r="BX67" s="81"/>
      <c r="BY67" s="81"/>
      <c r="BZ67" s="82"/>
    </row>
    <row r="68" spans="1:78" ht="13.5" customHeight="1">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80"/>
      <c r="BM68" s="81"/>
      <c r="BN68" s="81"/>
      <c r="BO68" s="81"/>
      <c r="BP68" s="81"/>
      <c r="BQ68" s="81"/>
      <c r="BR68" s="81"/>
      <c r="BS68" s="81"/>
      <c r="BT68" s="81"/>
      <c r="BU68" s="81"/>
      <c r="BV68" s="81"/>
      <c r="BW68" s="81"/>
      <c r="BX68" s="81"/>
      <c r="BY68" s="81"/>
      <c r="BZ68" s="82"/>
    </row>
    <row r="69" spans="1:78" ht="13.5" customHeight="1">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80"/>
      <c r="BM69" s="81"/>
      <c r="BN69" s="81"/>
      <c r="BO69" s="81"/>
      <c r="BP69" s="81"/>
      <c r="BQ69" s="81"/>
      <c r="BR69" s="81"/>
      <c r="BS69" s="81"/>
      <c r="BT69" s="81"/>
      <c r="BU69" s="81"/>
      <c r="BV69" s="81"/>
      <c r="BW69" s="81"/>
      <c r="BX69" s="81"/>
      <c r="BY69" s="81"/>
      <c r="BZ69" s="82"/>
    </row>
    <row r="70" spans="1:78" ht="13.5" customHeight="1">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80"/>
      <c r="BM70" s="81"/>
      <c r="BN70" s="81"/>
      <c r="BO70" s="81"/>
      <c r="BP70" s="81"/>
      <c r="BQ70" s="81"/>
      <c r="BR70" s="81"/>
      <c r="BS70" s="81"/>
      <c r="BT70" s="81"/>
      <c r="BU70" s="81"/>
      <c r="BV70" s="81"/>
      <c r="BW70" s="81"/>
      <c r="BX70" s="81"/>
      <c r="BY70" s="81"/>
      <c r="BZ70" s="82"/>
    </row>
    <row r="71" spans="1:78" ht="13.5" customHeight="1">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80"/>
      <c r="BM71" s="81"/>
      <c r="BN71" s="81"/>
      <c r="BO71" s="81"/>
      <c r="BP71" s="81"/>
      <c r="BQ71" s="81"/>
      <c r="BR71" s="81"/>
      <c r="BS71" s="81"/>
      <c r="BT71" s="81"/>
      <c r="BU71" s="81"/>
      <c r="BV71" s="81"/>
      <c r="BW71" s="81"/>
      <c r="BX71" s="81"/>
      <c r="BY71" s="81"/>
      <c r="BZ71" s="82"/>
    </row>
    <row r="72" spans="1:78" ht="13.5" customHeight="1">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80"/>
      <c r="BM72" s="81"/>
      <c r="BN72" s="81"/>
      <c r="BO72" s="81"/>
      <c r="BP72" s="81"/>
      <c r="BQ72" s="81"/>
      <c r="BR72" s="81"/>
      <c r="BS72" s="81"/>
      <c r="BT72" s="81"/>
      <c r="BU72" s="81"/>
      <c r="BV72" s="81"/>
      <c r="BW72" s="81"/>
      <c r="BX72" s="81"/>
      <c r="BY72" s="81"/>
      <c r="BZ72" s="82"/>
    </row>
    <row r="73" spans="1:78" ht="13.5" customHeight="1">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80"/>
      <c r="BM73" s="81"/>
      <c r="BN73" s="81"/>
      <c r="BO73" s="81"/>
      <c r="BP73" s="81"/>
      <c r="BQ73" s="81"/>
      <c r="BR73" s="81"/>
      <c r="BS73" s="81"/>
      <c r="BT73" s="81"/>
      <c r="BU73" s="81"/>
      <c r="BV73" s="81"/>
      <c r="BW73" s="81"/>
      <c r="BX73" s="81"/>
      <c r="BY73" s="81"/>
      <c r="BZ73" s="82"/>
    </row>
    <row r="74" spans="1:78" ht="13.5" customHeight="1">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80"/>
      <c r="BM74" s="81"/>
      <c r="BN74" s="81"/>
      <c r="BO74" s="81"/>
      <c r="BP74" s="81"/>
      <c r="BQ74" s="81"/>
      <c r="BR74" s="81"/>
      <c r="BS74" s="81"/>
      <c r="BT74" s="81"/>
      <c r="BU74" s="81"/>
      <c r="BV74" s="81"/>
      <c r="BW74" s="81"/>
      <c r="BX74" s="81"/>
      <c r="BY74" s="81"/>
      <c r="BZ74" s="82"/>
    </row>
    <row r="75" spans="1:78" ht="13.5" customHeight="1">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80"/>
      <c r="BM75" s="81"/>
      <c r="BN75" s="81"/>
      <c r="BO75" s="81"/>
      <c r="BP75" s="81"/>
      <c r="BQ75" s="81"/>
      <c r="BR75" s="81"/>
      <c r="BS75" s="81"/>
      <c r="BT75" s="81"/>
      <c r="BU75" s="81"/>
      <c r="BV75" s="81"/>
      <c r="BW75" s="81"/>
      <c r="BX75" s="81"/>
      <c r="BY75" s="81"/>
      <c r="BZ75" s="82"/>
    </row>
    <row r="76" spans="1:78" ht="13.5" customHeight="1">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80"/>
      <c r="BM76" s="81"/>
      <c r="BN76" s="81"/>
      <c r="BO76" s="81"/>
      <c r="BP76" s="81"/>
      <c r="BQ76" s="81"/>
      <c r="BR76" s="81"/>
      <c r="BS76" s="81"/>
      <c r="BT76" s="81"/>
      <c r="BU76" s="81"/>
      <c r="BV76" s="81"/>
      <c r="BW76" s="81"/>
      <c r="BX76" s="81"/>
      <c r="BY76" s="81"/>
      <c r="BZ76" s="82"/>
    </row>
    <row r="77" spans="1:78" ht="13.5" customHeight="1">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80"/>
      <c r="BM77" s="81"/>
      <c r="BN77" s="81"/>
      <c r="BO77" s="81"/>
      <c r="BP77" s="81"/>
      <c r="BQ77" s="81"/>
      <c r="BR77" s="81"/>
      <c r="BS77" s="81"/>
      <c r="BT77" s="81"/>
      <c r="BU77" s="81"/>
      <c r="BV77" s="81"/>
      <c r="BW77" s="81"/>
      <c r="BX77" s="81"/>
      <c r="BY77" s="81"/>
      <c r="BZ77" s="82"/>
    </row>
    <row r="78" spans="1:78" ht="13.5" customHeight="1">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80"/>
      <c r="BM78" s="81"/>
      <c r="BN78" s="81"/>
      <c r="BO78" s="81"/>
      <c r="BP78" s="81"/>
      <c r="BQ78" s="81"/>
      <c r="BR78" s="81"/>
      <c r="BS78" s="81"/>
      <c r="BT78" s="81"/>
      <c r="BU78" s="81"/>
      <c r="BV78" s="81"/>
      <c r="BW78" s="81"/>
      <c r="BX78" s="81"/>
      <c r="BY78" s="81"/>
      <c r="BZ78" s="82"/>
    </row>
    <row r="79" spans="1:78" ht="13.5" customHeight="1">
      <c r="A79" s="2"/>
      <c r="B79" s="18"/>
      <c r="C79" s="83" t="s">
        <v>37</v>
      </c>
      <c r="D79" s="83"/>
      <c r="E79" s="83"/>
      <c r="F79" s="83"/>
      <c r="G79" s="83"/>
      <c r="H79" s="83"/>
      <c r="I79" s="83"/>
      <c r="J79" s="83"/>
      <c r="K79" s="83"/>
      <c r="L79" s="83"/>
      <c r="M79" s="83"/>
      <c r="N79" s="83"/>
      <c r="O79" s="83"/>
      <c r="P79" s="83"/>
      <c r="Q79" s="83"/>
      <c r="R79" s="83"/>
      <c r="S79" s="83"/>
      <c r="T79" s="83"/>
      <c r="U79" s="20"/>
      <c r="V79" s="20"/>
      <c r="W79" s="83" t="s">
        <v>38</v>
      </c>
      <c r="X79" s="83"/>
      <c r="Y79" s="83"/>
      <c r="Z79" s="83"/>
      <c r="AA79" s="83"/>
      <c r="AB79" s="83"/>
      <c r="AC79" s="83"/>
      <c r="AD79" s="83"/>
      <c r="AE79" s="83"/>
      <c r="AF79" s="83"/>
      <c r="AG79" s="83"/>
      <c r="AH79" s="83"/>
      <c r="AI79" s="83"/>
      <c r="AJ79" s="83"/>
      <c r="AK79" s="83"/>
      <c r="AL79" s="83"/>
      <c r="AM79" s="83"/>
      <c r="AN79" s="83"/>
      <c r="AO79" s="20"/>
      <c r="AP79" s="20"/>
      <c r="AQ79" s="83" t="s">
        <v>39</v>
      </c>
      <c r="AR79" s="83"/>
      <c r="AS79" s="83"/>
      <c r="AT79" s="83"/>
      <c r="AU79" s="83"/>
      <c r="AV79" s="83"/>
      <c r="AW79" s="83"/>
      <c r="AX79" s="83"/>
      <c r="AY79" s="83"/>
      <c r="AZ79" s="83"/>
      <c r="BA79" s="83"/>
      <c r="BB79" s="83"/>
      <c r="BC79" s="83"/>
      <c r="BD79" s="83"/>
      <c r="BE79" s="83"/>
      <c r="BF79" s="83"/>
      <c r="BG79" s="83"/>
      <c r="BH79" s="83"/>
      <c r="BI79" s="5"/>
      <c r="BJ79" s="19"/>
      <c r="BK79" s="2"/>
      <c r="BL79" s="80"/>
      <c r="BM79" s="81"/>
      <c r="BN79" s="81"/>
      <c r="BO79" s="81"/>
      <c r="BP79" s="81"/>
      <c r="BQ79" s="81"/>
      <c r="BR79" s="81"/>
      <c r="BS79" s="81"/>
      <c r="BT79" s="81"/>
      <c r="BU79" s="81"/>
      <c r="BV79" s="81"/>
      <c r="BW79" s="81"/>
      <c r="BX79" s="81"/>
      <c r="BY79" s="81"/>
      <c r="BZ79" s="82"/>
    </row>
    <row r="80" spans="1:78" ht="13.5" customHeight="1">
      <c r="A80" s="2"/>
      <c r="B80" s="18"/>
      <c r="C80" s="83"/>
      <c r="D80" s="83"/>
      <c r="E80" s="83"/>
      <c r="F80" s="83"/>
      <c r="G80" s="83"/>
      <c r="H80" s="83"/>
      <c r="I80" s="83"/>
      <c r="J80" s="83"/>
      <c r="K80" s="83"/>
      <c r="L80" s="83"/>
      <c r="M80" s="83"/>
      <c r="N80" s="83"/>
      <c r="O80" s="83"/>
      <c r="P80" s="83"/>
      <c r="Q80" s="83"/>
      <c r="R80" s="83"/>
      <c r="S80" s="83"/>
      <c r="T80" s="83"/>
      <c r="U80" s="20"/>
      <c r="V80" s="20"/>
      <c r="W80" s="83"/>
      <c r="X80" s="83"/>
      <c r="Y80" s="83"/>
      <c r="Z80" s="83"/>
      <c r="AA80" s="83"/>
      <c r="AB80" s="83"/>
      <c r="AC80" s="83"/>
      <c r="AD80" s="83"/>
      <c r="AE80" s="83"/>
      <c r="AF80" s="83"/>
      <c r="AG80" s="83"/>
      <c r="AH80" s="83"/>
      <c r="AI80" s="83"/>
      <c r="AJ80" s="83"/>
      <c r="AK80" s="83"/>
      <c r="AL80" s="83"/>
      <c r="AM80" s="83"/>
      <c r="AN80" s="83"/>
      <c r="AO80" s="20"/>
      <c r="AP80" s="20"/>
      <c r="AQ80" s="83"/>
      <c r="AR80" s="83"/>
      <c r="AS80" s="83"/>
      <c r="AT80" s="83"/>
      <c r="AU80" s="83"/>
      <c r="AV80" s="83"/>
      <c r="AW80" s="83"/>
      <c r="AX80" s="83"/>
      <c r="AY80" s="83"/>
      <c r="AZ80" s="83"/>
      <c r="BA80" s="83"/>
      <c r="BB80" s="83"/>
      <c r="BC80" s="83"/>
      <c r="BD80" s="83"/>
      <c r="BE80" s="83"/>
      <c r="BF80" s="83"/>
      <c r="BG80" s="83"/>
      <c r="BH80" s="83"/>
      <c r="BI80" s="5"/>
      <c r="BJ80" s="19"/>
      <c r="BK80" s="2"/>
      <c r="BL80" s="80"/>
      <c r="BM80" s="81"/>
      <c r="BN80" s="81"/>
      <c r="BO80" s="81"/>
      <c r="BP80" s="81"/>
      <c r="BQ80" s="81"/>
      <c r="BR80" s="81"/>
      <c r="BS80" s="81"/>
      <c r="BT80" s="81"/>
      <c r="BU80" s="81"/>
      <c r="BV80" s="81"/>
      <c r="BW80" s="81"/>
      <c r="BX80" s="81"/>
      <c r="BY80" s="81"/>
      <c r="BZ80" s="82"/>
    </row>
    <row r="81" spans="1:78" ht="13.5" customHeight="1">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80"/>
      <c r="BM81" s="81"/>
      <c r="BN81" s="81"/>
      <c r="BO81" s="81"/>
      <c r="BP81" s="81"/>
      <c r="BQ81" s="81"/>
      <c r="BR81" s="81"/>
      <c r="BS81" s="81"/>
      <c r="BT81" s="81"/>
      <c r="BU81" s="81"/>
      <c r="BV81" s="81"/>
      <c r="BW81" s="81"/>
      <c r="BX81" s="81"/>
      <c r="BY81" s="81"/>
      <c r="BZ81" s="82"/>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90"/>
      <c r="BM82" s="91"/>
      <c r="BN82" s="91"/>
      <c r="BO82" s="91"/>
      <c r="BP82" s="91"/>
      <c r="BQ82" s="91"/>
      <c r="BR82" s="91"/>
      <c r="BS82" s="91"/>
      <c r="BT82" s="91"/>
      <c r="BU82" s="91"/>
      <c r="BV82" s="91"/>
      <c r="BW82" s="91"/>
      <c r="BX82" s="91"/>
      <c r="BY82" s="91"/>
      <c r="BZ82" s="92"/>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cols>
    <col min="1" max="1" width="9" style="3"/>
    <col min="2" max="144" width="11.875" style="3" customWidth="1"/>
    <col min="145" max="16384" width="9" style="3"/>
  </cols>
  <sheetData>
    <row r="1" spans="1:144">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55</v>
      </c>
      <c r="B3" s="30" t="s">
        <v>56</v>
      </c>
      <c r="C3" s="30" t="s">
        <v>57</v>
      </c>
      <c r="D3" s="30" t="s">
        <v>58</v>
      </c>
      <c r="E3" s="30" t="s">
        <v>59</v>
      </c>
      <c r="F3" s="30" t="s">
        <v>60</v>
      </c>
      <c r="G3" s="30" t="s">
        <v>61</v>
      </c>
      <c r="H3" s="94" t="s">
        <v>62</v>
      </c>
      <c r="I3" s="95"/>
      <c r="J3" s="95"/>
      <c r="K3" s="95"/>
      <c r="L3" s="95"/>
      <c r="M3" s="95"/>
      <c r="N3" s="95"/>
      <c r="O3" s="95"/>
      <c r="P3" s="95"/>
      <c r="Q3" s="95"/>
      <c r="R3" s="95"/>
      <c r="S3" s="95"/>
      <c r="T3" s="95"/>
      <c r="U3" s="95"/>
      <c r="V3" s="95"/>
      <c r="W3" s="96"/>
      <c r="X3" s="100" t="s">
        <v>63</v>
      </c>
      <c r="Y3" s="93"/>
      <c r="Z3" s="93"/>
      <c r="AA3" s="93"/>
      <c r="AB3" s="93"/>
      <c r="AC3" s="93"/>
      <c r="AD3" s="93"/>
      <c r="AE3" s="93"/>
      <c r="AF3" s="93"/>
      <c r="AG3" s="93"/>
      <c r="AH3" s="93"/>
      <c r="AI3" s="93"/>
      <c r="AJ3" s="93"/>
      <c r="AK3" s="93"/>
      <c r="AL3" s="93"/>
      <c r="AM3" s="93"/>
      <c r="AN3" s="93"/>
      <c r="AO3" s="93"/>
      <c r="AP3" s="93"/>
      <c r="AQ3" s="93"/>
      <c r="AR3" s="93"/>
      <c r="AS3" s="93"/>
      <c r="AT3" s="93"/>
      <c r="AU3" s="93"/>
      <c r="AV3" s="93"/>
      <c r="AW3" s="93"/>
      <c r="AX3" s="93"/>
      <c r="AY3" s="93"/>
      <c r="AZ3" s="93"/>
      <c r="BA3" s="93"/>
      <c r="BB3" s="93"/>
      <c r="BC3" s="93"/>
      <c r="BD3" s="93"/>
      <c r="BE3" s="93"/>
      <c r="BF3" s="93"/>
      <c r="BG3" s="93"/>
      <c r="BH3" s="93"/>
      <c r="BI3" s="93"/>
      <c r="BJ3" s="93"/>
      <c r="BK3" s="93"/>
      <c r="BL3" s="93"/>
      <c r="BM3" s="93"/>
      <c r="BN3" s="93"/>
      <c r="BO3" s="93"/>
      <c r="BP3" s="93"/>
      <c r="BQ3" s="93"/>
      <c r="BR3" s="93"/>
      <c r="BS3" s="93"/>
      <c r="BT3" s="93"/>
      <c r="BU3" s="93"/>
      <c r="BV3" s="93"/>
      <c r="BW3" s="93"/>
      <c r="BX3" s="93"/>
      <c r="BY3" s="93"/>
      <c r="BZ3" s="93"/>
      <c r="CA3" s="93"/>
      <c r="CB3" s="93"/>
      <c r="CC3" s="93"/>
      <c r="CD3" s="93"/>
      <c r="CE3" s="93"/>
      <c r="CF3" s="93"/>
      <c r="CG3" s="93"/>
      <c r="CH3" s="93"/>
      <c r="CI3" s="93"/>
      <c r="CJ3" s="93"/>
      <c r="CK3" s="93"/>
      <c r="CL3" s="93"/>
      <c r="CM3" s="93"/>
      <c r="CN3" s="93"/>
      <c r="CO3" s="93"/>
      <c r="CP3" s="93"/>
      <c r="CQ3" s="93"/>
      <c r="CR3" s="93"/>
      <c r="CS3" s="93"/>
      <c r="CT3" s="93"/>
      <c r="CU3" s="93"/>
      <c r="CV3" s="93"/>
      <c r="CW3" s="93"/>
      <c r="CX3" s="93"/>
      <c r="CY3" s="93"/>
      <c r="CZ3" s="93"/>
      <c r="DA3" s="93"/>
      <c r="DB3" s="93"/>
      <c r="DC3" s="93"/>
      <c r="DD3" s="93"/>
      <c r="DE3" s="93"/>
      <c r="DF3" s="93"/>
      <c r="DG3" s="93"/>
      <c r="DH3" s="93" t="s">
        <v>64</v>
      </c>
      <c r="DI3" s="93"/>
      <c r="DJ3" s="93"/>
      <c r="DK3" s="93"/>
      <c r="DL3" s="93"/>
      <c r="DM3" s="93"/>
      <c r="DN3" s="93"/>
      <c r="DO3" s="93"/>
      <c r="DP3" s="93"/>
      <c r="DQ3" s="93"/>
      <c r="DR3" s="93"/>
      <c r="DS3" s="93"/>
      <c r="DT3" s="93"/>
      <c r="DU3" s="93"/>
      <c r="DV3" s="93"/>
      <c r="DW3" s="93"/>
      <c r="DX3" s="93"/>
      <c r="DY3" s="93"/>
      <c r="DZ3" s="93"/>
      <c r="EA3" s="93"/>
      <c r="EB3" s="93"/>
      <c r="EC3" s="93"/>
      <c r="ED3" s="93"/>
      <c r="EE3" s="93"/>
      <c r="EF3" s="93"/>
      <c r="EG3" s="93"/>
      <c r="EH3" s="93"/>
      <c r="EI3" s="93"/>
      <c r="EJ3" s="93"/>
      <c r="EK3" s="93"/>
      <c r="EL3" s="93"/>
      <c r="EM3" s="93"/>
      <c r="EN3" s="93"/>
    </row>
    <row r="4" spans="1:144">
      <c r="A4" s="29" t="s">
        <v>65</v>
      </c>
      <c r="B4" s="31"/>
      <c r="C4" s="31"/>
      <c r="D4" s="31"/>
      <c r="E4" s="31"/>
      <c r="F4" s="31"/>
      <c r="G4" s="31"/>
      <c r="H4" s="97"/>
      <c r="I4" s="98"/>
      <c r="J4" s="98"/>
      <c r="K4" s="98"/>
      <c r="L4" s="98"/>
      <c r="M4" s="98"/>
      <c r="N4" s="98"/>
      <c r="O4" s="98"/>
      <c r="P4" s="98"/>
      <c r="Q4" s="98"/>
      <c r="R4" s="98"/>
      <c r="S4" s="98"/>
      <c r="T4" s="98"/>
      <c r="U4" s="98"/>
      <c r="V4" s="98"/>
      <c r="W4" s="99"/>
      <c r="X4" s="93" t="s">
        <v>66</v>
      </c>
      <c r="Y4" s="93"/>
      <c r="Z4" s="93"/>
      <c r="AA4" s="93"/>
      <c r="AB4" s="93"/>
      <c r="AC4" s="93"/>
      <c r="AD4" s="93"/>
      <c r="AE4" s="93"/>
      <c r="AF4" s="93"/>
      <c r="AG4" s="93"/>
      <c r="AH4" s="93"/>
      <c r="AI4" s="93" t="s">
        <v>67</v>
      </c>
      <c r="AJ4" s="93"/>
      <c r="AK4" s="93"/>
      <c r="AL4" s="93"/>
      <c r="AM4" s="93"/>
      <c r="AN4" s="93"/>
      <c r="AO4" s="93"/>
      <c r="AP4" s="93"/>
      <c r="AQ4" s="93"/>
      <c r="AR4" s="93"/>
      <c r="AS4" s="93"/>
      <c r="AT4" s="93" t="s">
        <v>68</v>
      </c>
      <c r="AU4" s="93"/>
      <c r="AV4" s="93"/>
      <c r="AW4" s="93"/>
      <c r="AX4" s="93"/>
      <c r="AY4" s="93"/>
      <c r="AZ4" s="93"/>
      <c r="BA4" s="93"/>
      <c r="BB4" s="93"/>
      <c r="BC4" s="93"/>
      <c r="BD4" s="93"/>
      <c r="BE4" s="93" t="s">
        <v>69</v>
      </c>
      <c r="BF4" s="93"/>
      <c r="BG4" s="93"/>
      <c r="BH4" s="93"/>
      <c r="BI4" s="93"/>
      <c r="BJ4" s="93"/>
      <c r="BK4" s="93"/>
      <c r="BL4" s="93"/>
      <c r="BM4" s="93"/>
      <c r="BN4" s="93"/>
      <c r="BO4" s="93"/>
      <c r="BP4" s="93" t="s">
        <v>70</v>
      </c>
      <c r="BQ4" s="93"/>
      <c r="BR4" s="93"/>
      <c r="BS4" s="93"/>
      <c r="BT4" s="93"/>
      <c r="BU4" s="93"/>
      <c r="BV4" s="93"/>
      <c r="BW4" s="93"/>
      <c r="BX4" s="93"/>
      <c r="BY4" s="93"/>
      <c r="BZ4" s="93"/>
      <c r="CA4" s="93" t="s">
        <v>71</v>
      </c>
      <c r="CB4" s="93"/>
      <c r="CC4" s="93"/>
      <c r="CD4" s="93"/>
      <c r="CE4" s="93"/>
      <c r="CF4" s="93"/>
      <c r="CG4" s="93"/>
      <c r="CH4" s="93"/>
      <c r="CI4" s="93"/>
      <c r="CJ4" s="93"/>
      <c r="CK4" s="93"/>
      <c r="CL4" s="93" t="s">
        <v>72</v>
      </c>
      <c r="CM4" s="93"/>
      <c r="CN4" s="93"/>
      <c r="CO4" s="93"/>
      <c r="CP4" s="93"/>
      <c r="CQ4" s="93"/>
      <c r="CR4" s="93"/>
      <c r="CS4" s="93"/>
      <c r="CT4" s="93"/>
      <c r="CU4" s="93"/>
      <c r="CV4" s="93"/>
      <c r="CW4" s="93" t="s">
        <v>73</v>
      </c>
      <c r="CX4" s="93"/>
      <c r="CY4" s="93"/>
      <c r="CZ4" s="93"/>
      <c r="DA4" s="93"/>
      <c r="DB4" s="93"/>
      <c r="DC4" s="93"/>
      <c r="DD4" s="93"/>
      <c r="DE4" s="93"/>
      <c r="DF4" s="93"/>
      <c r="DG4" s="93"/>
      <c r="DH4" s="93" t="s">
        <v>74</v>
      </c>
      <c r="DI4" s="93"/>
      <c r="DJ4" s="93"/>
      <c r="DK4" s="93"/>
      <c r="DL4" s="93"/>
      <c r="DM4" s="93"/>
      <c r="DN4" s="93"/>
      <c r="DO4" s="93"/>
      <c r="DP4" s="93"/>
      <c r="DQ4" s="93"/>
      <c r="DR4" s="93"/>
      <c r="DS4" s="93" t="s">
        <v>75</v>
      </c>
      <c r="DT4" s="93"/>
      <c r="DU4" s="93"/>
      <c r="DV4" s="93"/>
      <c r="DW4" s="93"/>
      <c r="DX4" s="93"/>
      <c r="DY4" s="93"/>
      <c r="DZ4" s="93"/>
      <c r="EA4" s="93"/>
      <c r="EB4" s="93"/>
      <c r="EC4" s="93"/>
      <c r="ED4" s="93" t="s">
        <v>76</v>
      </c>
      <c r="EE4" s="93"/>
      <c r="EF4" s="93"/>
      <c r="EG4" s="93"/>
      <c r="EH4" s="93"/>
      <c r="EI4" s="93"/>
      <c r="EJ4" s="93"/>
      <c r="EK4" s="93"/>
      <c r="EL4" s="93"/>
      <c r="EM4" s="93"/>
      <c r="EN4" s="93"/>
    </row>
    <row r="5" spans="1:144">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c r="A6" s="29" t="s">
        <v>104</v>
      </c>
      <c r="B6" s="34">
        <f>B7</f>
        <v>2016</v>
      </c>
      <c r="C6" s="34">
        <f t="shared" ref="C6:W6" si="3">C7</f>
        <v>383562</v>
      </c>
      <c r="D6" s="34">
        <f t="shared" si="3"/>
        <v>46</v>
      </c>
      <c r="E6" s="34">
        <f t="shared" si="3"/>
        <v>1</v>
      </c>
      <c r="F6" s="34">
        <f t="shared" si="3"/>
        <v>0</v>
      </c>
      <c r="G6" s="34">
        <f t="shared" si="3"/>
        <v>1</v>
      </c>
      <c r="H6" s="34" t="str">
        <f t="shared" si="3"/>
        <v>愛媛県　上島町</v>
      </c>
      <c r="I6" s="34" t="str">
        <f t="shared" si="3"/>
        <v>法適用</v>
      </c>
      <c r="J6" s="34" t="str">
        <f t="shared" si="3"/>
        <v>水道事業</v>
      </c>
      <c r="K6" s="34" t="str">
        <f t="shared" si="3"/>
        <v>末端給水事業</v>
      </c>
      <c r="L6" s="34" t="str">
        <f t="shared" si="3"/>
        <v>A8</v>
      </c>
      <c r="M6" s="34">
        <f t="shared" si="3"/>
        <v>0</v>
      </c>
      <c r="N6" s="35" t="str">
        <f t="shared" si="3"/>
        <v>-</v>
      </c>
      <c r="O6" s="35">
        <f t="shared" si="3"/>
        <v>89.55</v>
      </c>
      <c r="P6" s="35">
        <f t="shared" si="3"/>
        <v>94.6</v>
      </c>
      <c r="Q6" s="35">
        <f t="shared" si="3"/>
        <v>0</v>
      </c>
      <c r="R6" s="35">
        <f t="shared" si="3"/>
        <v>7221</v>
      </c>
      <c r="S6" s="35">
        <f t="shared" si="3"/>
        <v>30.38</v>
      </c>
      <c r="T6" s="35">
        <f t="shared" si="3"/>
        <v>237.69</v>
      </c>
      <c r="U6" s="35">
        <f t="shared" si="3"/>
        <v>6496</v>
      </c>
      <c r="V6" s="35">
        <f t="shared" si="3"/>
        <v>10.07</v>
      </c>
      <c r="W6" s="35">
        <f t="shared" si="3"/>
        <v>645.08000000000004</v>
      </c>
      <c r="X6" s="36">
        <f>IF(X7="",NA(),X7)</f>
        <v>124.63</v>
      </c>
      <c r="Y6" s="36">
        <f t="shared" ref="Y6:AG6" si="4">IF(Y7="",NA(),Y7)</f>
        <v>122.33</v>
      </c>
      <c r="Z6" s="36">
        <f t="shared" si="4"/>
        <v>116.32</v>
      </c>
      <c r="AA6" s="36">
        <f t="shared" si="4"/>
        <v>119.77</v>
      </c>
      <c r="AB6" s="36">
        <f t="shared" si="4"/>
        <v>122.22</v>
      </c>
      <c r="AC6" s="36">
        <f t="shared" si="4"/>
        <v>104.95</v>
      </c>
      <c r="AD6" s="36">
        <f t="shared" si="4"/>
        <v>105.53</v>
      </c>
      <c r="AE6" s="36">
        <f t="shared" si="4"/>
        <v>107.2</v>
      </c>
      <c r="AF6" s="36">
        <f t="shared" si="4"/>
        <v>106.62</v>
      </c>
      <c r="AG6" s="36">
        <f t="shared" si="4"/>
        <v>107.95</v>
      </c>
      <c r="AH6" s="35" t="str">
        <f>IF(AH7="","",IF(AH7="-","【-】","【"&amp;SUBSTITUTE(TEXT(AH7,"#,##0.00"),"-","△")&amp;"】"))</f>
        <v>【114.35】</v>
      </c>
      <c r="AI6" s="35">
        <f>IF(AI7="",NA(),AI7)</f>
        <v>0</v>
      </c>
      <c r="AJ6" s="35">
        <f t="shared" ref="AJ6:AR6" si="5">IF(AJ7="",NA(),AJ7)</f>
        <v>0</v>
      </c>
      <c r="AK6" s="35">
        <f t="shared" si="5"/>
        <v>0</v>
      </c>
      <c r="AL6" s="35">
        <f t="shared" si="5"/>
        <v>0</v>
      </c>
      <c r="AM6" s="35">
        <f t="shared" si="5"/>
        <v>0</v>
      </c>
      <c r="AN6" s="36">
        <f t="shared" si="5"/>
        <v>26.81</v>
      </c>
      <c r="AO6" s="36">
        <f t="shared" si="5"/>
        <v>28.31</v>
      </c>
      <c r="AP6" s="36">
        <f t="shared" si="5"/>
        <v>13.46</v>
      </c>
      <c r="AQ6" s="36">
        <f t="shared" si="5"/>
        <v>12.59</v>
      </c>
      <c r="AR6" s="36">
        <f t="shared" si="5"/>
        <v>12.44</v>
      </c>
      <c r="AS6" s="35" t="str">
        <f>IF(AS7="","",IF(AS7="-","【-】","【"&amp;SUBSTITUTE(TEXT(AS7,"#,##0.00"),"-","△")&amp;"】"))</f>
        <v>【0.79】</v>
      </c>
      <c r="AT6" s="36">
        <f>IF(AT7="",NA(),AT7)</f>
        <v>2954.46</v>
      </c>
      <c r="AU6" s="36">
        <f t="shared" ref="AU6:BC6" si="6">IF(AU7="",NA(),AU7)</f>
        <v>3821.68</v>
      </c>
      <c r="AV6" s="36">
        <f t="shared" si="6"/>
        <v>2083.66</v>
      </c>
      <c r="AW6" s="36">
        <f t="shared" si="6"/>
        <v>3321.74</v>
      </c>
      <c r="AX6" s="36">
        <f t="shared" si="6"/>
        <v>2875.45</v>
      </c>
      <c r="AY6" s="36">
        <f t="shared" si="6"/>
        <v>1002.64</v>
      </c>
      <c r="AZ6" s="36">
        <f t="shared" si="6"/>
        <v>1164.51</v>
      </c>
      <c r="BA6" s="36">
        <f t="shared" si="6"/>
        <v>434.72</v>
      </c>
      <c r="BB6" s="36">
        <f t="shared" si="6"/>
        <v>416.14</v>
      </c>
      <c r="BC6" s="36">
        <f t="shared" si="6"/>
        <v>371.89</v>
      </c>
      <c r="BD6" s="35" t="str">
        <f>IF(BD7="","",IF(BD7="-","【-】","【"&amp;SUBSTITUTE(TEXT(BD7,"#,##0.00"),"-","△")&amp;"】"))</f>
        <v>【262.87】</v>
      </c>
      <c r="BE6" s="36">
        <f>IF(BE7="",NA(),BE7)</f>
        <v>7.4</v>
      </c>
      <c r="BF6" s="36">
        <f t="shared" ref="BF6:BN6" si="7">IF(BF7="",NA(),BF7)</f>
        <v>6.54</v>
      </c>
      <c r="BG6" s="36">
        <f t="shared" si="7"/>
        <v>5.28</v>
      </c>
      <c r="BH6" s="36">
        <f t="shared" si="7"/>
        <v>3.99</v>
      </c>
      <c r="BI6" s="36">
        <f t="shared" si="7"/>
        <v>2.78</v>
      </c>
      <c r="BJ6" s="36">
        <f t="shared" si="7"/>
        <v>520.29999999999995</v>
      </c>
      <c r="BK6" s="36">
        <f t="shared" si="7"/>
        <v>498.27</v>
      </c>
      <c r="BL6" s="36">
        <f t="shared" si="7"/>
        <v>495.76</v>
      </c>
      <c r="BM6" s="36">
        <f t="shared" si="7"/>
        <v>487.22</v>
      </c>
      <c r="BN6" s="36">
        <f t="shared" si="7"/>
        <v>483.11</v>
      </c>
      <c r="BO6" s="35" t="str">
        <f>IF(BO7="","",IF(BO7="-","【-】","【"&amp;SUBSTITUTE(TEXT(BO7,"#,##0.00"),"-","△")&amp;"】"))</f>
        <v>【270.87】</v>
      </c>
      <c r="BP6" s="36">
        <f>IF(BP7="",NA(),BP7)</f>
        <v>123.85</v>
      </c>
      <c r="BQ6" s="36">
        <f t="shared" ref="BQ6:BY6" si="8">IF(BQ7="",NA(),BQ7)</f>
        <v>121.14</v>
      </c>
      <c r="BR6" s="36">
        <f t="shared" si="8"/>
        <v>121.46</v>
      </c>
      <c r="BS6" s="36">
        <f t="shared" si="8"/>
        <v>126.86</v>
      </c>
      <c r="BT6" s="36">
        <f t="shared" si="8"/>
        <v>130.71</v>
      </c>
      <c r="BU6" s="36">
        <f t="shared" si="8"/>
        <v>90.69</v>
      </c>
      <c r="BV6" s="36">
        <f t="shared" si="8"/>
        <v>90.64</v>
      </c>
      <c r="BW6" s="36">
        <f t="shared" si="8"/>
        <v>93.66</v>
      </c>
      <c r="BX6" s="36">
        <f t="shared" si="8"/>
        <v>92.76</v>
      </c>
      <c r="BY6" s="36">
        <f t="shared" si="8"/>
        <v>93.28</v>
      </c>
      <c r="BZ6" s="35" t="str">
        <f>IF(BZ7="","",IF(BZ7="-","【-】","【"&amp;SUBSTITUTE(TEXT(BZ7,"#,##0.00"),"-","△")&amp;"】"))</f>
        <v>【105.59】</v>
      </c>
      <c r="CA6" s="36">
        <f>IF(CA7="",NA(),CA7)</f>
        <v>235.31</v>
      </c>
      <c r="CB6" s="36">
        <f t="shared" ref="CB6:CJ6" si="9">IF(CB7="",NA(),CB7)</f>
        <v>241.07</v>
      </c>
      <c r="CC6" s="36">
        <f t="shared" si="9"/>
        <v>240.68</v>
      </c>
      <c r="CD6" s="36">
        <f t="shared" si="9"/>
        <v>230.24</v>
      </c>
      <c r="CE6" s="36">
        <f t="shared" si="9"/>
        <v>223.91</v>
      </c>
      <c r="CF6" s="36">
        <f t="shared" si="9"/>
        <v>211.08</v>
      </c>
      <c r="CG6" s="36">
        <f t="shared" si="9"/>
        <v>213.52</v>
      </c>
      <c r="CH6" s="36">
        <f t="shared" si="9"/>
        <v>208.21</v>
      </c>
      <c r="CI6" s="36">
        <f t="shared" si="9"/>
        <v>208.67</v>
      </c>
      <c r="CJ6" s="36">
        <f t="shared" si="9"/>
        <v>208.29</v>
      </c>
      <c r="CK6" s="35" t="str">
        <f>IF(CK7="","",IF(CK7="-","【-】","【"&amp;SUBSTITUTE(TEXT(CK7,"#,##0.00"),"-","△")&amp;"】"))</f>
        <v>【163.27】</v>
      </c>
      <c r="CL6" s="36">
        <f>IF(CL7="",NA(),CL7)</f>
        <v>42.01</v>
      </c>
      <c r="CM6" s="36">
        <f t="shared" ref="CM6:CU6" si="10">IF(CM7="",NA(),CM7)</f>
        <v>40.07</v>
      </c>
      <c r="CN6" s="36">
        <f t="shared" si="10"/>
        <v>40.49</v>
      </c>
      <c r="CO6" s="36">
        <f t="shared" si="10"/>
        <v>41.65</v>
      </c>
      <c r="CP6" s="36">
        <f t="shared" si="10"/>
        <v>42.49</v>
      </c>
      <c r="CQ6" s="36">
        <f t="shared" si="10"/>
        <v>49.69</v>
      </c>
      <c r="CR6" s="36">
        <f t="shared" si="10"/>
        <v>49.77</v>
      </c>
      <c r="CS6" s="36">
        <f t="shared" si="10"/>
        <v>49.22</v>
      </c>
      <c r="CT6" s="36">
        <f t="shared" si="10"/>
        <v>49.08</v>
      </c>
      <c r="CU6" s="36">
        <f t="shared" si="10"/>
        <v>49.32</v>
      </c>
      <c r="CV6" s="35" t="str">
        <f>IF(CV7="","",IF(CV7="-","【-】","【"&amp;SUBSTITUTE(TEXT(CV7,"#,##0.00"),"-","△")&amp;"】"))</f>
        <v>【59.94】</v>
      </c>
      <c r="CW6" s="36">
        <f>IF(CW7="",NA(),CW7)</f>
        <v>91.1</v>
      </c>
      <c r="CX6" s="36">
        <f t="shared" ref="CX6:DF6" si="11">IF(CX7="",NA(),CX7)</f>
        <v>91.84</v>
      </c>
      <c r="CY6" s="36">
        <f t="shared" si="11"/>
        <v>92.21</v>
      </c>
      <c r="CZ6" s="36">
        <f t="shared" si="11"/>
        <v>90.76</v>
      </c>
      <c r="DA6" s="36">
        <f t="shared" si="11"/>
        <v>87.43</v>
      </c>
      <c r="DB6" s="36">
        <f t="shared" si="11"/>
        <v>80.010000000000005</v>
      </c>
      <c r="DC6" s="36">
        <f t="shared" si="11"/>
        <v>79.98</v>
      </c>
      <c r="DD6" s="36">
        <f t="shared" si="11"/>
        <v>79.48</v>
      </c>
      <c r="DE6" s="36">
        <f t="shared" si="11"/>
        <v>79.3</v>
      </c>
      <c r="DF6" s="36">
        <f t="shared" si="11"/>
        <v>79.34</v>
      </c>
      <c r="DG6" s="35" t="str">
        <f>IF(DG7="","",IF(DG7="-","【-】","【"&amp;SUBSTITUTE(TEXT(DG7,"#,##0.00"),"-","△")&amp;"】"))</f>
        <v>【90.22】</v>
      </c>
      <c r="DH6" s="36">
        <f>IF(DH7="",NA(),DH7)</f>
        <v>21.55</v>
      </c>
      <c r="DI6" s="36">
        <f t="shared" ref="DI6:DQ6" si="12">IF(DI7="",NA(),DI7)</f>
        <v>22.18</v>
      </c>
      <c r="DJ6" s="36">
        <f t="shared" si="12"/>
        <v>75.34</v>
      </c>
      <c r="DK6" s="36">
        <f t="shared" si="12"/>
        <v>77.040000000000006</v>
      </c>
      <c r="DL6" s="36">
        <f t="shared" si="12"/>
        <v>78.709999999999994</v>
      </c>
      <c r="DM6" s="36">
        <f t="shared" si="12"/>
        <v>35.18</v>
      </c>
      <c r="DN6" s="36">
        <f t="shared" si="12"/>
        <v>36.43</v>
      </c>
      <c r="DO6" s="36">
        <f t="shared" si="12"/>
        <v>46.12</v>
      </c>
      <c r="DP6" s="36">
        <f t="shared" si="12"/>
        <v>47.44</v>
      </c>
      <c r="DQ6" s="36">
        <f t="shared" si="12"/>
        <v>48.3</v>
      </c>
      <c r="DR6" s="35" t="str">
        <f>IF(DR7="","",IF(DR7="-","【-】","【"&amp;SUBSTITUTE(TEXT(DR7,"#,##0.00"),"-","△")&amp;"】"))</f>
        <v>【47.91】</v>
      </c>
      <c r="DS6" s="35">
        <f>IF(DS7="",NA(),DS7)</f>
        <v>0</v>
      </c>
      <c r="DT6" s="35">
        <f t="shared" ref="DT6:EB6" si="13">IF(DT7="",NA(),DT7)</f>
        <v>0</v>
      </c>
      <c r="DU6" s="35">
        <f t="shared" si="13"/>
        <v>0</v>
      </c>
      <c r="DV6" s="35">
        <f t="shared" si="13"/>
        <v>0</v>
      </c>
      <c r="DW6" s="35">
        <f t="shared" si="13"/>
        <v>0</v>
      </c>
      <c r="DX6" s="36">
        <f t="shared" si="13"/>
        <v>8.41</v>
      </c>
      <c r="DY6" s="36">
        <f t="shared" si="13"/>
        <v>8.7200000000000006</v>
      </c>
      <c r="DZ6" s="36">
        <f t="shared" si="13"/>
        <v>9.86</v>
      </c>
      <c r="EA6" s="36">
        <f t="shared" si="13"/>
        <v>11.16</v>
      </c>
      <c r="EB6" s="36">
        <f t="shared" si="13"/>
        <v>12.43</v>
      </c>
      <c r="EC6" s="35" t="str">
        <f>IF(EC7="","",IF(EC7="-","【-】","【"&amp;SUBSTITUTE(TEXT(EC7,"#,##0.00"),"-","△")&amp;"】"))</f>
        <v>【15.00】</v>
      </c>
      <c r="ED6" s="35">
        <f>IF(ED7="",NA(),ED7)</f>
        <v>0</v>
      </c>
      <c r="EE6" s="35">
        <f t="shared" ref="EE6:EM6" si="14">IF(EE7="",NA(),EE7)</f>
        <v>0</v>
      </c>
      <c r="EF6" s="35">
        <f t="shared" si="14"/>
        <v>0</v>
      </c>
      <c r="EG6" s="35">
        <f t="shared" si="14"/>
        <v>0</v>
      </c>
      <c r="EH6" s="35">
        <f t="shared" si="14"/>
        <v>0</v>
      </c>
      <c r="EI6" s="36">
        <f t="shared" si="14"/>
        <v>0.66</v>
      </c>
      <c r="EJ6" s="36">
        <f t="shared" si="14"/>
        <v>0.64</v>
      </c>
      <c r="EK6" s="36">
        <f t="shared" si="14"/>
        <v>0.56000000000000005</v>
      </c>
      <c r="EL6" s="36">
        <f t="shared" si="14"/>
        <v>0.65</v>
      </c>
      <c r="EM6" s="36">
        <f t="shared" si="14"/>
        <v>0.46</v>
      </c>
      <c r="EN6" s="35" t="str">
        <f>IF(EN7="","",IF(EN7="-","【-】","【"&amp;SUBSTITUTE(TEXT(EN7,"#,##0.00"),"-","△")&amp;"】"))</f>
        <v>【0.76】</v>
      </c>
    </row>
    <row r="7" spans="1:144" s="37" customFormat="1">
      <c r="A7" s="29"/>
      <c r="B7" s="38">
        <v>2016</v>
      </c>
      <c r="C7" s="38">
        <v>383562</v>
      </c>
      <c r="D7" s="38">
        <v>46</v>
      </c>
      <c r="E7" s="38">
        <v>1</v>
      </c>
      <c r="F7" s="38">
        <v>0</v>
      </c>
      <c r="G7" s="38">
        <v>1</v>
      </c>
      <c r="H7" s="38" t="s">
        <v>105</v>
      </c>
      <c r="I7" s="38" t="s">
        <v>106</v>
      </c>
      <c r="J7" s="38" t="s">
        <v>107</v>
      </c>
      <c r="K7" s="38" t="s">
        <v>108</v>
      </c>
      <c r="L7" s="38" t="s">
        <v>109</v>
      </c>
      <c r="M7" s="38"/>
      <c r="N7" s="39" t="s">
        <v>110</v>
      </c>
      <c r="O7" s="39">
        <v>89.55</v>
      </c>
      <c r="P7" s="39">
        <v>94.6</v>
      </c>
      <c r="Q7" s="39">
        <v>0</v>
      </c>
      <c r="R7" s="39">
        <v>7221</v>
      </c>
      <c r="S7" s="39">
        <v>30.38</v>
      </c>
      <c r="T7" s="39">
        <v>237.69</v>
      </c>
      <c r="U7" s="39">
        <v>6496</v>
      </c>
      <c r="V7" s="39">
        <v>10.07</v>
      </c>
      <c r="W7" s="39">
        <v>645.08000000000004</v>
      </c>
      <c r="X7" s="39">
        <v>124.63</v>
      </c>
      <c r="Y7" s="39">
        <v>122.33</v>
      </c>
      <c r="Z7" s="39">
        <v>116.32</v>
      </c>
      <c r="AA7" s="39">
        <v>119.77</v>
      </c>
      <c r="AB7" s="39">
        <v>122.22</v>
      </c>
      <c r="AC7" s="39">
        <v>104.95</v>
      </c>
      <c r="AD7" s="39">
        <v>105.53</v>
      </c>
      <c r="AE7" s="39">
        <v>107.2</v>
      </c>
      <c r="AF7" s="39">
        <v>106.62</v>
      </c>
      <c r="AG7" s="39">
        <v>107.95</v>
      </c>
      <c r="AH7" s="39">
        <v>114.35</v>
      </c>
      <c r="AI7" s="39">
        <v>0</v>
      </c>
      <c r="AJ7" s="39">
        <v>0</v>
      </c>
      <c r="AK7" s="39">
        <v>0</v>
      </c>
      <c r="AL7" s="39">
        <v>0</v>
      </c>
      <c r="AM7" s="39">
        <v>0</v>
      </c>
      <c r="AN7" s="39">
        <v>26.81</v>
      </c>
      <c r="AO7" s="39">
        <v>28.31</v>
      </c>
      <c r="AP7" s="39">
        <v>13.46</v>
      </c>
      <c r="AQ7" s="39">
        <v>12.59</v>
      </c>
      <c r="AR7" s="39">
        <v>12.44</v>
      </c>
      <c r="AS7" s="39">
        <v>0.79</v>
      </c>
      <c r="AT7" s="39">
        <v>2954.46</v>
      </c>
      <c r="AU7" s="39">
        <v>3821.68</v>
      </c>
      <c r="AV7" s="39">
        <v>2083.66</v>
      </c>
      <c r="AW7" s="39">
        <v>3321.74</v>
      </c>
      <c r="AX7" s="39">
        <v>2875.45</v>
      </c>
      <c r="AY7" s="39">
        <v>1002.64</v>
      </c>
      <c r="AZ7" s="39">
        <v>1164.51</v>
      </c>
      <c r="BA7" s="39">
        <v>434.72</v>
      </c>
      <c r="BB7" s="39">
        <v>416.14</v>
      </c>
      <c r="BC7" s="39">
        <v>371.89</v>
      </c>
      <c r="BD7" s="39">
        <v>262.87</v>
      </c>
      <c r="BE7" s="39">
        <v>7.4</v>
      </c>
      <c r="BF7" s="39">
        <v>6.54</v>
      </c>
      <c r="BG7" s="39">
        <v>5.28</v>
      </c>
      <c r="BH7" s="39">
        <v>3.99</v>
      </c>
      <c r="BI7" s="39">
        <v>2.78</v>
      </c>
      <c r="BJ7" s="39">
        <v>520.29999999999995</v>
      </c>
      <c r="BK7" s="39">
        <v>498.27</v>
      </c>
      <c r="BL7" s="39">
        <v>495.76</v>
      </c>
      <c r="BM7" s="39">
        <v>487.22</v>
      </c>
      <c r="BN7" s="39">
        <v>483.11</v>
      </c>
      <c r="BO7" s="39">
        <v>270.87</v>
      </c>
      <c r="BP7" s="39">
        <v>123.85</v>
      </c>
      <c r="BQ7" s="39">
        <v>121.14</v>
      </c>
      <c r="BR7" s="39">
        <v>121.46</v>
      </c>
      <c r="BS7" s="39">
        <v>126.86</v>
      </c>
      <c r="BT7" s="39">
        <v>130.71</v>
      </c>
      <c r="BU7" s="39">
        <v>90.69</v>
      </c>
      <c r="BV7" s="39">
        <v>90.64</v>
      </c>
      <c r="BW7" s="39">
        <v>93.66</v>
      </c>
      <c r="BX7" s="39">
        <v>92.76</v>
      </c>
      <c r="BY7" s="39">
        <v>93.28</v>
      </c>
      <c r="BZ7" s="39">
        <v>105.59</v>
      </c>
      <c r="CA7" s="39">
        <v>235.31</v>
      </c>
      <c r="CB7" s="39">
        <v>241.07</v>
      </c>
      <c r="CC7" s="39">
        <v>240.68</v>
      </c>
      <c r="CD7" s="39">
        <v>230.24</v>
      </c>
      <c r="CE7" s="39">
        <v>223.91</v>
      </c>
      <c r="CF7" s="39">
        <v>211.08</v>
      </c>
      <c r="CG7" s="39">
        <v>213.52</v>
      </c>
      <c r="CH7" s="39">
        <v>208.21</v>
      </c>
      <c r="CI7" s="39">
        <v>208.67</v>
      </c>
      <c r="CJ7" s="39">
        <v>208.29</v>
      </c>
      <c r="CK7" s="39">
        <v>163.27000000000001</v>
      </c>
      <c r="CL7" s="39">
        <v>42.01</v>
      </c>
      <c r="CM7" s="39">
        <v>40.07</v>
      </c>
      <c r="CN7" s="39">
        <v>40.49</v>
      </c>
      <c r="CO7" s="39">
        <v>41.65</v>
      </c>
      <c r="CP7" s="39">
        <v>42.49</v>
      </c>
      <c r="CQ7" s="39">
        <v>49.69</v>
      </c>
      <c r="CR7" s="39">
        <v>49.77</v>
      </c>
      <c r="CS7" s="39">
        <v>49.22</v>
      </c>
      <c r="CT7" s="39">
        <v>49.08</v>
      </c>
      <c r="CU7" s="39">
        <v>49.32</v>
      </c>
      <c r="CV7" s="39">
        <v>59.94</v>
      </c>
      <c r="CW7" s="39">
        <v>91.1</v>
      </c>
      <c r="CX7" s="39">
        <v>91.84</v>
      </c>
      <c r="CY7" s="39">
        <v>92.21</v>
      </c>
      <c r="CZ7" s="39">
        <v>90.76</v>
      </c>
      <c r="DA7" s="39">
        <v>87.43</v>
      </c>
      <c r="DB7" s="39">
        <v>80.010000000000005</v>
      </c>
      <c r="DC7" s="39">
        <v>79.98</v>
      </c>
      <c r="DD7" s="39">
        <v>79.48</v>
      </c>
      <c r="DE7" s="39">
        <v>79.3</v>
      </c>
      <c r="DF7" s="39">
        <v>79.34</v>
      </c>
      <c r="DG7" s="39">
        <v>90.22</v>
      </c>
      <c r="DH7" s="39">
        <v>21.55</v>
      </c>
      <c r="DI7" s="39">
        <v>22.18</v>
      </c>
      <c r="DJ7" s="39">
        <v>75.34</v>
      </c>
      <c r="DK7" s="39">
        <v>77.040000000000006</v>
      </c>
      <c r="DL7" s="39">
        <v>78.709999999999994</v>
      </c>
      <c r="DM7" s="39">
        <v>35.18</v>
      </c>
      <c r="DN7" s="39">
        <v>36.43</v>
      </c>
      <c r="DO7" s="39">
        <v>46.12</v>
      </c>
      <c r="DP7" s="39">
        <v>47.44</v>
      </c>
      <c r="DQ7" s="39">
        <v>48.3</v>
      </c>
      <c r="DR7" s="39">
        <v>47.91</v>
      </c>
      <c r="DS7" s="39">
        <v>0</v>
      </c>
      <c r="DT7" s="39">
        <v>0</v>
      </c>
      <c r="DU7" s="39">
        <v>0</v>
      </c>
      <c r="DV7" s="39">
        <v>0</v>
      </c>
      <c r="DW7" s="39">
        <v>0</v>
      </c>
      <c r="DX7" s="39">
        <v>8.41</v>
      </c>
      <c r="DY7" s="39">
        <v>8.7200000000000006</v>
      </c>
      <c r="DZ7" s="39">
        <v>9.86</v>
      </c>
      <c r="EA7" s="39">
        <v>11.16</v>
      </c>
      <c r="EB7" s="39">
        <v>12.43</v>
      </c>
      <c r="EC7" s="39">
        <v>15</v>
      </c>
      <c r="ED7" s="39">
        <v>0</v>
      </c>
      <c r="EE7" s="39">
        <v>0</v>
      </c>
      <c r="EF7" s="39">
        <v>0</v>
      </c>
      <c r="EG7" s="39">
        <v>0</v>
      </c>
      <c r="EH7" s="39">
        <v>0</v>
      </c>
      <c r="EI7" s="39">
        <v>0.66</v>
      </c>
      <c r="EJ7" s="39">
        <v>0.64</v>
      </c>
      <c r="EK7" s="39">
        <v>0.56000000000000005</v>
      </c>
      <c r="EL7" s="39">
        <v>0.65</v>
      </c>
      <c r="EM7" s="39">
        <v>0.46</v>
      </c>
      <c r="EN7" s="39">
        <v>0.76</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2018-02-08T06:39:35Z</cp:lastPrinted>
  <dcterms:created xsi:type="dcterms:W3CDTF">2017-12-25T01:35:41Z</dcterms:created>
  <dcterms:modified xsi:type="dcterms:W3CDTF">2018-02-08T06:40:45Z</dcterms:modified>
</cp:coreProperties>
</file>