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onfile02\転送用フォルダ\産業建設部\下水道課\別府\【企財より】経営比較分析表 （下水）\入力ファイル\"/>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<sst xmlns="http://schemas.openxmlformats.org/spreadsheetml/2006/main" count="240" uniqueCount="125">
  <si>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</si>
  <si>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</si>
  <si>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</si>
  <si>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</si>
  <si>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</si>
  <si>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</si>
  <si>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</si>
  <si>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</si>
  <si>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</si>
  <si>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</si>
  <si>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</si>
  <si>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</si>
  <si>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</si>
  <si>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</si>
  <si>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</si>
  <si>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</si>
  <si>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</si>
  <si>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</si>
  <si>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</si>
  <si>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</si>
  <si>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</si>
  <si>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</si>
  <si>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</si>
  <si>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</si>
  <si>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</si>
  <si>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</si>
  <si>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</si>
  <si>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</si>
  <si>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</si>
  <si>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</si>
  <si>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</si>
  <si>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</si>
  <si>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</si>
  <si>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</si>
  <si>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</si>
  <si>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</si>
  <si>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</si>
  <si>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</si>
  <si>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</si>
  <si>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</si>
  <si>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</si>
  <si>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</si>
  <si>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</si>
  <si>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</si>
  <si>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</si>
  <si>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</si>
  <si>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</si>
  <si>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</si>
  <si>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</si>
  <si>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</si>
  <si>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</si>
  <si>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</si>
  <si>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</si>
  <si>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</si>
  <si>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</si>
  <si>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</si>
  <si>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</si>
  <si>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</si>
  <si>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</si>
  <si>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</si>
  <si>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</si>
  <si>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</si>
  <si>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</si>
  <si>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</si>
  <si>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</si>
  <si>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</si>
  <si>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</si>
  <si>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</si>
  <si>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</si>
  <si>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</si>
  <si>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</si>
  <si>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</si>
  <si>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</si>
  <si>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</si>
  <si>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</si>
  <si>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</si>
  <si>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</si>
  <si>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</si>
  <si>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</si>
  <si>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</si>
  <si>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</si>
  <si>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</si>
  <si>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</si>
  <si>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</si>
  <si>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</si>
  <si>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</si>
  <si>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</si>
  <si>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</si>
  <si>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</si>
  <si>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</si>
  <si>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</si>
  <si>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</si>
  <si>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</si>
  <si>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</si>
  <si>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</si>
  <si>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</si>
  <si>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</si>
  <si>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</si>
  <si>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</si>
  <si>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</si>
  <si>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</si>
  <si>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</si>
  <si>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</si>
  <si>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</si>
  <si>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</si>
  <si>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</si>
  <si>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</si>
  <si>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</si>
  <si>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</si>
  <si>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東温市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</si>
  <si>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</si>
  <si>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</si>
  <si>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</si>
  <si>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</si>
  <si>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</si>
  <si>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</si>
  <si>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</si>
  <si>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</si>
  <si>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</si>
  <si>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</si>
  <si>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</si>
  <si>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</si>
  <si>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は、100％に至ってはいないものの高い数値を保っている。しかし、近年は低下傾向にあるため、今後も維持管理費の削減や使用料単価の定期的な見直しなど、経営改善に向けた取り組みを継続して行っていく。
　企業債残高対事業規模比率については、使用料単価の定期的な見直しを行っていることに加え、企業債残高のピークを越えていることもあり、類似団体と比較しても低い値を示している。今後も適切な投資を行い、経営改善を図っていく。
　経費回収率は年々増加傾向にあり、平成28年度決算においては100％を大きく超える結果となっている。しかしながら、平成32年度には地方公営企業法を適用し企業会計となることにより、資本費の考え方が変更となるため、移行後における減価償却費を含む使用料対象経費を見据えた使用料単価の見直しを行うなど、今後も健全経営を続けていくための努力を続けていく。
　汚水処理原価について、本市はポンプ場を設置する必要がなく、維持管理費が抑えられることなどから類似団体と比較しても汚水処理原価は低くなっている。今後は施設の老朽化に伴う修繕費の発生が見込まれるが、計画的な予防修繕を行い、維持管理費の削減に努める。
　施設利用率については、ここ数年50％に満たない数値であるが、平成28年度における晴天時最大処理水量で見ると利用率は60％を超えている。今後は面整備の進捗とともに処理水量は増加すると見込んでいるため、施設の有効利用が図られると考えている。
　水洗化率について、本市は類似団体平均値を超える高い水準を保っている。しかしながら、全国平均と比較すると、約2ポイント下回っているため、今後も未接続者の解消に努め、公共用水域の水質保全に努める。</t>
    <rPh sb="1" eb="4">
      <t>シュウエキテキ</t>
    </rPh>
    <rPh sb="4" eb="6">
      <t>シュウシ</t>
    </rPh>
    <rPh sb="6" eb="8">
      <t>ヒリツ</t>
    </rPh>
    <rPh sb="19" eb="20">
      <t>イタ</t>
    </rPh>
    <rPh sb="29" eb="30">
      <t>タカ</t>
    </rPh>
    <rPh sb="31" eb="33">
      <t>スウチ</t>
    </rPh>
    <rPh sb="34" eb="35">
      <t>タモ</t>
    </rPh>
    <rPh sb="44" eb="46">
      <t>キンネン</t>
    </rPh>
    <rPh sb="47" eb="49">
      <t>テイカ</t>
    </rPh>
    <rPh sb="49" eb="51">
      <t>ケイコウ</t>
    </rPh>
    <rPh sb="57" eb="59">
      <t>コンゴ</t>
    </rPh>
    <rPh sb="60" eb="62">
      <t>イジ</t>
    </rPh>
    <rPh sb="62" eb="65">
      <t>カンリヒ</t>
    </rPh>
    <rPh sb="66" eb="68">
      <t>サクゲン</t>
    </rPh>
    <rPh sb="69" eb="72">
      <t>シヨウリョウ</t>
    </rPh>
    <rPh sb="72" eb="74">
      <t>タンカ</t>
    </rPh>
    <rPh sb="75" eb="78">
      <t>テイキテキ</t>
    </rPh>
    <rPh sb="79" eb="81">
      <t>ミナオ</t>
    </rPh>
    <rPh sb="85" eb="87">
      <t>ケイエイ</t>
    </rPh>
    <rPh sb="87" eb="89">
      <t>カイゼン</t>
    </rPh>
    <rPh sb="90" eb="91">
      <t>ム</t>
    </rPh>
    <rPh sb="93" eb="94">
      <t>ト</t>
    </rPh>
    <rPh sb="95" eb="96">
      <t>ク</t>
    </rPh>
    <rPh sb="98" eb="100">
      <t>ケイゾク</t>
    </rPh>
    <rPh sb="102" eb="103">
      <t>オコナ</t>
    </rPh>
    <rPh sb="110" eb="112">
      <t>キギョウ</t>
    </rPh>
    <rPh sb="112" eb="113">
      <t>サイ</t>
    </rPh>
    <rPh sb="113" eb="115">
      <t>ザンダカ</t>
    </rPh>
    <rPh sb="115" eb="116">
      <t>タイ</t>
    </rPh>
    <rPh sb="116" eb="118">
      <t>ジギョウ</t>
    </rPh>
    <rPh sb="118" eb="120">
      <t>キボ</t>
    </rPh>
    <rPh sb="120" eb="122">
      <t>ヒリツ</t>
    </rPh>
    <rPh sb="128" eb="131">
      <t>シヨウリョウ</t>
    </rPh>
    <rPh sb="131" eb="133">
      <t>タンカ</t>
    </rPh>
    <rPh sb="134" eb="137">
      <t>テイキテキ</t>
    </rPh>
    <rPh sb="138" eb="140">
      <t>ミナオ</t>
    </rPh>
    <rPh sb="142" eb="143">
      <t>オコナ</t>
    </rPh>
    <rPh sb="150" eb="151">
      <t>クワ</t>
    </rPh>
    <rPh sb="153" eb="155">
      <t>キギョウ</t>
    </rPh>
    <rPh sb="155" eb="156">
      <t>サイ</t>
    </rPh>
    <rPh sb="156" eb="158">
      <t>ザンダカ</t>
    </rPh>
    <rPh sb="163" eb="164">
      <t>コ</t>
    </rPh>
    <rPh sb="174" eb="176">
      <t>ルイジ</t>
    </rPh>
    <rPh sb="176" eb="178">
      <t>ダンタイ</t>
    </rPh>
    <rPh sb="179" eb="181">
      <t>ヒカク</t>
    </rPh>
    <rPh sb="184" eb="185">
      <t>ヒク</t>
    </rPh>
    <rPh sb="186" eb="187">
      <t>アタイ</t>
    </rPh>
    <rPh sb="188" eb="189">
      <t>シメ</t>
    </rPh>
    <rPh sb="194" eb="196">
      <t>コンゴ</t>
    </rPh>
    <rPh sb="197" eb="199">
      <t>テキセツ</t>
    </rPh>
    <rPh sb="200" eb="202">
      <t>トウシ</t>
    </rPh>
    <rPh sb="203" eb="204">
      <t>オコナ</t>
    </rPh>
    <rPh sb="206" eb="208">
      <t>ケイエイ</t>
    </rPh>
    <rPh sb="208" eb="210">
      <t>カイゼン</t>
    </rPh>
    <rPh sb="211" eb="212">
      <t>ハカ</t>
    </rPh>
    <rPh sb="219" eb="221">
      <t>ケイヒ</t>
    </rPh>
    <rPh sb="221" eb="223">
      <t>カイシュウ</t>
    </rPh>
    <rPh sb="223" eb="224">
      <t>リツ</t>
    </rPh>
    <rPh sb="225" eb="227">
      <t>ネンネン</t>
    </rPh>
    <rPh sb="227" eb="229">
      <t>ゾウカ</t>
    </rPh>
    <rPh sb="229" eb="231">
      <t>ケイコウ</t>
    </rPh>
    <rPh sb="235" eb="237">
      <t>ヘイセイ</t>
    </rPh>
    <rPh sb="239" eb="241">
      <t>ネンド</t>
    </rPh>
    <rPh sb="241" eb="243">
      <t>ケッサン</t>
    </rPh>
    <rPh sb="253" eb="254">
      <t>オオ</t>
    </rPh>
    <rPh sb="256" eb="257">
      <t>コ</t>
    </rPh>
    <rPh sb="259" eb="261">
      <t>ケッカ</t>
    </rPh>
    <rPh sb="275" eb="277">
      <t>ヘイセイ</t>
    </rPh>
    <rPh sb="279" eb="281">
      <t>ネンド</t>
    </rPh>
    <rPh sb="283" eb="290">
      <t>チホウ</t>
    </rPh>
    <rPh sb="291" eb="293">
      <t>テキヨウ</t>
    </rPh>
    <rPh sb="294" eb="296">
      <t>キギョウ</t>
    </rPh>
    <rPh sb="296" eb="298">
      <t>カイケイ</t>
    </rPh>
    <rPh sb="307" eb="309">
      <t>シホン</t>
    </rPh>
    <rPh sb="309" eb="310">
      <t>ヒ</t>
    </rPh>
    <rPh sb="311" eb="312">
      <t>カンガ</t>
    </rPh>
    <rPh sb="313" eb="314">
      <t>カタ</t>
    </rPh>
    <rPh sb="315" eb="317">
      <t>ヘンコウ</t>
    </rPh>
    <rPh sb="323" eb="325">
      <t>イコウ</t>
    </rPh>
    <rPh sb="325" eb="326">
      <t>ゴ</t>
    </rPh>
    <rPh sb="330" eb="332">
      <t>ゲンカ</t>
    </rPh>
    <rPh sb="332" eb="334">
      <t>ショウキャク</t>
    </rPh>
    <rPh sb="334" eb="335">
      <t>ヒ</t>
    </rPh>
    <rPh sb="336" eb="337">
      <t>フク</t>
    </rPh>
    <rPh sb="338" eb="341">
      <t>シヨウリョウ</t>
    </rPh>
    <rPh sb="341" eb="343">
      <t>タイショウ</t>
    </rPh>
    <rPh sb="343" eb="345">
      <t>ケイヒ</t>
    </rPh>
    <rPh sb="346" eb="348">
      <t>ミス</t>
    </rPh>
    <rPh sb="350" eb="353">
      <t>シヨウリョウ</t>
    </rPh>
    <rPh sb="353" eb="355">
      <t>タンカ</t>
    </rPh>
    <rPh sb="356" eb="358">
      <t>ミナオ</t>
    </rPh>
    <rPh sb="360" eb="361">
      <t>オコナ</t>
    </rPh>
    <rPh sb="365" eb="367">
      <t>コンゴ</t>
    </rPh>
    <rPh sb="368" eb="370">
      <t>ケンゼン</t>
    </rPh>
    <rPh sb="370" eb="372">
      <t>ケイエイ</t>
    </rPh>
    <rPh sb="373" eb="374">
      <t>ツヅ</t>
    </rPh>
    <rPh sb="381" eb="383">
      <t>ドリョク</t>
    </rPh>
    <rPh sb="384" eb="385">
      <t>ツヅ</t>
    </rPh>
    <rPh sb="392" eb="394">
      <t>オスイ</t>
    </rPh>
    <rPh sb="394" eb="396">
      <t>ショリ</t>
    </rPh>
    <rPh sb="396" eb="398">
      <t>ゲンカ</t>
    </rPh>
    <rPh sb="403" eb="405">
      <t>ホンシ</t>
    </rPh>
    <rPh sb="409" eb="410">
      <t>ジョウ</t>
    </rPh>
    <rPh sb="411" eb="413">
      <t>セッチ</t>
    </rPh>
    <rPh sb="415" eb="417">
      <t>ヒツヨウ</t>
    </rPh>
    <rPh sb="421" eb="423">
      <t>イジ</t>
    </rPh>
    <rPh sb="423" eb="425">
      <t>カンリ</t>
    </rPh>
    <rPh sb="438" eb="440">
      <t>ルイジ</t>
    </rPh>
    <rPh sb="440" eb="442">
      <t>ダンタイ</t>
    </rPh>
    <rPh sb="443" eb="445">
      <t>ヒカク</t>
    </rPh>
    <rPh sb="448" eb="450">
      <t>オスイ</t>
    </rPh>
    <rPh sb="450" eb="452">
      <t>ショリ</t>
    </rPh>
    <rPh sb="452" eb="454">
      <t>ゲンカ</t>
    </rPh>
    <rPh sb="455" eb="456">
      <t>ヒク</t>
    </rPh>
    <rPh sb="463" eb="465">
      <t>コンゴ</t>
    </rPh>
    <rPh sb="466" eb="468">
      <t>シセツ</t>
    </rPh>
    <rPh sb="469" eb="472">
      <t>ロウキュウカ</t>
    </rPh>
    <rPh sb="473" eb="474">
      <t>トモナ</t>
    </rPh>
    <rPh sb="475" eb="478">
      <t>シュウゼンヒ</t>
    </rPh>
    <rPh sb="479" eb="481">
      <t>ハッセイ</t>
    </rPh>
    <rPh sb="482" eb="484">
      <t>ミコ</t>
    </rPh>
    <rPh sb="489" eb="492">
      <t>ケイカクテキ</t>
    </rPh>
    <rPh sb="493" eb="495">
      <t>ヨボウ</t>
    </rPh>
    <rPh sb="495" eb="497">
      <t>シュウゼン</t>
    </rPh>
    <rPh sb="498" eb="499">
      <t>オコナ</t>
    </rPh>
    <rPh sb="501" eb="503">
      <t>イジ</t>
    </rPh>
    <rPh sb="503" eb="506">
      <t>カンリヒ</t>
    </rPh>
    <rPh sb="507" eb="509">
      <t>サクゲン</t>
    </rPh>
    <rPh sb="510" eb="511">
      <t>ツト</t>
    </rPh>
    <rPh sb="516" eb="518">
      <t>シセツ</t>
    </rPh>
    <rPh sb="518" eb="521">
      <t>リヨウリツ</t>
    </rPh>
    <rPh sb="529" eb="531">
      <t>スウネン</t>
    </rPh>
    <rPh sb="535" eb="536">
      <t>ミ</t>
    </rPh>
    <rPh sb="539" eb="541">
      <t>スウチ</t>
    </rPh>
    <rPh sb="546" eb="548">
      <t>ヘイセイ</t>
    </rPh>
    <rPh sb="550" eb="552">
      <t>ネンド</t>
    </rPh>
    <rPh sb="556" eb="558">
      <t>セイテン</t>
    </rPh>
    <rPh sb="558" eb="559">
      <t>ジ</t>
    </rPh>
    <rPh sb="559" eb="561">
      <t>サイダイ</t>
    </rPh>
    <rPh sb="561" eb="563">
      <t>ショリ</t>
    </rPh>
    <rPh sb="563" eb="565">
      <t>スイリョウ</t>
    </rPh>
    <rPh sb="566" eb="567">
      <t>ミ</t>
    </rPh>
    <rPh sb="569" eb="571">
      <t>リヨウ</t>
    </rPh>
    <rPh sb="571" eb="572">
      <t>リツ</t>
    </rPh>
    <rPh sb="577" eb="578">
      <t>コ</t>
    </rPh>
    <rPh sb="583" eb="585">
      <t>コンゴ</t>
    </rPh>
    <rPh sb="586" eb="587">
      <t>メン</t>
    </rPh>
    <rPh sb="587" eb="589">
      <t>セイビ</t>
    </rPh>
    <rPh sb="590" eb="592">
      <t>シンチョク</t>
    </rPh>
    <rPh sb="596" eb="598">
      <t>ショリ</t>
    </rPh>
    <rPh sb="598" eb="600">
      <t>スイリョウ</t>
    </rPh>
    <rPh sb="601" eb="603">
      <t>ゾウカ</t>
    </rPh>
    <rPh sb="606" eb="608">
      <t>ミコ</t>
    </rPh>
    <rPh sb="615" eb="617">
      <t>シセツ</t>
    </rPh>
    <rPh sb="618" eb="620">
      <t>ユウコウ</t>
    </rPh>
    <rPh sb="620" eb="622">
      <t>リヨウ</t>
    </rPh>
    <rPh sb="623" eb="624">
      <t>ハカ</t>
    </rPh>
    <rPh sb="628" eb="629">
      <t>カンガ</t>
    </rPh>
    <rPh sb="636" eb="639">
      <t>スイセンカ</t>
    </rPh>
    <rPh sb="639" eb="640">
      <t>リツ</t>
    </rPh>
    <rPh sb="645" eb="647">
      <t>ホンシ</t>
    </rPh>
    <rPh sb="648" eb="650">
      <t>ルイジ</t>
    </rPh>
    <rPh sb="650" eb="652">
      <t>ダンタイ</t>
    </rPh>
    <rPh sb="652" eb="655">
      <t>ヘイキンチ</t>
    </rPh>
    <rPh sb="656" eb="657">
      <t>コ</t>
    </rPh>
    <rPh sb="659" eb="660">
      <t>タカ</t>
    </rPh>
    <rPh sb="661" eb="663">
      <t>スイジュン</t>
    </rPh>
    <rPh sb="664" eb="665">
      <t>タモ</t>
    </rPh>
    <rPh sb="677" eb="679">
      <t>ゼンコク</t>
    </rPh>
    <rPh sb="679" eb="681">
      <t>ヘイキン</t>
    </rPh>
    <rPh sb="682" eb="684">
      <t>ヒカク</t>
    </rPh>
    <rPh sb="688" eb="689">
      <t>ヤク</t>
    </rPh>
    <rPh sb="694" eb="696">
      <t>シタマワ</t>
    </rPh>
    <rPh sb="703" eb="705">
      <t>コンゴ</t>
    </rPh>
    <rPh sb="706" eb="709">
      <t>ミセツゾク</t>
    </rPh>
    <rPh sb="709" eb="710">
      <t>シャ</t>
    </rPh>
    <rPh sb="711" eb="713">
      <t>カイショウ</t>
    </rPh>
    <rPh sb="714" eb="715">
      <t>ツト</t>
    </rPh>
    <rPh sb="717" eb="720">
      <t>コウキョウヨウ</t>
    </rPh>
    <rPh sb="720" eb="722">
      <t>スイイキ</t>
    </rPh>
    <rPh sb="723" eb="725">
      <t>スイシツ</t>
    </rPh>
    <rPh sb="725" eb="727">
      <t>ホゼン</t>
    </rPh>
    <rPh sb="728" eb="729">
      <t>ツト</t>
    </rPh>
    <phoneticPr fontId="4"/>
  </si>
  <si>
    <t>　本市の下水道管渠は最も古いものでも敷設後20年程度であり、管渠の耐用年数である50年と比較しても老朽化しているとは言えない。
　しかし、処理場施設については、使用年数が耐用年数（概ね20年）に迫ってきており、突発的な故障等により機能不全に陥らないよう計画的な修繕を行っていく必要がある。そこで、本市においては平成30年度よりストックマネジメント計画の策定を予定しているため、計画に基づいた効率的な修繕を行っていくこととし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2">
      <t>ロウキュウカ</t>
    </rPh>
    <rPh sb="58" eb="59">
      <t>イ</t>
    </rPh>
    <rPh sb="69" eb="72">
      <t>ショリジョウ</t>
    </rPh>
    <rPh sb="72" eb="74">
      <t>シセツ</t>
    </rPh>
    <rPh sb="80" eb="82">
      <t>シヨウ</t>
    </rPh>
    <rPh sb="82" eb="84">
      <t>ネンスウ</t>
    </rPh>
    <rPh sb="85" eb="87">
      <t>タイヨウ</t>
    </rPh>
    <rPh sb="87" eb="89">
      <t>ネンスウ</t>
    </rPh>
    <rPh sb="90" eb="91">
      <t>オオム</t>
    </rPh>
    <rPh sb="94" eb="95">
      <t>ネン</t>
    </rPh>
    <rPh sb="97" eb="98">
      <t>セマ</t>
    </rPh>
    <rPh sb="105" eb="108">
      <t>トッパツテキ</t>
    </rPh>
    <rPh sb="109" eb="111">
      <t>コショウ</t>
    </rPh>
    <rPh sb="111" eb="112">
      <t>トウ</t>
    </rPh>
    <rPh sb="115" eb="117">
      <t>キノウ</t>
    </rPh>
    <rPh sb="117" eb="119">
      <t>フゼン</t>
    </rPh>
    <rPh sb="120" eb="121">
      <t>オチイ</t>
    </rPh>
    <rPh sb="126" eb="129">
      <t>ケイカクテキ</t>
    </rPh>
    <rPh sb="130" eb="132">
      <t>シュウゼン</t>
    </rPh>
    <rPh sb="133" eb="134">
      <t>オコナ</t>
    </rPh>
    <rPh sb="138" eb="140">
      <t>ヒツヨウ</t>
    </rPh>
    <rPh sb="148" eb="150">
      <t>ホンシ</t>
    </rPh>
    <rPh sb="155" eb="157">
      <t>ヘイセイ</t>
    </rPh>
    <rPh sb="159" eb="161">
      <t>ネンド</t>
    </rPh>
    <rPh sb="173" eb="175">
      <t>ケイカク</t>
    </rPh>
    <rPh sb="176" eb="178">
      <t>サクテイ</t>
    </rPh>
    <rPh sb="179" eb="181">
      <t>ヨテイ</t>
    </rPh>
    <rPh sb="188" eb="190">
      <t>ケイカク</t>
    </rPh>
    <rPh sb="191" eb="192">
      <t>モト</t>
    </rPh>
    <rPh sb="195" eb="198">
      <t>コウリツテキ</t>
    </rPh>
    <rPh sb="199" eb="201">
      <t>シュウゼン</t>
    </rPh>
    <rPh sb="202" eb="203">
      <t>オコナ</t>
    </rPh>
    <phoneticPr fontId="4"/>
  </si>
  <si>
    <t>　本市の下水道事業の経営状況は、類似団体と比較しても健全な経営を行えている。
　しかし今後は、施設の老朽化に伴って処理施設の更新修繕のための費用が発生することが予想されるため、ストックマネジメント計画を策定し、効率的な修繕を行うことによって支出の平準化を図る必要がある。
　また歳入においては、使用者の節水意識の向上による使用料収入の伸び悩み等が予想されるため、今後の更新投資に充てる財源を確保するためにも定期的な使用料単価の見直しを継続して行っていくことが重要である。</t>
    <rPh sb="1" eb="3">
      <t>ホンシ</t>
    </rPh>
    <rPh sb="4" eb="7">
      <t>ゲスイドウ</t>
    </rPh>
    <rPh sb="7" eb="9">
      <t>ジギョウ</t>
    </rPh>
    <rPh sb="10" eb="12">
      <t>ケイエイ</t>
    </rPh>
    <rPh sb="12" eb="14">
      <t>ジョウキョウ</t>
    </rPh>
    <rPh sb="16" eb="18">
      <t>ルイジ</t>
    </rPh>
    <rPh sb="18" eb="20">
      <t>ダンタイ</t>
    </rPh>
    <rPh sb="21" eb="23">
      <t>ヒカク</t>
    </rPh>
    <rPh sb="26" eb="28">
      <t>ケンゼン</t>
    </rPh>
    <rPh sb="29" eb="31">
      <t>ケイエイ</t>
    </rPh>
    <rPh sb="32" eb="33">
      <t>オコナ</t>
    </rPh>
    <rPh sb="43" eb="45">
      <t>コンゴ</t>
    </rPh>
    <rPh sb="47" eb="49">
      <t>シセツ</t>
    </rPh>
    <rPh sb="50" eb="53">
      <t>ロウキュウカ</t>
    </rPh>
    <rPh sb="54" eb="55">
      <t>トモナ</t>
    </rPh>
    <rPh sb="57" eb="59">
      <t>ショリ</t>
    </rPh>
    <rPh sb="59" eb="61">
      <t>シセツ</t>
    </rPh>
    <rPh sb="62" eb="64">
      <t>コウシン</t>
    </rPh>
    <rPh sb="64" eb="66">
      <t>シュウゼン</t>
    </rPh>
    <rPh sb="70" eb="72">
      <t>ヒヨウ</t>
    </rPh>
    <rPh sb="73" eb="75">
      <t>ハッセイ</t>
    </rPh>
    <rPh sb="80" eb="82">
      <t>ヨソウ</t>
    </rPh>
    <rPh sb="98" eb="100">
      <t>ケイカク</t>
    </rPh>
    <rPh sb="101" eb="103">
      <t>サクテイ</t>
    </rPh>
    <rPh sb="105" eb="108">
      <t>コウリツテキ</t>
    </rPh>
    <rPh sb="109" eb="111">
      <t>シュウゼン</t>
    </rPh>
    <rPh sb="112" eb="113">
      <t>オコナ</t>
    </rPh>
    <rPh sb="120" eb="122">
      <t>シシュツ</t>
    </rPh>
    <rPh sb="123" eb="126">
      <t>ヘイジュンカ</t>
    </rPh>
    <rPh sb="127" eb="128">
      <t>ハカ</t>
    </rPh>
    <rPh sb="129" eb="131">
      <t>ヒツヨウ</t>
    </rPh>
    <rPh sb="139" eb="141">
      <t>サイニュウ</t>
    </rPh>
    <rPh sb="147" eb="150">
      <t>シヨウシャ</t>
    </rPh>
    <rPh sb="151" eb="153">
      <t>セッスイ</t>
    </rPh>
    <rPh sb="153" eb="155">
      <t>イシキ</t>
    </rPh>
    <rPh sb="156" eb="158">
      <t>コウジョウ</t>
    </rPh>
    <rPh sb="161" eb="164">
      <t>シヨウリョウ</t>
    </rPh>
    <rPh sb="164" eb="166">
      <t>シュウニュウ</t>
    </rPh>
    <rPh sb="167" eb="168">
      <t>ノ</t>
    </rPh>
    <rPh sb="169" eb="170">
      <t>ナヤ</t>
    </rPh>
    <rPh sb="171" eb="172">
      <t>トウ</t>
    </rPh>
    <rPh sb="173" eb="175">
      <t>ヨソウ</t>
    </rPh>
    <rPh sb="181" eb="183">
      <t>コンゴ</t>
    </rPh>
    <rPh sb="184" eb="186">
      <t>コウシン</t>
    </rPh>
    <rPh sb="186" eb="188">
      <t>トウシ</t>
    </rPh>
    <rPh sb="189" eb="190">
      <t>ア</t>
    </rPh>
    <rPh sb="192" eb="194">
      <t>ザイゲン</t>
    </rPh>
    <rPh sb="195" eb="197">
      <t>カクホ</t>
    </rPh>
    <rPh sb="203" eb="206">
      <t>テイキテキ</t>
    </rPh>
    <rPh sb="207" eb="210">
      <t>シヨウリョウ</t>
    </rPh>
    <rPh sb="210" eb="212">
      <t>タンカ</t>
    </rPh>
    <rPh sb="213" eb="215">
      <t>ミナオ</t>
    </rPh>
    <rPh sb="217" eb="219">
      <t>ケイゾク</t>
    </rPh>
    <rPh sb="221" eb="222">
      <t>オコナ</t>
    </rPh>
    <rPh sb="229" eb="23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</si>
</sst>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40-4447-B05C-20CFA2177C3C}"/>
            </c:ext>
          </c:extLst>
        </c:ser>
        <c:dLbls>
          <c:showLegendKey val="0"/>
          <c:showVal val="0"/>
          <c:showCatName val="0"/>
          <c:showSerName val="0"/>
          <c:showPercent val="0"/>
          <c:showBubbleSize val="0"/>
        </c:dLbls>
        <c:gapWidth val="150"/>
        <c:axId val="118323456"/>
        <c:axId val="1188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extLst>
            <c:ext xmlns:c16="http://schemas.microsoft.com/office/drawing/2014/chart" uri="{C3380CC4-5D6E-409C-BE32-E72D297353CC}">
              <c16:uniqueId val="{00000001-D840-4447-B05C-20CFA2177C3C}"/>
            </c:ext>
          </c:extLst>
        </c:ser>
        <c:dLbls>
          <c:showLegendKey val="0"/>
          <c:showVal val="0"/>
          <c:showCatName val="0"/>
          <c:showSerName val="0"/>
          <c:showPercent val="0"/>
          <c:showBubbleSize val="0"/>
        </c:dLbls>
        <c:marker val="1"/>
        <c:smooth val="0"/>
        <c:axId val="118323456"/>
        <c:axId val="118874496"/>
      </c:lineChart>
      <c:dateAx>
        <c:axId val="118323456"/>
        <c:scaling>
          <c:orientation val="minMax"/>
        </c:scaling>
        <c:delete val="1"/>
        <c:axPos val="b"/>
        <c:numFmt formatCode="ge" sourceLinked="1"/>
        <c:majorTickMark val="none"/>
        <c:minorTickMark val="none"/>
        <c:tickLblPos val="none"/>
        <c:crossAx val="118874496"/>
        <c:crosses val="autoZero"/>
        <c:auto val="1"/>
        <c:lblOffset val="100"/>
        <c:baseTimeUnit val="years"/>
      </c:dateAx>
      <c:valAx>
        <c:axId val="1188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48.17</c:v>
                </c:pt>
                <c:pt idx="1">
                  <c:v>40.6</c:v>
                </c:pt>
                <c:pt idx="2">
                  <c:v>45.99</c:v>
                </c:pt>
                <c:pt idx="3">
                  <c:v>46.8</c:v>
                </c:pt>
                <c:pt idx="4">
                  <c:v>47</c:v>
                </c:pt>
              </c:numCache>
            </c:numRef>
          </c:val>
          <c:extLst>
            <c:ext xmlns:c16="http://schemas.microsoft.com/office/drawing/2014/chart" uri="{C3380CC4-5D6E-409C-BE32-E72D297353CC}">
              <c16:uniqueId val="{00000000-1AAC-4706-A6E3-AC44C59AA428}"/>
            </c:ext>
          </c:extLst>
        </c:ser>
        <c:dLbls>
          <c:showLegendKey val="0"/>
          <c:showVal val="0"/>
          <c:showCatName val="0"/>
          <c:showSerName val="0"/>
          <c:showPercent val="0"/>
          <c:showBubbleSize val="0"/>
        </c:dLbls>
        <c:gapWidth val="150"/>
        <c:axId val="132091264"/>
        <c:axId val="1320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extLst>
            <c:ext xmlns:c16="http://schemas.microsoft.com/office/drawing/2014/chart" uri="{C3380CC4-5D6E-409C-BE32-E72D297353CC}">
              <c16:uniqueId val="{00000001-1AAC-4706-A6E3-AC44C59AA428}"/>
            </c:ext>
          </c:extLst>
        </c:ser>
        <c:dLbls>
          <c:showLegendKey val="0"/>
          <c:showVal val="0"/>
          <c:showCatName val="0"/>
          <c:showSerName val="0"/>
          <c:showPercent val="0"/>
          <c:showBubbleSize val="0"/>
        </c:dLbls>
        <c:marker val="1"/>
        <c:smooth val="0"/>
        <c:axId val="132091264"/>
        <c:axId val="132097536"/>
      </c:lineChart>
      <c:dateAx>
        <c:axId val="132091264"/>
        <c:scaling>
          <c:orientation val="minMax"/>
        </c:scaling>
        <c:delete val="1"/>
        <c:axPos val="b"/>
        <c:numFmt formatCode="ge" sourceLinked="1"/>
        <c:majorTickMark val="none"/>
        <c:minorTickMark val="none"/>
        <c:tickLblPos val="none"/>
        <c:crossAx val="132097536"/>
        <c:crosses val="autoZero"/>
        <c:auto val="1"/>
        <c:lblOffset val="100"/>
        <c:baseTimeUnit val="years"/>
      </c:dateAx>
      <c:valAx>
        <c:axId val="132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91.64</c:v>
                </c:pt>
                <c:pt idx="1">
                  <c:v>91.01</c:v>
                </c:pt>
                <c:pt idx="2">
                  <c:v>91.82</c:v>
                </c:pt>
                <c:pt idx="3">
                  <c:v>92.65</c:v>
                </c:pt>
                <c:pt idx="4">
                  <c:v>92.62</c:v>
                </c:pt>
              </c:numCache>
            </c:numRef>
          </c:val>
          <c:extLst>
            <c:ext xmlns:c16="http://schemas.microsoft.com/office/drawing/2014/chart" uri="{C3380CC4-5D6E-409C-BE32-E72D297353CC}">
              <c16:uniqueId val="{00000000-096A-4342-8553-08DE59F8A4FC}"/>
            </c:ext>
          </c:extLst>
        </c:ser>
        <c:dLbls>
          <c:showLegendKey val="0"/>
          <c:showVal val="0"/>
          <c:showCatName val="0"/>
          <c:showSerName val="0"/>
          <c:showPercent val="0"/>
          <c:showBubbleSize val="0"/>
        </c:dLbls>
        <c:gapWidth val="150"/>
        <c:axId val="140024832"/>
        <c:axId val="1400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extLst>
            <c:ext xmlns:c16="http://schemas.microsoft.com/office/drawing/2014/chart" uri="{C3380CC4-5D6E-409C-BE32-E72D297353CC}">
              <c16:uniqueId val="{00000001-096A-4342-8553-08DE59F8A4FC}"/>
            </c:ext>
          </c:extLst>
        </c:ser>
        <c:dLbls>
          <c:showLegendKey val="0"/>
          <c:showVal val="0"/>
          <c:showCatName val="0"/>
          <c:showSerName val="0"/>
          <c:showPercent val="0"/>
          <c:showBubbleSize val="0"/>
        </c:dLbls>
        <c:marker val="1"/>
        <c:smooth val="0"/>
        <c:axId val="140024832"/>
        <c:axId val="140031104"/>
      </c:lineChart>
      <c:dateAx>
        <c:axId val="140024832"/>
        <c:scaling>
          <c:orientation val="minMax"/>
        </c:scaling>
        <c:delete val="1"/>
        <c:axPos val="b"/>
        <c:numFmt formatCode="ge" sourceLinked="1"/>
        <c:majorTickMark val="none"/>
        <c:minorTickMark val="none"/>
        <c:tickLblPos val="none"/>
        <c:crossAx val="140031104"/>
        <c:crosses val="autoZero"/>
        <c:auto val="1"/>
        <c:lblOffset val="100"/>
        <c:baseTimeUnit val="years"/>
      </c:dateAx>
      <c:valAx>
        <c:axId val="140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88.79</c:v>
                </c:pt>
                <c:pt idx="1">
                  <c:v>92.32</c:v>
                </c:pt>
                <c:pt idx="2">
                  <c:v>91.05</c:v>
                </c:pt>
                <c:pt idx="3">
                  <c:v>90.54</c:v>
                </c:pt>
                <c:pt idx="4">
                  <c:v>88.78</c:v>
                </c:pt>
              </c:numCache>
            </c:numRef>
          </c:val>
          <c:extLst>
            <c:ext xmlns:c16="http://schemas.microsoft.com/office/drawing/2014/chart" uri="{C3380CC4-5D6E-409C-BE32-E72D297353CC}">
              <c16:uniqueId val="{00000000-5216-4A7C-865F-26992D386D36}"/>
            </c:ext>
          </c:extLst>
        </c:ser>
        <c:dLbls>
          <c:showLegendKey val="0"/>
          <c:showVal val="0"/>
          <c:showCatName val="0"/>
          <c:showSerName val="0"/>
          <c:showPercent val="0"/>
          <c:showBubbleSize val="0"/>
        </c:dLbls>
        <c:gapWidth val="150"/>
        <c:axId val="118847360"/>
        <c:axId val="1188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16-4A7C-865F-26992D386D36}"/>
            </c:ext>
          </c:extLst>
        </c:ser>
        <c:dLbls>
          <c:showLegendKey val="0"/>
          <c:showVal val="0"/>
          <c:showCatName val="0"/>
          <c:showSerName val="0"/>
          <c:showPercent val="0"/>
          <c:showBubbleSize val="0"/>
        </c:dLbls>
        <c:marker val="1"/>
        <c:smooth val="0"/>
        <c:axId val="118847360"/>
        <c:axId val="118853632"/>
      </c:lineChart>
      <c:dateAx>
        <c:axId val="118847360"/>
        <c:scaling>
          <c:orientation val="minMax"/>
        </c:scaling>
        <c:delete val="1"/>
        <c:axPos val="b"/>
        <c:numFmt formatCode="ge" sourceLinked="1"/>
        <c:majorTickMark val="none"/>
        <c:minorTickMark val="none"/>
        <c:tickLblPos val="none"/>
        <c:crossAx val="118853632"/>
        <c:crosses val="autoZero"/>
        <c:auto val="1"/>
        <c:lblOffset val="100"/>
        <c:baseTimeUnit val="years"/>
      </c:dateAx>
      <c:valAx>
        <c:axId val="1188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4-4EAA-8B4C-DF394887ED34}"/>
            </c:ext>
          </c:extLst>
        </c:ser>
        <c:dLbls>
          <c:showLegendKey val="0"/>
          <c:showVal val="0"/>
          <c:showCatName val="0"/>
          <c:showSerName val="0"/>
          <c:showPercent val="0"/>
          <c:showBubbleSize val="0"/>
        </c:dLbls>
        <c:gapWidth val="150"/>
        <c:axId val="118904320"/>
        <c:axId val="1189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4-4EAA-8B4C-DF394887ED34}"/>
            </c:ext>
          </c:extLst>
        </c:ser>
        <c:dLbls>
          <c:showLegendKey val="0"/>
          <c:showVal val="0"/>
          <c:showCatName val="0"/>
          <c:showSerName val="0"/>
          <c:showPercent val="0"/>
          <c:showBubbleSize val="0"/>
        </c:dLbls>
        <c:marker val="1"/>
        <c:smooth val="0"/>
        <c:axId val="118904320"/>
        <c:axId val="118906240"/>
      </c:lineChart>
      <c:dateAx>
        <c:axId val="118904320"/>
        <c:scaling>
          <c:orientation val="minMax"/>
        </c:scaling>
        <c:delete val="1"/>
        <c:axPos val="b"/>
        <c:numFmt formatCode="ge" sourceLinked="1"/>
        <c:majorTickMark val="none"/>
        <c:minorTickMark val="none"/>
        <c:tickLblPos val="none"/>
        <c:crossAx val="118906240"/>
        <c:crosses val="autoZero"/>
        <c:auto val="1"/>
        <c:lblOffset val="100"/>
        <c:baseTimeUnit val="years"/>
      </c:dateAx>
      <c:valAx>
        <c:axId val="1189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E-4036-8893-32AE2B2D3708}"/>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E-4036-8893-32AE2B2D3708}"/>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5-4C6F-9F17-2CF31F456BA4}"/>
            </c:ext>
          </c:extLst>
        </c:ser>
        <c:dLbls>
          <c:showLegendKey val="0"/>
          <c:showVal val="0"/>
          <c:showCatName val="0"/>
          <c:showSerName val="0"/>
          <c:showPercent val="0"/>
          <c:showBubbleSize val="0"/>
        </c:dLbls>
        <c:gapWidth val="150"/>
        <c:axId val="119231616"/>
        <c:axId val="119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5-4C6F-9F17-2CF31F456BA4}"/>
            </c:ext>
          </c:extLst>
        </c:ser>
        <c:dLbls>
          <c:showLegendKey val="0"/>
          <c:showVal val="0"/>
          <c:showCatName val="0"/>
          <c:showSerName val="0"/>
          <c:showPercent val="0"/>
          <c:showBubbleSize val="0"/>
        </c:dLbls>
        <c:marker val="1"/>
        <c:smooth val="0"/>
        <c:axId val="119231616"/>
        <c:axId val="119233536"/>
      </c:lineChart>
      <c:dateAx>
        <c:axId val="119231616"/>
        <c:scaling>
          <c:orientation val="minMax"/>
        </c:scaling>
        <c:delete val="1"/>
        <c:axPos val="b"/>
        <c:numFmt formatCode="ge" sourceLinked="1"/>
        <c:majorTickMark val="none"/>
        <c:minorTickMark val="none"/>
        <c:tickLblPos val="none"/>
        <c:crossAx val="119233536"/>
        <c:crosses val="autoZero"/>
        <c:auto val="1"/>
        <c:lblOffset val="100"/>
        <c:baseTimeUnit val="years"/>
      </c:dateAx>
      <c:valAx>
        <c:axId val="1192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2C-4A5B-AF49-D5C6C8ECA599}"/>
            </c:ext>
          </c:extLst>
        </c:ser>
        <c:dLbls>
          <c:showLegendKey val="0"/>
          <c:showVal val="0"/>
          <c:showCatName val="0"/>
          <c:showSerName val="0"/>
          <c:showPercent val="0"/>
          <c:showBubbleSize val="0"/>
        </c:dLbls>
        <c:gapWidth val="150"/>
        <c:axId val="119264000"/>
        <c:axId val="1192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C-4A5B-AF49-D5C6C8ECA599}"/>
            </c:ext>
          </c:extLst>
        </c:ser>
        <c:dLbls>
          <c:showLegendKey val="0"/>
          <c:showVal val="0"/>
          <c:showCatName val="0"/>
          <c:showSerName val="0"/>
          <c:showPercent val="0"/>
          <c:showBubbleSize val="0"/>
        </c:dLbls>
        <c:marker val="1"/>
        <c:smooth val="0"/>
        <c:axId val="119264000"/>
        <c:axId val="119265920"/>
      </c:lineChart>
      <c:dateAx>
        <c:axId val="119264000"/>
        <c:scaling>
          <c:orientation val="minMax"/>
        </c:scaling>
        <c:delete val="1"/>
        <c:axPos val="b"/>
        <c:numFmt formatCode="ge" sourceLinked="1"/>
        <c:majorTickMark val="none"/>
        <c:minorTickMark val="none"/>
        <c:tickLblPos val="none"/>
        <c:crossAx val="119265920"/>
        <c:crosses val="autoZero"/>
        <c:auto val="1"/>
        <c:lblOffset val="100"/>
        <c:baseTimeUnit val="years"/>
      </c:dateAx>
      <c:valAx>
        <c:axId val="1192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783.88</c:v>
                </c:pt>
                <c:pt idx="1">
                  <c:v>699.63</c:v>
                </c:pt>
                <c:pt idx="2">
                  <c:v>765.77</c:v>
                </c:pt>
                <c:pt idx="3">
                  <c:v>740.62</c:v>
                </c:pt>
                <c:pt idx="4">
                  <c:v>610.15</c:v>
                </c:pt>
              </c:numCache>
            </c:numRef>
          </c:val>
          <c:extLst>
            <c:ext xmlns:c16="http://schemas.microsoft.com/office/drawing/2014/chart" uri="{C3380CC4-5D6E-409C-BE32-E72D297353CC}">
              <c16:uniqueId val="{00000000-8AB0-43F1-954C-6EB807C9523E}"/>
            </c:ext>
          </c:extLst>
        </c:ser>
        <c:dLbls>
          <c:showLegendKey val="0"/>
          <c:showVal val="0"/>
          <c:showCatName val="0"/>
          <c:showSerName val="0"/>
          <c:showPercent val="0"/>
          <c:showBubbleSize val="0"/>
        </c:dLbls>
        <c:gapWidth val="150"/>
        <c:axId val="127914368"/>
        <c:axId val="127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extLst>
            <c:ext xmlns:c16="http://schemas.microsoft.com/office/drawing/2014/chart" uri="{C3380CC4-5D6E-409C-BE32-E72D297353CC}">
              <c16:uniqueId val="{00000001-8AB0-43F1-954C-6EB807C9523E}"/>
            </c:ext>
          </c:extLst>
        </c:ser>
        <c:dLbls>
          <c:showLegendKey val="0"/>
          <c:showVal val="0"/>
          <c:showCatName val="0"/>
          <c:showSerName val="0"/>
          <c:showPercent val="0"/>
          <c:showBubbleSize val="0"/>
        </c:dLbls>
        <c:marker val="1"/>
        <c:smooth val="0"/>
        <c:axId val="127914368"/>
        <c:axId val="127916288"/>
      </c:lineChart>
      <c:dateAx>
        <c:axId val="127914368"/>
        <c:scaling>
          <c:orientation val="minMax"/>
        </c:scaling>
        <c:delete val="1"/>
        <c:axPos val="b"/>
        <c:numFmt formatCode="ge" sourceLinked="1"/>
        <c:majorTickMark val="none"/>
        <c:minorTickMark val="none"/>
        <c:tickLblPos val="none"/>
        <c:crossAx val="127916288"/>
        <c:crosses val="autoZero"/>
        <c:auto val="1"/>
        <c:lblOffset val="100"/>
        <c:baseTimeUnit val="years"/>
      </c:dateAx>
      <c:valAx>
        <c:axId val="127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88.42</c:v>
                </c:pt>
                <c:pt idx="1">
                  <c:v>96.16</c:v>
                </c:pt>
                <c:pt idx="2">
                  <c:v>100.77</c:v>
                </c:pt>
                <c:pt idx="3">
                  <c:v>100.7</c:v>
                </c:pt>
                <c:pt idx="4">
                  <c:v>126.66</c:v>
                </c:pt>
              </c:numCache>
            </c:numRef>
          </c:val>
          <c:extLst>
            <c:ext xmlns:c16="http://schemas.microsoft.com/office/drawing/2014/chart" uri="{C3380CC4-5D6E-409C-BE32-E72D297353CC}">
              <c16:uniqueId val="{00000000-F95A-4F1E-B2C4-C28C77CA53A6}"/>
            </c:ext>
          </c:extLst>
        </c:ser>
        <c:dLbls>
          <c:showLegendKey val="0"/>
          <c:showVal val="0"/>
          <c:showCatName val="0"/>
          <c:showSerName val="0"/>
          <c:showPercent val="0"/>
          <c:showBubbleSize val="0"/>
        </c:dLbls>
        <c:gapWidth val="150"/>
        <c:axId val="132030464"/>
        <c:axId val="132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extLst>
            <c:ext xmlns:c16="http://schemas.microsoft.com/office/drawing/2014/chart" uri="{C3380CC4-5D6E-409C-BE32-E72D297353CC}">
              <c16:uniqueId val="{00000001-F95A-4F1E-B2C4-C28C77CA53A6}"/>
            </c:ext>
          </c:extLst>
        </c:ser>
        <c:dLbls>
          <c:showLegendKey val="0"/>
          <c:showVal val="0"/>
          <c:showCatName val="0"/>
          <c:showSerName val="0"/>
          <c:showPercent val="0"/>
          <c:showBubbleSize val="0"/>
        </c:dLbls>
        <c:marker val="1"/>
        <c:smooth val="0"/>
        <c:axId val="132030464"/>
        <c:axId val="132032384"/>
      </c:lineChart>
      <c:dateAx>
        <c:axId val="132030464"/>
        <c:scaling>
          <c:orientation val="minMax"/>
        </c:scaling>
        <c:delete val="1"/>
        <c:axPos val="b"/>
        <c:numFmt formatCode="ge" sourceLinked="1"/>
        <c:majorTickMark val="none"/>
        <c:minorTickMark val="none"/>
        <c:tickLblPos val="none"/>
        <c:crossAx val="132032384"/>
        <c:crosses val="autoZero"/>
        <c:auto val="1"/>
        <c:lblOffset val="100"/>
        <c:baseTimeUnit val="years"/>
      </c:dateAx>
      <c:valAx>
        <c:axId val="132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156.36000000000001</c:v>
                </c:pt>
                <c:pt idx="1">
                  <c:v>154.9</c:v>
                </c:pt>
                <c:pt idx="2">
                  <c:v>157.94999999999999</c:v>
                </c:pt>
                <c:pt idx="3">
                  <c:v>159.76</c:v>
                </c:pt>
                <c:pt idx="4">
                  <c:v>126.66</c:v>
                </c:pt>
              </c:numCache>
            </c:numRef>
          </c:val>
          <c:extLst>
            <c:ext xmlns:c16="http://schemas.microsoft.com/office/drawing/2014/chart" uri="{C3380CC4-5D6E-409C-BE32-E72D297353CC}">
              <c16:uniqueId val="{00000000-C787-4A17-BBF0-790E9F52734C}"/>
            </c:ext>
          </c:extLst>
        </c:ser>
        <c:dLbls>
          <c:showLegendKey val="0"/>
          <c:showVal val="0"/>
          <c:showCatName val="0"/>
          <c:showSerName val="0"/>
          <c:showPercent val="0"/>
          <c:showBubbleSize val="0"/>
        </c:dLbls>
        <c:gapWidth val="150"/>
        <c:axId val="132055040"/>
        <c:axId val="132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extLst>
            <c:ext xmlns:c16="http://schemas.microsoft.com/office/drawing/2014/chart" uri="{C3380CC4-5D6E-409C-BE32-E72D297353CC}">
              <c16:uniqueId val="{00000001-C787-4A17-BBF0-790E9F52734C}"/>
            </c:ext>
          </c:extLst>
        </c:ser>
        <c:dLbls>
          <c:showLegendKey val="0"/>
          <c:showVal val="0"/>
          <c:showCatName val="0"/>
          <c:showSerName val="0"/>
          <c:showPercent val="0"/>
          <c:showBubbleSize val="0"/>
        </c:dLbls>
        <c:marker val="1"/>
        <c:smooth val="0"/>
        <c:axId val="132055040"/>
        <c:axId val="132056960"/>
      </c:lineChart>
      <c:dateAx>
        <c:axId val="132055040"/>
        <c:scaling>
          <c:orientation val="minMax"/>
        </c:scaling>
        <c:delete val="1"/>
        <c:axPos val="b"/>
        <c:numFmt formatCode="ge" sourceLinked="1"/>
        <c:majorTickMark val="none"/>
        <c:minorTickMark val="none"/>
        <c:tickLblPos val="none"/>
        <c:crossAx val="132056960"/>
        <c:crosses val="autoZero"/>
        <c:auto val="1"/>
        <c:lblOffset val="100"/>
        <c:baseTimeUnit val="years"/>
      </c:dateAx>
      <c:valAx>
        <c:axId val="132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6" zoomScale="75" zoomScaleNormal="7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東温市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33586</v>
      </c>
      <c r="AM8" s="50"/>
      <c r="AN8" s="50"/>
      <c r="AO8" s="50"/>
      <c r="AP8" s="50"/>
      <c r="AQ8" s="50"/>
      <c r="AR8" s="50"/>
      <c r="AS8" s="50"/>
      <c r="AT8" s="45">
        <f>データ!T6</f>
        <v>211.3</v>
      </c>
      <c r="AU8" s="45"/>
      <c r="AV8" s="45"/>
      <c r="AW8" s="45"/>
      <c r="AX8" s="45"/>
      <c r="AY8" s="45"/>
      <c r="AZ8" s="45"/>
      <c r="BA8" s="45"/>
      <c r="BB8" s="45">
        <f>データ!U6</f>
        <v>158.94999999999999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62.17</v>
      </c>
      <c r="Q10" s="45"/>
      <c r="R10" s="45"/>
      <c r="S10" s="45"/>
      <c r="T10" s="45"/>
      <c r="U10" s="45"/>
      <c r="V10" s="45"/>
      <c r="W10" s="45">
        <f>データ!Q6</f>
        <v>103.17</v>
      </c>
      <c r="X10" s="45"/>
      <c r="Y10" s="45"/>
      <c r="Z10" s="45"/>
      <c r="AA10" s="45"/>
      <c r="AB10" s="45"/>
      <c r="AC10" s="45"/>
      <c r="AD10" s="50">
        <f>データ!R6</f>
        <v>2730</v>
      </c>
      <c r="AE10" s="50"/>
      <c r="AF10" s="50"/>
      <c r="AG10" s="50"/>
      <c r="AH10" s="50"/>
      <c r="AI10" s="50"/>
      <c r="AJ10" s="50"/>
      <c r="AK10" s="2"/>
      <c r="AL10" s="50">
        <f>データ!V6</f>
        <v>20825</v>
      </c>
      <c r="AM10" s="50"/>
      <c r="AN10" s="50"/>
      <c r="AO10" s="50"/>
      <c r="AP10" s="50"/>
      <c r="AQ10" s="50"/>
      <c r="AR10" s="50"/>
      <c r="AS10" s="50"/>
      <c r="AT10" s="45">
        <f>データ!W6</f>
        <v>5.34</v>
      </c>
      <c r="AU10" s="45"/>
      <c r="AV10" s="45"/>
      <c r="AW10" s="45"/>
      <c r="AX10" s="45"/>
      <c r="AY10" s="45"/>
      <c r="AZ10" s="45"/>
      <c r="BA10" s="45"/>
      <c r="BB10" s="45">
        <f>データ!X6</f>
        <v>3899.81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382159</v>
      </c>
      <c r="D6" s="33">
        <f t="shared" si="3"/>
        <v>47</v>
      </c>
      <c r="E6" s="33">
        <f t="shared" si="3"/>
        <v>17</v>
      </c>
      <c r="F6" s="33">
        <f t="shared" si="3"/>
        <v>1</v>
      </c>
      <c r="G6" s="33">
        <f t="shared" si="3"/>
        <v>0</v>
      </c>
      <c r="H6" s="33" t="str">
        <f t="shared" si="3"/>
        <v>愛媛県　東温市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62.17</v>
      </c>
      <c r="Q6" s="34">
        <f t="shared" si="3"/>
        <v>103.17</v>
      </c>
      <c r="R6" s="34">
        <f t="shared" si="3"/>
        <v>2730</v>
      </c>
      <c r="S6" s="34">
        <f t="shared" si="3"/>
        <v>33586</v>
      </c>
      <c r="T6" s="34">
        <f t="shared" si="3"/>
        <v>211.3</v>
      </c>
      <c r="U6" s="34">
        <f t="shared" si="3"/>
        <v>158.94999999999999</v>
      </c>
      <c r="V6" s="34">
        <f t="shared" si="3"/>
        <v>20825</v>
      </c>
      <c r="W6" s="34">
        <f t="shared" si="3"/>
        <v>5.34</v>
      </c>
      <c r="X6" s="34">
        <f t="shared" si="3"/>
        <v>3899.81</v>
      </c>
      <c r="Y6" s="35">
        <f>IF(Y7="",NA(),Y7)</f>
        <v>88.79</v>
      </c>
      <c r="Z6" s="35">
        <f t="shared" ref="Z6:AH6" si="4">IF(Z7="",NA(),Z7)</f>
        <v>92.32</v>
      </c>
      <c r="AA6" s="35">
        <f t="shared" si="4"/>
        <v>91.05</v>
      </c>
      <c r="AB6" s="35">
        <f t="shared" si="4"/>
        <v>90.54</v>
      </c>
      <c r="AC6" s="35">
        <f t="shared" si="4"/>
        <v>88.78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783.88</v>
      </c>
      <c r="BG6" s="35">
        <f t="shared" ref="BG6:BO6" si="7">IF(BG7="",NA(),BG7)</f>
        <v>699.63</v>
      </c>
      <c r="BH6" s="35">
        <f t="shared" si="7"/>
        <v>765.77</v>
      </c>
      <c r="BI6" s="35">
        <f t="shared" si="7"/>
        <v>740.62</v>
      </c>
      <c r="BJ6" s="35">
        <f t="shared" si="7"/>
        <v>610.15</v>
      </c>
      <c r="BK6" s="35">
        <f t="shared" si="7"/>
        <v>1574.53</v>
      </c>
      <c r="BL6" s="35">
        <f t="shared" si="7"/>
        <v>1506.51</v>
      </c>
      <c r="BM6" s="35">
        <f t="shared" si="7"/>
        <v>1315.67</v>
      </c>
      <c r="BN6" s="35">
        <f t="shared" si="7"/>
        <v>1118.56</v>
      </c>
      <c r="BO6" s="35">
        <f t="shared" si="7"/>
        <v>1111.31</v>
      </c>
      <c r="BP6" s="34" t="str">
        <f>IF(BP7="","",IF(BP7="-","【-】","【"&amp;SUBSTITUTE(TEXT(BP7,"#,##0.00"),"-","△")&amp;"】"))</f>
        <v>【728.30】</v>
      </c>
      <c r="BQ6" s="35">
        <f>IF(BQ7="",NA(),BQ7)</f>
        <v>88.42</v>
      </c>
      <c r="BR6" s="35">
        <f t="shared" ref="BR6:BZ6" si="8">IF(BR7="",NA(),BR7)</f>
        <v>96.16</v>
      </c>
      <c r="BS6" s="35">
        <f t="shared" si="8"/>
        <v>100.77</v>
      </c>
      <c r="BT6" s="35">
        <f t="shared" si="8"/>
        <v>100.7</v>
      </c>
      <c r="BU6" s="35">
        <f t="shared" si="8"/>
        <v>126.66</v>
      </c>
      <c r="BV6" s="35">
        <f t="shared" si="8"/>
        <v>57.36</v>
      </c>
      <c r="BW6" s="35">
        <f t="shared" si="8"/>
        <v>57.33</v>
      </c>
      <c r="BX6" s="35">
        <f t="shared" si="8"/>
        <v>60.78</v>
      </c>
      <c r="BY6" s="35">
        <f t="shared" si="8"/>
        <v>72.33</v>
      </c>
      <c r="BZ6" s="35">
        <f t="shared" si="8"/>
        <v>75.540000000000006</v>
      </c>
      <c r="CA6" s="34" t="str">
        <f>IF(CA7="","",IF(CA7="-","【-】","【"&amp;SUBSTITUTE(TEXT(CA7,"#,##0.00"),"-","△")&amp;"】"))</f>
        <v>【100.04】</v>
      </c>
      <c r="CB6" s="35">
        <f>IF(CB7="",NA(),CB7)</f>
        <v>156.36000000000001</v>
      </c>
      <c r="CC6" s="35">
        <f t="shared" ref="CC6:CK6" si="9">IF(CC7="",NA(),CC7)</f>
        <v>154.9</v>
      </c>
      <c r="CD6" s="35">
        <f t="shared" si="9"/>
        <v>157.94999999999999</v>
      </c>
      <c r="CE6" s="35">
        <f t="shared" si="9"/>
        <v>159.76</v>
      </c>
      <c r="CF6" s="35">
        <f t="shared" si="9"/>
        <v>126.66</v>
      </c>
      <c r="CG6" s="35">
        <f t="shared" si="9"/>
        <v>279.91000000000003</v>
      </c>
      <c r="CH6" s="35">
        <f t="shared" si="9"/>
        <v>284.52999999999997</v>
      </c>
      <c r="CI6" s="35">
        <f t="shared" si="9"/>
        <v>276.26</v>
      </c>
      <c r="CJ6" s="35">
        <f t="shared" si="9"/>
        <v>215.28</v>
      </c>
      <c r="CK6" s="35">
        <f t="shared" si="9"/>
        <v>207.96</v>
      </c>
      <c r="CL6" s="34" t="str">
        <f>IF(CL7="","",IF(CL7="-","【-】","【"&amp;SUBSTITUTE(TEXT(CL7,"#,##0.00"),"-","△")&amp;"】"))</f>
        <v>【137.82】</v>
      </c>
      <c r="CM6" s="35">
        <f>IF(CM7="",NA(),CM7)</f>
        <v>48.17</v>
      </c>
      <c r="CN6" s="35">
        <f t="shared" ref="CN6:CV6" si="10">IF(CN7="",NA(),CN7)</f>
        <v>40.6</v>
      </c>
      <c r="CO6" s="35">
        <f t="shared" si="10"/>
        <v>45.99</v>
      </c>
      <c r="CP6" s="35">
        <f t="shared" si="10"/>
        <v>46.8</v>
      </c>
      <c r="CQ6" s="35">
        <f t="shared" si="10"/>
        <v>47</v>
      </c>
      <c r="CR6" s="35">
        <f t="shared" si="10"/>
        <v>40.07</v>
      </c>
      <c r="CS6" s="35">
        <f t="shared" si="10"/>
        <v>39.92</v>
      </c>
      <c r="CT6" s="35">
        <f t="shared" si="10"/>
        <v>41.63</v>
      </c>
      <c r="CU6" s="35">
        <f t="shared" si="10"/>
        <v>54.67</v>
      </c>
      <c r="CV6" s="35">
        <f t="shared" si="10"/>
        <v>53.51</v>
      </c>
      <c r="CW6" s="34" t="str">
        <f>IF(CW7="","",IF(CW7="-","【-】","【"&amp;SUBSTITUTE(TEXT(CW7,"#,##0.00"),"-","△")&amp;"】"))</f>
        <v>【60.09】</v>
      </c>
      <c r="CX6" s="35">
        <f>IF(CX7="",NA(),CX7)</f>
        <v>91.64</v>
      </c>
      <c r="CY6" s="35">
        <f t="shared" ref="CY6:DG6" si="11">IF(CY7="",NA(),CY7)</f>
        <v>91.01</v>
      </c>
      <c r="CZ6" s="35">
        <f t="shared" si="11"/>
        <v>91.82</v>
      </c>
      <c r="DA6" s="35">
        <f t="shared" si="11"/>
        <v>92.65</v>
      </c>
      <c r="DB6" s="35">
        <f t="shared" si="11"/>
        <v>92.62</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c r="A7" s="28"/>
      <c r="B7" s="37">
        <v>2016</v>
      </c>
      <c r="C7" s="37">
        <v>382159</v>
      </c>
      <c r="D7" s="37">
        <v>47</v>
      </c>
      <c r="E7" s="37">
        <v>17</v>
      </c>
      <c r="F7" s="37">
        <v>1</v>
      </c>
      <c r="G7" s="37">
        <v>0</v>
      </c>
      <c r="H7" s="37" t="s">
        <v>109</v>
      </c>
      <c r="I7" s="37" t="s">
        <v>110</v>
      </c>
      <c r="J7" s="37" t="s">
        <v>111</v>
      </c>
      <c r="K7" s="37" t="s">
        <v>112</v>
      </c>
      <c r="L7" s="37" t="s">
        <v>113</v>
      </c>
      <c r="M7" s="37"/>
      <c r="N7" s="38" t="s">
        <v>114</v>
      </c>
      <c r="O7" s="38" t="s">
        <v>115</v>
      </c>
      <c r="P7" s="38">
        <v>62.17</v>
      </c>
      <c r="Q7" s="38">
        <v>103.17</v>
      </c>
      <c r="R7" s="38">
        <v>2730</v>
      </c>
      <c r="S7" s="38">
        <v>33586</v>
      </c>
      <c r="T7" s="38">
        <v>211.3</v>
      </c>
      <c r="U7" s="38">
        <v>158.94999999999999</v>
      </c>
      <c r="V7" s="38">
        <v>20825</v>
      </c>
      <c r="W7" s="38">
        <v>5.34</v>
      </c>
      <c r="X7" s="38">
        <v>3899.81</v>
      </c>
      <c r="Y7" s="38">
        <v>88.79</v>
      </c>
      <c r="Z7" s="38">
        <v>92.32</v>
      </c>
      <c r="AA7" s="38">
        <v>91.05</v>
      </c>
      <c r="AB7" s="38">
        <v>90.54</v>
      </c>
      <c r="AC7" s="38">
        <v>88.78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783.88</v>
      </c>
      <c r="BG7" s="38">
        <v>699.63</v>
      </c>
      <c r="BH7" s="38">
        <v>765.77</v>
      </c>
      <c r="BI7" s="38">
        <v>740.62</v>
      </c>
      <c r="BJ7" s="38">
        <v>610.15</v>
      </c>
      <c r="BK7" s="38">
        <v>1574.53</v>
      </c>
      <c r="BL7" s="38">
        <v>1506.51</v>
      </c>
      <c r="BM7" s="38">
        <v>1315.67</v>
      </c>
      <c r="BN7" s="38">
        <v>1118.56</v>
      </c>
      <c r="BO7" s="38">
        <v>1111.31</v>
      </c>
      <c r="BP7" s="38">
        <v>728.3</v>
      </c>
      <c r="BQ7" s="38">
        <v>88.42</v>
      </c>
      <c r="BR7" s="38">
        <v>96.16</v>
      </c>
      <c r="BS7" s="38">
        <v>100.77</v>
      </c>
      <c r="BT7" s="38">
        <v>100.7</v>
      </c>
      <c r="BU7" s="38">
        <v>126.66</v>
      </c>
      <c r="BV7" s="38">
        <v>57.36</v>
      </c>
      <c r="BW7" s="38">
        <v>57.33</v>
      </c>
      <c r="BX7" s="38">
        <v>60.78</v>
      </c>
      <c r="BY7" s="38">
        <v>72.33</v>
      </c>
      <c r="BZ7" s="38">
        <v>75.540000000000006</v>
      </c>
      <c r="CA7" s="38">
        <v>100.04</v>
      </c>
      <c r="CB7" s="38">
        <v>156.36000000000001</v>
      </c>
      <c r="CC7" s="38">
        <v>154.9</v>
      </c>
      <c r="CD7" s="38">
        <v>157.94999999999999</v>
      </c>
      <c r="CE7" s="38">
        <v>159.76</v>
      </c>
      <c r="CF7" s="38">
        <v>126.66</v>
      </c>
      <c r="CG7" s="38">
        <v>279.91000000000003</v>
      </c>
      <c r="CH7" s="38">
        <v>284.52999999999997</v>
      </c>
      <c r="CI7" s="38">
        <v>276.26</v>
      </c>
      <c r="CJ7" s="38">
        <v>215.28</v>
      </c>
      <c r="CK7" s="38">
        <v>207.96</v>
      </c>
      <c r="CL7" s="38">
        <v>137.82</v>
      </c>
      <c r="CM7" s="38">
        <v>48.17</v>
      </c>
      <c r="CN7" s="38">
        <v>40.6</v>
      </c>
      <c r="CO7" s="38">
        <v>45.99</v>
      </c>
      <c r="CP7" s="38">
        <v>46.8</v>
      </c>
      <c r="CQ7" s="38">
        <v>47</v>
      </c>
      <c r="CR7" s="38">
        <v>40.07</v>
      </c>
      <c r="CS7" s="38">
        <v>39.92</v>
      </c>
      <c r="CT7" s="38">
        <v>41.63</v>
      </c>
      <c r="CU7" s="38">
        <v>54.67</v>
      </c>
      <c r="CV7" s="38">
        <v>53.51</v>
      </c>
      <c r="CW7" s="38">
        <v>60.09</v>
      </c>
      <c r="CX7" s="38">
        <v>91.64</v>
      </c>
      <c r="CY7" s="38">
        <v>91.01</v>
      </c>
      <c r="CZ7" s="38">
        <v>91.82</v>
      </c>
      <c r="DA7" s="38">
        <v>92.65</v>
      </c>
      <c r="DB7" s="38">
        <v>92.62</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toon</cp:lastModifiedBy>
  <cp:lastPrinted>2018-02-01T06:24:43Z</cp:lastPrinted>
  <dcterms:created xsi:type="dcterms:W3CDTF">2017-12-25T02:12:27Z</dcterms:created>
  <dcterms:modified xsi:type="dcterms:W3CDTF">2018-02-01T07:36:45Z</dcterms:modified>
  <cp:category/>
</cp:coreProperties>
</file>