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V6" i="5"/>
  <c r="U6" i="5"/>
  <c r="T6" i="5"/>
  <c r="S6" i="5"/>
  <c r="AL8" i="4" s="1"/>
  <c r="R6" i="5"/>
  <c r="AD10" i="4" s="1"/>
  <c r="Q6" i="5"/>
  <c r="W10" i="4" s="1"/>
  <c r="P6" i="5"/>
  <c r="O6" i="5"/>
  <c r="I10" i="4" s="1"/>
  <c r="N6" i="5"/>
  <c r="B10" i="4" s="1"/>
  <c r="M6" i="5"/>
  <c r="L6" i="5"/>
  <c r="W8" i="4" s="1"/>
  <c r="K6" i="5"/>
  <c r="P8" i="4" s="1"/>
  <c r="J6" i="5"/>
  <c r="I6" i="5"/>
  <c r="B8" i="4" s="1"/>
  <c r="H6" i="5"/>
  <c r="B6" i="4" s="1"/>
  <c r="G6" i="5"/>
  <c r="F6" i="5"/>
  <c r="E6" i="5"/>
  <c r="D6" i="5"/>
  <c r="C6" i="5"/>
  <c r="B6" i="5"/>
  <c r="E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H86" i="4"/>
  <c r="BB10" i="4"/>
  <c r="AT10" i="4"/>
  <c r="AL10" i="4"/>
  <c r="P10" i="4"/>
  <c r="BB8" i="4"/>
  <c r="AT8" i="4"/>
  <c r="I8" i="4"/>
  <c r="B10" i="5" l="1"/>
  <c r="F10" i="5"/>
  <c r="C10" i="5"/>
  <c r="D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<sst xmlns="http://schemas.openxmlformats.org/spreadsheetml/2006/main" count="240" uniqueCount="126">
  <si>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</si>
  <si>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</si>
  <si>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</si>
  <si>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</si>
  <si>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</si>
  <si>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</si>
  <si>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</si>
  <si>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</si>
  <si>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</si>
  <si>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</si>
  <si>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</si>
  <si>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</si>
  <si>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</si>
  <si>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</si>
  <si>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</si>
  <si>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</si>
  <si>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</si>
  <si>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</si>
  <si>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</si>
  <si>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</si>
  <si>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</si>
  <si>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</si>
  <si>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</si>
  <si>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</si>
  <si>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</si>
  <si>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</si>
  <si>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</si>
  <si>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</si>
  <si>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</si>
  <si>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</si>
  <si>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</si>
  <si>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</si>
  <si>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</si>
  <si>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</si>
  <si>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</si>
  <si>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</si>
  <si>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</si>
  <si>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</si>
  <si>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</si>
  <si>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</si>
  <si>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</si>
  <si>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</si>
  <si>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</si>
  <si>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</si>
  <si>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</si>
  <si>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</si>
  <si>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</si>
  <si>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</si>
  <si>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</si>
  <si>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</si>
  <si>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</si>
  <si>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</si>
  <si>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</si>
  <si>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</si>
  <si>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</si>
  <si>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</si>
  <si>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</si>
  <si>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</si>
  <si>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</si>
  <si>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</si>
  <si>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</si>
  <si>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</si>
  <si>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</si>
  <si>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</si>
  <si>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</si>
  <si>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</si>
  <si>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</si>
  <si>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</si>
  <si>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</si>
  <si>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</si>
  <si>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</si>
  <si>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</si>
  <si>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</si>
  <si>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</si>
  <si>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</si>
  <si>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</si>
  <si>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</si>
  <si>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</si>
  <si>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</si>
  <si>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</si>
  <si>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</si>
  <si>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</si>
  <si>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</si>
  <si>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</si>
  <si>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</si>
  <si>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</si>
  <si>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</si>
  <si>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</si>
  <si>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</si>
  <si>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</si>
  <si>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</si>
  <si>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</si>
  <si>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</si>
  <si>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</si>
  <si>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</si>
  <si>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</si>
  <si>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</si>
  <si>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</si>
  <si>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</si>
  <si>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</si>
  <si>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</si>
  <si>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</si>
  <si>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</si>
  <si>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</si>
  <si>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</si>
  <si>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</si>
  <si>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</si>
  <si>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</si>
  <si>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</si>
  <si>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</si>
  <si>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愛媛県　伊予市</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</si>
  <si>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</si>
  <si>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</si>
  <si>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</si>
  <si>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</si>
  <si>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</si>
  <si>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</si>
  <si>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</si>
  <si>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</si>
  <si>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</si>
  <si>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</si>
  <si>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</si>
  <si>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</si>
  <si>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 下水道事業は、先行的に施設整備を行う事業であり、現在も下水道の整備・建設を進めているため、類似団体と比べて企業債残高対事業規模比率が大きい状況である。
　また、水洗化率は平成28年の類似団体平均値を大きく上回り向上している。経費回収率、施設利用率は類似団体に比べて低い状況となっているが、これは施設管理の中で１系統処理と２系統処理の境界水量であるためだと思われる。下水道事業は一般的に末端管渠が整備されてから水洗化されるまで相当の期間を要するが、供用開始区域内の更なる水洗化を進め、施設の利用効率を高めるとともに、有収水量の増加を図りたい。
　なお、一般会計との間の適正な負担区分を前提として、雨水処理に要する経費は公費（一般会計）で負担し、汚水処理に要する経費は私費（使用料）でまかなうという独立採算制の原則が適用されているので、使用料収入の確保が必要である。前回平成２４年の改正から５年経過しており、政府の消費税10％導入の影響を考慮しつつ、料金改正を行っていきたい。</t>
    <rPh sb="1" eb="4">
      <t>ゲスイドウ</t>
    </rPh>
    <rPh sb="4" eb="6">
      <t>ジギョウ</t>
    </rPh>
    <rPh sb="8" eb="11">
      <t>センコウテキ</t>
    </rPh>
    <rPh sb="12" eb="14">
      <t>シセツ</t>
    </rPh>
    <rPh sb="14" eb="16">
      <t>セイビ</t>
    </rPh>
    <rPh sb="17" eb="18">
      <t>オコナ</t>
    </rPh>
    <rPh sb="19" eb="21">
      <t>ジギョウ</t>
    </rPh>
    <rPh sb="25" eb="27">
      <t>ゲンザイ</t>
    </rPh>
    <rPh sb="38" eb="39">
      <t>スス</t>
    </rPh>
    <rPh sb="46" eb="48">
      <t>ルイジ</t>
    </rPh>
    <rPh sb="48" eb="50">
      <t>ダンタイ</t>
    </rPh>
    <rPh sb="57" eb="59">
      <t>ザンダカ</t>
    </rPh>
    <rPh sb="59" eb="60">
      <t>タイ</t>
    </rPh>
    <rPh sb="60" eb="62">
      <t>ジギョウ</t>
    </rPh>
    <rPh sb="62" eb="64">
      <t>キボ</t>
    </rPh>
    <rPh sb="64" eb="66">
      <t>ヒリツ</t>
    </rPh>
    <rPh sb="70" eb="72">
      <t>ジョウキョウ</t>
    </rPh>
    <rPh sb="81" eb="84">
      <t>スイセンカ</t>
    </rPh>
    <rPh sb="84" eb="85">
      <t>リツ</t>
    </rPh>
    <rPh sb="86" eb="88">
      <t>ヘイセイ</t>
    </rPh>
    <rPh sb="90" eb="91">
      <t>ネン</t>
    </rPh>
    <rPh sb="92" eb="94">
      <t>ルイジ</t>
    </rPh>
    <rPh sb="94" eb="96">
      <t>ダンタイ</t>
    </rPh>
    <rPh sb="96" eb="99">
      <t>ヘイキンチ</t>
    </rPh>
    <rPh sb="100" eb="101">
      <t>オオ</t>
    </rPh>
    <rPh sb="103" eb="105">
      <t>ウワマワ</t>
    </rPh>
    <rPh sb="106" eb="108">
      <t>コウジョウ</t>
    </rPh>
    <rPh sb="113" eb="115">
      <t>ケイヒ</t>
    </rPh>
    <rPh sb="115" eb="117">
      <t>カイシュウ</t>
    </rPh>
    <rPh sb="117" eb="118">
      <t>リツ</t>
    </rPh>
    <rPh sb="119" eb="121">
      <t>シセツ</t>
    </rPh>
    <rPh sb="121" eb="124">
      <t>リヨウリツ</t>
    </rPh>
    <rPh sb="125" eb="127">
      <t>ルイジ</t>
    </rPh>
    <rPh sb="127" eb="129">
      <t>ダンタイ</t>
    </rPh>
    <rPh sb="130" eb="131">
      <t>クラ</t>
    </rPh>
    <rPh sb="133" eb="134">
      <t>ヒク</t>
    </rPh>
    <rPh sb="135" eb="137">
      <t>ジョウキョウ</t>
    </rPh>
    <rPh sb="148" eb="150">
      <t>シセツ</t>
    </rPh>
    <rPh sb="150" eb="152">
      <t>カンリ</t>
    </rPh>
    <rPh sb="153" eb="154">
      <t>ナカ</t>
    </rPh>
    <rPh sb="156" eb="158">
      <t>ケイトウ</t>
    </rPh>
    <rPh sb="178" eb="179">
      <t>オモ</t>
    </rPh>
    <rPh sb="183" eb="186">
      <t>ゲスイドウ</t>
    </rPh>
    <rPh sb="186" eb="188">
      <t>ジギョウ</t>
    </rPh>
    <rPh sb="189" eb="192">
      <t>イッパンテキ</t>
    </rPh>
    <rPh sb="193" eb="195">
      <t>マッタン</t>
    </rPh>
    <rPh sb="195" eb="196">
      <t>カン</t>
    </rPh>
    <rPh sb="196" eb="197">
      <t>キョ</t>
    </rPh>
    <rPh sb="198" eb="200">
      <t>セイビ</t>
    </rPh>
    <rPh sb="205" eb="208">
      <t>スイセンカ</t>
    </rPh>
    <rPh sb="213" eb="215">
      <t>ソウトウ</t>
    </rPh>
    <rPh sb="216" eb="218">
      <t>キカン</t>
    </rPh>
    <rPh sb="219" eb="220">
      <t>ヨウ</t>
    </rPh>
    <rPh sb="228" eb="231">
      <t>クイキナイ</t>
    </rPh>
    <rPh sb="232" eb="233">
      <t>サラ</t>
    </rPh>
    <rPh sb="235" eb="238">
      <t>スイセンカ</t>
    </rPh>
    <rPh sb="239" eb="240">
      <t>スス</t>
    </rPh>
    <rPh sb="242" eb="244">
      <t>シセツ</t>
    </rPh>
    <rPh sb="245" eb="247">
      <t>リヨウ</t>
    </rPh>
    <rPh sb="247" eb="249">
      <t>コウリツ</t>
    </rPh>
    <rPh sb="250" eb="251">
      <t>タカ</t>
    </rPh>
    <rPh sb="258" eb="259">
      <t>ユウ</t>
    </rPh>
    <rPh sb="259" eb="260">
      <t>シュウ</t>
    </rPh>
    <rPh sb="260" eb="262">
      <t>スイリョウ</t>
    </rPh>
    <rPh sb="263" eb="265">
      <t>ゾウカ</t>
    </rPh>
    <rPh sb="266" eb="267">
      <t>ハカ</t>
    </rPh>
    <rPh sb="276" eb="278">
      <t>イッパン</t>
    </rPh>
    <rPh sb="278" eb="280">
      <t>カイケイ</t>
    </rPh>
    <rPh sb="282" eb="283">
      <t>アイダ</t>
    </rPh>
    <rPh sb="284" eb="286">
      <t>テキセイ</t>
    </rPh>
    <rPh sb="287" eb="289">
      <t>フタン</t>
    </rPh>
    <rPh sb="289" eb="290">
      <t>ク</t>
    </rPh>
    <rPh sb="290" eb="291">
      <t>ブン</t>
    </rPh>
    <rPh sb="292" eb="294">
      <t>ゼンテイ</t>
    </rPh>
    <rPh sb="298" eb="300">
      <t>ウスイ</t>
    </rPh>
    <rPh sb="300" eb="302">
      <t>ショリ</t>
    </rPh>
    <rPh sb="303" eb="304">
      <t>ヨウ</t>
    </rPh>
    <rPh sb="306" eb="308">
      <t>ケイヒ</t>
    </rPh>
    <rPh sb="309" eb="311">
      <t>コウヒ</t>
    </rPh>
    <rPh sb="312" eb="314">
      <t>イッパン</t>
    </rPh>
    <rPh sb="314" eb="316">
      <t>カイケイ</t>
    </rPh>
    <rPh sb="318" eb="320">
      <t>フタン</t>
    </rPh>
    <rPh sb="322" eb="324">
      <t>オスイ</t>
    </rPh>
    <rPh sb="324" eb="326">
      <t>ショリ</t>
    </rPh>
    <rPh sb="327" eb="328">
      <t>ヨウ</t>
    </rPh>
    <rPh sb="330" eb="332">
      <t>ケイヒ</t>
    </rPh>
    <rPh sb="333" eb="335">
      <t>シヒ</t>
    </rPh>
    <rPh sb="336" eb="339">
      <t>シヨウリョウ</t>
    </rPh>
    <rPh sb="348" eb="350">
      <t>ドクリツ</t>
    </rPh>
    <rPh sb="350" eb="352">
      <t>サイサン</t>
    </rPh>
    <rPh sb="352" eb="353">
      <t>セイ</t>
    </rPh>
    <rPh sb="354" eb="356">
      <t>ゲンソク</t>
    </rPh>
    <rPh sb="357" eb="359">
      <t>テキヨウ</t>
    </rPh>
    <rPh sb="367" eb="370">
      <t>シヨウリョウ</t>
    </rPh>
    <rPh sb="370" eb="372">
      <t>シュウニュウ</t>
    </rPh>
    <rPh sb="373" eb="375">
      <t>カクホ</t>
    </rPh>
    <rPh sb="376" eb="378">
      <t>ヒツヨウ</t>
    </rPh>
    <rPh sb="382" eb="384">
      <t>ゼンカイ</t>
    </rPh>
    <rPh sb="384" eb="386">
      <t>ヘイセイ</t>
    </rPh>
    <rPh sb="388" eb="389">
      <t>ネン</t>
    </rPh>
    <rPh sb="390" eb="392">
      <t>カイセイ</t>
    </rPh>
    <rPh sb="395" eb="396">
      <t>ネン</t>
    </rPh>
    <rPh sb="396" eb="398">
      <t>ケイカ</t>
    </rPh>
    <rPh sb="403" eb="405">
      <t>セイフ</t>
    </rPh>
    <rPh sb="406" eb="409">
      <t>ショウヒゼイ</t>
    </rPh>
    <rPh sb="412" eb="414">
      <t>ドウニュウ</t>
    </rPh>
    <rPh sb="415" eb="417">
      <t>エイキョウ</t>
    </rPh>
    <rPh sb="418" eb="420">
      <t>コウリョ</t>
    </rPh>
    <rPh sb="424" eb="426">
      <t>リョウキン</t>
    </rPh>
    <rPh sb="426" eb="428">
      <t>カイセイ</t>
    </rPh>
    <rPh sb="429" eb="430">
      <t>オコナ</t>
    </rPh>
    <phoneticPr fontId="7"/>
  </si>
  <si>
    <t>　汚水管渠については、施工後古いもので２９年あまり経過しているが、現時点で早期に対策する必要はないと思われる。
　下水浄化センターにおいては、平成７年の供用開始から約２０年が経過しているが、大規模改修にならないよう機械設備や電気設備の更新や修繕を実施し運用している状況である。
　このため、今後、耐用年数を超える機器が発生することを考慮し、施設等のストックマネジメントを踏まえた長寿命化計画の策定を進めている。</t>
    <rPh sb="1" eb="3">
      <t>オスイ</t>
    </rPh>
    <rPh sb="3" eb="5">
      <t>カンキョ</t>
    </rPh>
    <rPh sb="11" eb="14">
      <t>セコウゴ</t>
    </rPh>
    <rPh sb="14" eb="15">
      <t>フル</t>
    </rPh>
    <rPh sb="21" eb="22">
      <t>ネン</t>
    </rPh>
    <rPh sb="25" eb="27">
      <t>ケイカ</t>
    </rPh>
    <rPh sb="33" eb="36">
      <t>ゲンジテン</t>
    </rPh>
    <rPh sb="37" eb="39">
      <t>ソウキ</t>
    </rPh>
    <rPh sb="40" eb="42">
      <t>タイサク</t>
    </rPh>
    <rPh sb="44" eb="46">
      <t>ヒツヨウ</t>
    </rPh>
    <rPh sb="50" eb="51">
      <t>オモ</t>
    </rPh>
    <rPh sb="57" eb="59">
      <t>ゲスイ</t>
    </rPh>
    <rPh sb="59" eb="61">
      <t>ジョウカ</t>
    </rPh>
    <rPh sb="71" eb="73">
      <t>ヘイセイ</t>
    </rPh>
    <rPh sb="74" eb="75">
      <t>ネン</t>
    </rPh>
    <rPh sb="76" eb="78">
      <t>キョウヨウ</t>
    </rPh>
    <rPh sb="78" eb="80">
      <t>カイシ</t>
    </rPh>
    <rPh sb="82" eb="83">
      <t>ヤク</t>
    </rPh>
    <rPh sb="85" eb="86">
      <t>ネン</t>
    </rPh>
    <rPh sb="87" eb="89">
      <t>ケイカ</t>
    </rPh>
    <rPh sb="95" eb="98">
      <t>ダイキボ</t>
    </rPh>
    <rPh sb="98" eb="100">
      <t>カイシュウ</t>
    </rPh>
    <rPh sb="107" eb="109">
      <t>キカイ</t>
    </rPh>
    <rPh sb="109" eb="111">
      <t>セツビ</t>
    </rPh>
    <rPh sb="112" eb="114">
      <t>デンキ</t>
    </rPh>
    <rPh sb="114" eb="116">
      <t>セツビ</t>
    </rPh>
    <rPh sb="117" eb="119">
      <t>コウシン</t>
    </rPh>
    <rPh sb="120" eb="122">
      <t>シュウゼン</t>
    </rPh>
    <rPh sb="123" eb="125">
      <t>ジッシ</t>
    </rPh>
    <rPh sb="126" eb="128">
      <t>ウンヨウ</t>
    </rPh>
    <rPh sb="132" eb="134">
      <t>ジョウキョウ</t>
    </rPh>
    <rPh sb="145" eb="147">
      <t>コンゴ</t>
    </rPh>
    <rPh sb="148" eb="150">
      <t>タイヨウ</t>
    </rPh>
    <rPh sb="150" eb="152">
      <t>ネンスウ</t>
    </rPh>
    <rPh sb="153" eb="154">
      <t>コ</t>
    </rPh>
    <rPh sb="156" eb="158">
      <t>キキ</t>
    </rPh>
    <rPh sb="159" eb="161">
      <t>ハッセイ</t>
    </rPh>
    <rPh sb="166" eb="168">
      <t>コウリョ</t>
    </rPh>
    <rPh sb="170" eb="172">
      <t>シセツ</t>
    </rPh>
    <rPh sb="172" eb="173">
      <t>トウ</t>
    </rPh>
    <rPh sb="185" eb="186">
      <t>フ</t>
    </rPh>
    <rPh sb="189" eb="193">
      <t>チョウジュミョウカ</t>
    </rPh>
    <rPh sb="193" eb="195">
      <t>ケイカク</t>
    </rPh>
    <rPh sb="196" eb="198">
      <t>サクテイ</t>
    </rPh>
    <rPh sb="199" eb="200">
      <t>スス</t>
    </rPh>
    <phoneticPr fontId="7"/>
  </si>
  <si>
    <t>　今後、少子高齢化や節水型社会の定着により、使用水量の増加は見込みがたく、また、企業債償還金が高水準で推移することも見込まれる。
　このため、人口密集地域では、自治体間の事業を都道府県が行う、流域下水道処理が実施されているが、愛媛県は自治体間の事業を行っておらず、今後の課題であると考えている。それまでは、使用料の改定を行うとともに、下水道整備計画の見直しや工事の大幅な縮減などを実施し、現在実施している複数年契約の施設維持管理を特定環境保全公共下水道事業とあわせ包括的契約に見直し、維持管理経費の縮減にも努め、経費回収率、施設利用率の向上をはかり、安定的な事業運営に努める必要がある。下水道施設は、あって当たり前のものとなり、「他人事」になりつつあるので、継続的で安定したサービスを提供していくことが重要である。</t>
    <rPh sb="1" eb="3">
      <t>コンゴ</t>
    </rPh>
    <rPh sb="4" eb="6">
      <t>ショウシ</t>
    </rPh>
    <rPh sb="6" eb="9">
      <t>コウレイカ</t>
    </rPh>
    <rPh sb="10" eb="13">
      <t>セッスイガタ</t>
    </rPh>
    <rPh sb="13" eb="15">
      <t>シャカイ</t>
    </rPh>
    <rPh sb="16" eb="18">
      <t>テイチャク</t>
    </rPh>
    <rPh sb="22" eb="24">
      <t>シヨウ</t>
    </rPh>
    <rPh sb="24" eb="26">
      <t>スイリョウ</t>
    </rPh>
    <rPh sb="27" eb="29">
      <t>ゾウカ</t>
    </rPh>
    <rPh sb="30" eb="32">
      <t>ミコ</t>
    </rPh>
    <rPh sb="40" eb="42">
      <t>キギョウ</t>
    </rPh>
    <rPh sb="42" eb="43">
      <t>サイ</t>
    </rPh>
    <rPh sb="43" eb="46">
      <t>ショウカンキン</t>
    </rPh>
    <rPh sb="47" eb="50">
      <t>コウスイジュン</t>
    </rPh>
    <rPh sb="51" eb="53">
      <t>スイイ</t>
    </rPh>
    <rPh sb="58" eb="60">
      <t>ミコ</t>
    </rPh>
    <rPh sb="71" eb="73">
      <t>ジンコウ</t>
    </rPh>
    <rPh sb="73" eb="74">
      <t>ミツ</t>
    </rPh>
    <rPh sb="74" eb="75">
      <t>シュウ</t>
    </rPh>
    <rPh sb="75" eb="77">
      <t>チイキ</t>
    </rPh>
    <rPh sb="80" eb="83">
      <t>ジチタイ</t>
    </rPh>
    <rPh sb="83" eb="84">
      <t>カン</t>
    </rPh>
    <rPh sb="85" eb="87">
      <t>ジギョウ</t>
    </rPh>
    <rPh sb="88" eb="92">
      <t>トドウフケン</t>
    </rPh>
    <rPh sb="93" eb="94">
      <t>オコナ</t>
    </rPh>
    <rPh sb="96" eb="98">
      <t>リュウイキ</t>
    </rPh>
    <rPh sb="98" eb="100">
      <t>ゲスイ</t>
    </rPh>
    <rPh sb="100" eb="101">
      <t>ドウ</t>
    </rPh>
    <rPh sb="101" eb="103">
      <t>ショリ</t>
    </rPh>
    <rPh sb="104" eb="106">
      <t>ジッシ</t>
    </rPh>
    <rPh sb="113" eb="116">
      <t>エ</t>
    </rPh>
    <rPh sb="117" eb="120">
      <t>ジチタイ</t>
    </rPh>
    <rPh sb="120" eb="121">
      <t>カン</t>
    </rPh>
    <rPh sb="122" eb="124">
      <t>ジギョウ</t>
    </rPh>
    <rPh sb="125" eb="126">
      <t>オコナ</t>
    </rPh>
    <rPh sb="132" eb="134">
      <t>コンゴ</t>
    </rPh>
    <rPh sb="135" eb="137">
      <t>カダイ</t>
    </rPh>
    <rPh sb="141" eb="142">
      <t>カンガ</t>
    </rPh>
    <rPh sb="182" eb="184">
      <t>オオハバ</t>
    </rPh>
    <rPh sb="190" eb="192">
      <t>ジッシ</t>
    </rPh>
    <rPh sb="215" eb="217">
      <t>トクテイ</t>
    </rPh>
    <rPh sb="217" eb="219">
      <t>カンキョウ</t>
    </rPh>
    <rPh sb="219" eb="221">
      <t>ホゼン</t>
    </rPh>
    <rPh sb="221" eb="223">
      <t>コウキョウ</t>
    </rPh>
    <rPh sb="223" eb="226">
      <t>ゲスイドウ</t>
    </rPh>
    <rPh sb="242" eb="244">
      <t>イジ</t>
    </rPh>
    <rPh sb="244" eb="246">
      <t>カンリ</t>
    </rPh>
    <rPh sb="275" eb="278">
      <t>アンテイテキ</t>
    </rPh>
    <rPh sb="279" eb="281">
      <t>ジギョウ</t>
    </rPh>
    <rPh sb="281" eb="283">
      <t>ウンエイ</t>
    </rPh>
    <rPh sb="284" eb="285">
      <t>ツト</t>
    </rPh>
    <rPh sb="287" eb="289">
      <t>ヒツヨウ</t>
    </rPh>
    <rPh sb="293" eb="296">
      <t>ゲスイドウ</t>
    </rPh>
    <rPh sb="296" eb="298">
      <t>シセツ</t>
    </rPh>
    <rPh sb="303" eb="304">
      <t>ア</t>
    </rPh>
    <rPh sb="306" eb="307">
      <t>マエ</t>
    </rPh>
    <rPh sb="315" eb="318">
      <t>タニンゴト</t>
    </rPh>
    <rPh sb="329" eb="332">
      <t>ケイゾクテキ</t>
    </rPh>
    <rPh sb="333" eb="335">
      <t>アンテイ</t>
    </rPh>
    <rPh sb="342" eb="344">
      <t>テイキョウ</t>
    </rPh>
    <rPh sb="351" eb="353">
      <t>ジュウヨウ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</si>
</sst>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b/>
      <sz val="12"/>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22" fillId="0" borderId="3" xfId="1" applyFont="1" applyBorder="1" applyAlignment="1">
      <alignment horizontal="left" vertical="center"/>
    </xf>
    <xf numFmtId="0" fontId="22" fillId="0" borderId="4" xfId="1" applyFont="1" applyBorder="1" applyAlignment="1">
      <alignment horizontal="left" vertical="center"/>
    </xf>
    <xf numFmtId="0" fontId="22" fillId="0" borderId="5" xfId="1" applyFont="1" applyBorder="1" applyAlignment="1">
      <alignment horizontal="left" vertical="center"/>
    </xf>
    <xf numFmtId="0" fontId="22" fillId="0" borderId="6" xfId="1" applyFont="1" applyBorder="1" applyAlignment="1">
      <alignment horizontal="left" vertical="center"/>
    </xf>
    <xf numFmtId="0" fontId="22" fillId="0" borderId="0" xfId="1" applyFont="1" applyBorder="1" applyAlignment="1">
      <alignment horizontal="left" vertical="center"/>
    </xf>
    <xf numFmtId="0" fontId="22" fillId="0" borderId="7" xfId="1" applyFont="1" applyBorder="1" applyAlignment="1">
      <alignment horizontal="left" vertical="center"/>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8078592"/>
        <c:axId val="6835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0.12</c:v>
                </c:pt>
                <c:pt idx="2">
                  <c:v>0.11</c:v>
                </c:pt>
                <c:pt idx="3">
                  <c:v>0.16</c:v>
                </c:pt>
                <c:pt idx="4">
                  <c:v>0.15</c:v>
                </c:pt>
              </c:numCache>
            </c:numRef>
          </c:val>
          <c:smooth val="0"/>
        </c:ser>
        <c:dLbls>
          <c:showLegendKey val="0"/>
          <c:showVal val="0"/>
          <c:showCatName val="0"/>
          <c:showSerName val="0"/>
          <c:showPercent val="0"/>
          <c:showBubbleSize val="0"/>
        </c:dLbls>
        <c:marker val="1"/>
        <c:smooth val="0"/>
        <c:axId val="68078592"/>
        <c:axId val="68355200"/>
      </c:lineChart>
      <c:dateAx>
        <c:axId val="68078592"/>
        <c:scaling>
          <c:orientation val="minMax"/>
        </c:scaling>
        <c:delete val="1"/>
        <c:axPos val="b"/>
        <c:numFmt formatCode="ge" sourceLinked="1"/>
        <c:majorTickMark val="none"/>
        <c:minorTickMark val="none"/>
        <c:tickLblPos val="none"/>
        <c:crossAx val="68355200"/>
        <c:crosses val="autoZero"/>
        <c:auto val="1"/>
        <c:lblOffset val="100"/>
        <c:baseTimeUnit val="years"/>
      </c:dateAx>
      <c:valAx>
        <c:axId val="6835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07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29.44</c:v>
                </c:pt>
                <c:pt idx="1">
                  <c:v>29.99</c:v>
                </c:pt>
                <c:pt idx="2">
                  <c:v>30.27</c:v>
                </c:pt>
                <c:pt idx="3">
                  <c:v>31.66</c:v>
                </c:pt>
                <c:pt idx="4">
                  <c:v>32.31</c:v>
                </c:pt>
              </c:numCache>
            </c:numRef>
          </c:val>
        </c:ser>
        <c:dLbls>
          <c:showLegendKey val="0"/>
          <c:showVal val="0"/>
          <c:showCatName val="0"/>
          <c:showSerName val="0"/>
          <c:showPercent val="0"/>
          <c:showBubbleSize val="0"/>
        </c:dLbls>
        <c:gapWidth val="150"/>
        <c:axId val="83287424"/>
        <c:axId val="10787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51.83</c:v>
                </c:pt>
                <c:pt idx="1">
                  <c:v>50.27</c:v>
                </c:pt>
                <c:pt idx="2">
                  <c:v>51.08</c:v>
                </c:pt>
                <c:pt idx="3">
                  <c:v>49.75</c:v>
                </c:pt>
                <c:pt idx="4">
                  <c:v>53.51</c:v>
                </c:pt>
              </c:numCache>
            </c:numRef>
          </c:val>
          <c:smooth val="0"/>
        </c:ser>
        <c:dLbls>
          <c:showLegendKey val="0"/>
          <c:showVal val="0"/>
          <c:showCatName val="0"/>
          <c:showSerName val="0"/>
          <c:showPercent val="0"/>
          <c:showBubbleSize val="0"/>
        </c:dLbls>
        <c:marker val="1"/>
        <c:smooth val="0"/>
        <c:axId val="83287424"/>
        <c:axId val="107873792"/>
      </c:lineChart>
      <c:dateAx>
        <c:axId val="83287424"/>
        <c:scaling>
          <c:orientation val="minMax"/>
        </c:scaling>
        <c:delete val="1"/>
        <c:axPos val="b"/>
        <c:numFmt formatCode="ge" sourceLinked="1"/>
        <c:majorTickMark val="none"/>
        <c:minorTickMark val="none"/>
        <c:tickLblPos val="none"/>
        <c:crossAx val="107873792"/>
        <c:crosses val="autoZero"/>
        <c:auto val="1"/>
        <c:lblOffset val="100"/>
        <c:baseTimeUnit val="years"/>
      </c:dateAx>
      <c:valAx>
        <c:axId val="10787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28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87.35</c:v>
                </c:pt>
                <c:pt idx="1">
                  <c:v>88.12</c:v>
                </c:pt>
                <c:pt idx="2">
                  <c:v>89.61</c:v>
                </c:pt>
                <c:pt idx="3">
                  <c:v>89.99</c:v>
                </c:pt>
                <c:pt idx="4">
                  <c:v>91.83</c:v>
                </c:pt>
              </c:numCache>
            </c:numRef>
          </c:val>
        </c:ser>
        <c:dLbls>
          <c:showLegendKey val="0"/>
          <c:showVal val="0"/>
          <c:showCatName val="0"/>
          <c:showSerName val="0"/>
          <c:showPercent val="0"/>
          <c:showBubbleSize val="0"/>
        </c:dLbls>
        <c:gapWidth val="150"/>
        <c:axId val="107891712"/>
        <c:axId val="10792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88.67</c:v>
                </c:pt>
                <c:pt idx="1">
                  <c:v>89.13</c:v>
                </c:pt>
                <c:pt idx="2">
                  <c:v>88.59</c:v>
                </c:pt>
                <c:pt idx="3">
                  <c:v>87.85</c:v>
                </c:pt>
                <c:pt idx="4">
                  <c:v>83.91</c:v>
                </c:pt>
              </c:numCache>
            </c:numRef>
          </c:val>
          <c:smooth val="0"/>
        </c:ser>
        <c:dLbls>
          <c:showLegendKey val="0"/>
          <c:showVal val="0"/>
          <c:showCatName val="0"/>
          <c:showSerName val="0"/>
          <c:showPercent val="0"/>
          <c:showBubbleSize val="0"/>
        </c:dLbls>
        <c:marker val="1"/>
        <c:smooth val="0"/>
        <c:axId val="107891712"/>
        <c:axId val="107922560"/>
      </c:lineChart>
      <c:dateAx>
        <c:axId val="107891712"/>
        <c:scaling>
          <c:orientation val="minMax"/>
        </c:scaling>
        <c:delete val="1"/>
        <c:axPos val="b"/>
        <c:numFmt formatCode="ge" sourceLinked="1"/>
        <c:majorTickMark val="none"/>
        <c:minorTickMark val="none"/>
        <c:tickLblPos val="none"/>
        <c:crossAx val="107922560"/>
        <c:crosses val="autoZero"/>
        <c:auto val="1"/>
        <c:lblOffset val="100"/>
        <c:baseTimeUnit val="years"/>
      </c:dateAx>
      <c:valAx>
        <c:axId val="10792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9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51.55</c:v>
                </c:pt>
                <c:pt idx="1">
                  <c:v>50.05</c:v>
                </c:pt>
                <c:pt idx="2">
                  <c:v>47.23</c:v>
                </c:pt>
                <c:pt idx="3">
                  <c:v>45.84</c:v>
                </c:pt>
                <c:pt idx="4">
                  <c:v>46.08</c:v>
                </c:pt>
              </c:numCache>
            </c:numRef>
          </c:val>
        </c:ser>
        <c:dLbls>
          <c:showLegendKey val="0"/>
          <c:showVal val="0"/>
          <c:showCatName val="0"/>
          <c:showSerName val="0"/>
          <c:showPercent val="0"/>
          <c:showBubbleSize val="0"/>
        </c:dLbls>
        <c:gapWidth val="150"/>
        <c:axId val="68385408"/>
        <c:axId val="6839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8385408"/>
        <c:axId val="68395776"/>
      </c:lineChart>
      <c:dateAx>
        <c:axId val="68385408"/>
        <c:scaling>
          <c:orientation val="minMax"/>
        </c:scaling>
        <c:delete val="1"/>
        <c:axPos val="b"/>
        <c:numFmt formatCode="ge" sourceLinked="1"/>
        <c:majorTickMark val="none"/>
        <c:minorTickMark val="none"/>
        <c:tickLblPos val="none"/>
        <c:crossAx val="68395776"/>
        <c:crosses val="autoZero"/>
        <c:auto val="1"/>
        <c:lblOffset val="100"/>
        <c:baseTimeUnit val="years"/>
      </c:dateAx>
      <c:valAx>
        <c:axId val="6839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38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8413696"/>
        <c:axId val="8035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8413696"/>
        <c:axId val="80355712"/>
      </c:lineChart>
      <c:dateAx>
        <c:axId val="68413696"/>
        <c:scaling>
          <c:orientation val="minMax"/>
        </c:scaling>
        <c:delete val="1"/>
        <c:axPos val="b"/>
        <c:numFmt formatCode="ge" sourceLinked="1"/>
        <c:majorTickMark val="none"/>
        <c:minorTickMark val="none"/>
        <c:tickLblPos val="none"/>
        <c:crossAx val="80355712"/>
        <c:crosses val="autoZero"/>
        <c:auto val="1"/>
        <c:lblOffset val="100"/>
        <c:baseTimeUnit val="years"/>
      </c:dateAx>
      <c:valAx>
        <c:axId val="8035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41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0377728"/>
        <c:axId val="8038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377728"/>
        <c:axId val="80388096"/>
      </c:lineChart>
      <c:dateAx>
        <c:axId val="80377728"/>
        <c:scaling>
          <c:orientation val="minMax"/>
        </c:scaling>
        <c:delete val="1"/>
        <c:axPos val="b"/>
        <c:numFmt formatCode="ge" sourceLinked="1"/>
        <c:majorTickMark val="none"/>
        <c:minorTickMark val="none"/>
        <c:tickLblPos val="none"/>
        <c:crossAx val="80388096"/>
        <c:crosses val="autoZero"/>
        <c:auto val="1"/>
        <c:lblOffset val="100"/>
        <c:baseTimeUnit val="years"/>
      </c:dateAx>
      <c:valAx>
        <c:axId val="8038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37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0403840"/>
        <c:axId val="8042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403840"/>
        <c:axId val="80422400"/>
      </c:lineChart>
      <c:dateAx>
        <c:axId val="80403840"/>
        <c:scaling>
          <c:orientation val="minMax"/>
        </c:scaling>
        <c:delete val="1"/>
        <c:axPos val="b"/>
        <c:numFmt formatCode="ge" sourceLinked="1"/>
        <c:majorTickMark val="none"/>
        <c:minorTickMark val="none"/>
        <c:tickLblPos val="none"/>
        <c:crossAx val="80422400"/>
        <c:crosses val="autoZero"/>
        <c:auto val="1"/>
        <c:lblOffset val="100"/>
        <c:baseTimeUnit val="years"/>
      </c:dateAx>
      <c:valAx>
        <c:axId val="8042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40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0448896"/>
        <c:axId val="8045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448896"/>
        <c:axId val="80455168"/>
      </c:lineChart>
      <c:dateAx>
        <c:axId val="80448896"/>
        <c:scaling>
          <c:orientation val="minMax"/>
        </c:scaling>
        <c:delete val="1"/>
        <c:axPos val="b"/>
        <c:numFmt formatCode="ge" sourceLinked="1"/>
        <c:majorTickMark val="none"/>
        <c:minorTickMark val="none"/>
        <c:tickLblPos val="none"/>
        <c:crossAx val="80455168"/>
        <c:crosses val="autoZero"/>
        <c:auto val="1"/>
        <c:lblOffset val="100"/>
        <c:baseTimeUnit val="years"/>
      </c:dateAx>
      <c:valAx>
        <c:axId val="8045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44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2484.06</c:v>
                </c:pt>
                <c:pt idx="1">
                  <c:v>2302.5300000000002</c:v>
                </c:pt>
                <c:pt idx="2">
                  <c:v>2093.75</c:v>
                </c:pt>
                <c:pt idx="3">
                  <c:v>2084.39</c:v>
                </c:pt>
                <c:pt idx="4">
                  <c:v>1933.21</c:v>
                </c:pt>
              </c:numCache>
            </c:numRef>
          </c:val>
        </c:ser>
        <c:dLbls>
          <c:showLegendKey val="0"/>
          <c:showVal val="0"/>
          <c:showCatName val="0"/>
          <c:showSerName val="0"/>
          <c:showPercent val="0"/>
          <c:showBubbleSize val="0"/>
        </c:dLbls>
        <c:gapWidth val="150"/>
        <c:axId val="80497664"/>
        <c:axId val="8051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1252.8800000000001</c:v>
                </c:pt>
                <c:pt idx="1">
                  <c:v>1119.4100000000001</c:v>
                </c:pt>
                <c:pt idx="2">
                  <c:v>1067.74</c:v>
                </c:pt>
                <c:pt idx="3">
                  <c:v>1018.27</c:v>
                </c:pt>
                <c:pt idx="4">
                  <c:v>1111.31</c:v>
                </c:pt>
              </c:numCache>
            </c:numRef>
          </c:val>
          <c:smooth val="0"/>
        </c:ser>
        <c:dLbls>
          <c:showLegendKey val="0"/>
          <c:showVal val="0"/>
          <c:showCatName val="0"/>
          <c:showSerName val="0"/>
          <c:showPercent val="0"/>
          <c:showBubbleSize val="0"/>
        </c:dLbls>
        <c:marker val="1"/>
        <c:smooth val="0"/>
        <c:axId val="80497664"/>
        <c:axId val="80512128"/>
      </c:lineChart>
      <c:dateAx>
        <c:axId val="80497664"/>
        <c:scaling>
          <c:orientation val="minMax"/>
        </c:scaling>
        <c:delete val="1"/>
        <c:axPos val="b"/>
        <c:numFmt formatCode="ge" sourceLinked="1"/>
        <c:majorTickMark val="none"/>
        <c:minorTickMark val="none"/>
        <c:tickLblPos val="none"/>
        <c:crossAx val="80512128"/>
        <c:crosses val="autoZero"/>
        <c:auto val="1"/>
        <c:lblOffset val="100"/>
        <c:baseTimeUnit val="years"/>
      </c:dateAx>
      <c:valAx>
        <c:axId val="8051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49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30.82</c:v>
                </c:pt>
                <c:pt idx="1">
                  <c:v>29.96</c:v>
                </c:pt>
                <c:pt idx="2">
                  <c:v>31.76</c:v>
                </c:pt>
                <c:pt idx="3">
                  <c:v>32.409999999999997</c:v>
                </c:pt>
                <c:pt idx="4">
                  <c:v>34.71</c:v>
                </c:pt>
              </c:numCache>
            </c:numRef>
          </c:val>
        </c:ser>
        <c:dLbls>
          <c:showLegendKey val="0"/>
          <c:showVal val="0"/>
          <c:showCatName val="0"/>
          <c:showSerName val="0"/>
          <c:showPercent val="0"/>
          <c:showBubbleSize val="0"/>
        </c:dLbls>
        <c:gapWidth val="150"/>
        <c:axId val="80529664"/>
        <c:axId val="8323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66.87</c:v>
                </c:pt>
                <c:pt idx="1">
                  <c:v>71.349999999999994</c:v>
                </c:pt>
                <c:pt idx="2">
                  <c:v>73.569999999999993</c:v>
                </c:pt>
                <c:pt idx="3">
                  <c:v>71.569999999999993</c:v>
                </c:pt>
                <c:pt idx="4">
                  <c:v>75.540000000000006</c:v>
                </c:pt>
              </c:numCache>
            </c:numRef>
          </c:val>
          <c:smooth val="0"/>
        </c:ser>
        <c:dLbls>
          <c:showLegendKey val="0"/>
          <c:showVal val="0"/>
          <c:showCatName val="0"/>
          <c:showSerName val="0"/>
          <c:showPercent val="0"/>
          <c:showBubbleSize val="0"/>
        </c:dLbls>
        <c:marker val="1"/>
        <c:smooth val="0"/>
        <c:axId val="80529664"/>
        <c:axId val="83231104"/>
      </c:lineChart>
      <c:dateAx>
        <c:axId val="80529664"/>
        <c:scaling>
          <c:orientation val="minMax"/>
        </c:scaling>
        <c:delete val="1"/>
        <c:axPos val="b"/>
        <c:numFmt formatCode="ge" sourceLinked="1"/>
        <c:majorTickMark val="none"/>
        <c:minorTickMark val="none"/>
        <c:tickLblPos val="none"/>
        <c:crossAx val="83231104"/>
        <c:crosses val="autoZero"/>
        <c:auto val="1"/>
        <c:lblOffset val="100"/>
        <c:baseTimeUnit val="years"/>
      </c:dateAx>
      <c:valAx>
        <c:axId val="8323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52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468.63</c:v>
                </c:pt>
                <c:pt idx="1">
                  <c:v>476.48</c:v>
                </c:pt>
                <c:pt idx="2">
                  <c:v>462.75</c:v>
                </c:pt>
                <c:pt idx="3">
                  <c:v>452.61</c:v>
                </c:pt>
                <c:pt idx="4">
                  <c:v>423.29</c:v>
                </c:pt>
              </c:numCache>
            </c:numRef>
          </c:val>
        </c:ser>
        <c:dLbls>
          <c:showLegendKey val="0"/>
          <c:showVal val="0"/>
          <c:showCatName val="0"/>
          <c:showSerName val="0"/>
          <c:showPercent val="0"/>
          <c:showBubbleSize val="0"/>
        </c:dLbls>
        <c:gapWidth val="150"/>
        <c:axId val="83251200"/>
        <c:axId val="8325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195.15</c:v>
                </c:pt>
                <c:pt idx="1">
                  <c:v>182.55</c:v>
                </c:pt>
                <c:pt idx="2">
                  <c:v>184.87</c:v>
                </c:pt>
                <c:pt idx="3">
                  <c:v>195.88</c:v>
                </c:pt>
                <c:pt idx="4">
                  <c:v>207.96</c:v>
                </c:pt>
              </c:numCache>
            </c:numRef>
          </c:val>
          <c:smooth val="0"/>
        </c:ser>
        <c:dLbls>
          <c:showLegendKey val="0"/>
          <c:showVal val="0"/>
          <c:showCatName val="0"/>
          <c:showSerName val="0"/>
          <c:showPercent val="0"/>
          <c:showBubbleSize val="0"/>
        </c:dLbls>
        <c:marker val="1"/>
        <c:smooth val="0"/>
        <c:axId val="83251200"/>
        <c:axId val="83253120"/>
      </c:lineChart>
      <c:dateAx>
        <c:axId val="83251200"/>
        <c:scaling>
          <c:orientation val="minMax"/>
        </c:scaling>
        <c:delete val="1"/>
        <c:axPos val="b"/>
        <c:numFmt formatCode="ge" sourceLinked="1"/>
        <c:majorTickMark val="none"/>
        <c:minorTickMark val="none"/>
        <c:tickLblPos val="none"/>
        <c:crossAx val="83253120"/>
        <c:crosses val="autoZero"/>
        <c:auto val="1"/>
        <c:lblOffset val="100"/>
        <c:baseTimeUnit val="years"/>
      </c:dateAx>
      <c:valAx>
        <c:axId val="8325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25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N46" zoomScaleNormal="100" workbookViewId="0">
      <selection activeCell="CC73" sqref="CC7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愛媛県　伊予市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
        <v>122</v>
      </c>
      <c r="AE8" s="49"/>
      <c r="AF8" s="49"/>
      <c r="AG8" s="49"/>
      <c r="AH8" s="49"/>
      <c r="AI8" s="49"/>
      <c r="AJ8" s="49"/>
      <c r="AK8" s="4"/>
      <c r="AL8" s="50">
        <f>データ!S6</f>
        <v>37859</v>
      </c>
      <c r="AM8" s="50"/>
      <c r="AN8" s="50"/>
      <c r="AO8" s="50"/>
      <c r="AP8" s="50"/>
      <c r="AQ8" s="50"/>
      <c r="AR8" s="50"/>
      <c r="AS8" s="50"/>
      <c r="AT8" s="45">
        <f>データ!T6</f>
        <v>194.44</v>
      </c>
      <c r="AU8" s="45"/>
      <c r="AV8" s="45"/>
      <c r="AW8" s="45"/>
      <c r="AX8" s="45"/>
      <c r="AY8" s="45"/>
      <c r="AZ8" s="45"/>
      <c r="BA8" s="45"/>
      <c r="BB8" s="45">
        <f>データ!U6</f>
        <v>194.71</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47.37</v>
      </c>
      <c r="Q10" s="45"/>
      <c r="R10" s="45"/>
      <c r="S10" s="45"/>
      <c r="T10" s="45"/>
      <c r="U10" s="45"/>
      <c r="V10" s="45"/>
      <c r="W10" s="45">
        <f>データ!Q6</f>
        <v>98.55</v>
      </c>
      <c r="X10" s="45"/>
      <c r="Y10" s="45"/>
      <c r="Z10" s="45"/>
      <c r="AA10" s="45"/>
      <c r="AB10" s="45"/>
      <c r="AC10" s="45"/>
      <c r="AD10" s="50">
        <f>データ!R6</f>
        <v>2520</v>
      </c>
      <c r="AE10" s="50"/>
      <c r="AF10" s="50"/>
      <c r="AG10" s="50"/>
      <c r="AH10" s="50"/>
      <c r="AI10" s="50"/>
      <c r="AJ10" s="50"/>
      <c r="AK10" s="2"/>
      <c r="AL10" s="50">
        <f>データ!V6</f>
        <v>17884</v>
      </c>
      <c r="AM10" s="50"/>
      <c r="AN10" s="50"/>
      <c r="AO10" s="50"/>
      <c r="AP10" s="50"/>
      <c r="AQ10" s="50"/>
      <c r="AR10" s="50"/>
      <c r="AS10" s="50"/>
      <c r="AT10" s="45">
        <f>データ!W6</f>
        <v>3.69</v>
      </c>
      <c r="AU10" s="45"/>
      <c r="AV10" s="45"/>
      <c r="AW10" s="45"/>
      <c r="AX10" s="45"/>
      <c r="AY10" s="45"/>
      <c r="AZ10" s="45"/>
      <c r="BA10" s="45"/>
      <c r="BB10" s="45">
        <f>データ!X6</f>
        <v>4846.6099999999997</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84" t="s">
        <v>124</v>
      </c>
      <c r="BM47" s="85"/>
      <c r="BN47" s="85"/>
      <c r="BO47" s="85"/>
      <c r="BP47" s="85"/>
      <c r="BQ47" s="85"/>
      <c r="BR47" s="85"/>
      <c r="BS47" s="85"/>
      <c r="BT47" s="85"/>
      <c r="BU47" s="85"/>
      <c r="BV47" s="85"/>
      <c r="BW47" s="85"/>
      <c r="BX47" s="85"/>
      <c r="BY47" s="85"/>
      <c r="BZ47" s="86"/>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84"/>
      <c r="BM48" s="85"/>
      <c r="BN48" s="85"/>
      <c r="BO48" s="85"/>
      <c r="BP48" s="85"/>
      <c r="BQ48" s="85"/>
      <c r="BR48" s="85"/>
      <c r="BS48" s="85"/>
      <c r="BT48" s="85"/>
      <c r="BU48" s="85"/>
      <c r="BV48" s="85"/>
      <c r="BW48" s="85"/>
      <c r="BX48" s="85"/>
      <c r="BY48" s="85"/>
      <c r="BZ48" s="86"/>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84"/>
      <c r="BM49" s="85"/>
      <c r="BN49" s="85"/>
      <c r="BO49" s="85"/>
      <c r="BP49" s="85"/>
      <c r="BQ49" s="85"/>
      <c r="BR49" s="85"/>
      <c r="BS49" s="85"/>
      <c r="BT49" s="85"/>
      <c r="BU49" s="85"/>
      <c r="BV49" s="85"/>
      <c r="BW49" s="85"/>
      <c r="BX49" s="85"/>
      <c r="BY49" s="85"/>
      <c r="BZ49" s="86"/>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84"/>
      <c r="BM50" s="85"/>
      <c r="BN50" s="85"/>
      <c r="BO50" s="85"/>
      <c r="BP50" s="85"/>
      <c r="BQ50" s="85"/>
      <c r="BR50" s="85"/>
      <c r="BS50" s="85"/>
      <c r="BT50" s="85"/>
      <c r="BU50" s="85"/>
      <c r="BV50" s="85"/>
      <c r="BW50" s="85"/>
      <c r="BX50" s="85"/>
      <c r="BY50" s="85"/>
      <c r="BZ50" s="86"/>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84"/>
      <c r="BM51" s="85"/>
      <c r="BN51" s="85"/>
      <c r="BO51" s="85"/>
      <c r="BP51" s="85"/>
      <c r="BQ51" s="85"/>
      <c r="BR51" s="85"/>
      <c r="BS51" s="85"/>
      <c r="BT51" s="85"/>
      <c r="BU51" s="85"/>
      <c r="BV51" s="85"/>
      <c r="BW51" s="85"/>
      <c r="BX51" s="85"/>
      <c r="BY51" s="85"/>
      <c r="BZ51" s="86"/>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84"/>
      <c r="BM52" s="85"/>
      <c r="BN52" s="85"/>
      <c r="BO52" s="85"/>
      <c r="BP52" s="85"/>
      <c r="BQ52" s="85"/>
      <c r="BR52" s="85"/>
      <c r="BS52" s="85"/>
      <c r="BT52" s="85"/>
      <c r="BU52" s="85"/>
      <c r="BV52" s="85"/>
      <c r="BW52" s="85"/>
      <c r="BX52" s="85"/>
      <c r="BY52" s="85"/>
      <c r="BZ52" s="86"/>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84"/>
      <c r="BM53" s="85"/>
      <c r="BN53" s="85"/>
      <c r="BO53" s="85"/>
      <c r="BP53" s="85"/>
      <c r="BQ53" s="85"/>
      <c r="BR53" s="85"/>
      <c r="BS53" s="85"/>
      <c r="BT53" s="85"/>
      <c r="BU53" s="85"/>
      <c r="BV53" s="85"/>
      <c r="BW53" s="85"/>
      <c r="BX53" s="85"/>
      <c r="BY53" s="85"/>
      <c r="BZ53" s="86"/>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84"/>
      <c r="BM54" s="85"/>
      <c r="BN54" s="85"/>
      <c r="BO54" s="85"/>
      <c r="BP54" s="85"/>
      <c r="BQ54" s="85"/>
      <c r="BR54" s="85"/>
      <c r="BS54" s="85"/>
      <c r="BT54" s="85"/>
      <c r="BU54" s="85"/>
      <c r="BV54" s="85"/>
      <c r="BW54" s="85"/>
      <c r="BX54" s="85"/>
      <c r="BY54" s="85"/>
      <c r="BZ54" s="86"/>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84"/>
      <c r="BM55" s="85"/>
      <c r="BN55" s="85"/>
      <c r="BO55" s="85"/>
      <c r="BP55" s="85"/>
      <c r="BQ55" s="85"/>
      <c r="BR55" s="85"/>
      <c r="BS55" s="85"/>
      <c r="BT55" s="85"/>
      <c r="BU55" s="85"/>
      <c r="BV55" s="85"/>
      <c r="BW55" s="85"/>
      <c r="BX55" s="85"/>
      <c r="BY55" s="85"/>
      <c r="BZ55" s="86"/>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84"/>
      <c r="BM56" s="85"/>
      <c r="BN56" s="85"/>
      <c r="BO56" s="85"/>
      <c r="BP56" s="85"/>
      <c r="BQ56" s="85"/>
      <c r="BR56" s="85"/>
      <c r="BS56" s="85"/>
      <c r="BT56" s="85"/>
      <c r="BU56" s="85"/>
      <c r="BV56" s="85"/>
      <c r="BW56" s="85"/>
      <c r="BX56" s="85"/>
      <c r="BY56" s="85"/>
      <c r="BZ56" s="86"/>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84"/>
      <c r="BM57" s="85"/>
      <c r="BN57" s="85"/>
      <c r="BO57" s="85"/>
      <c r="BP57" s="85"/>
      <c r="BQ57" s="85"/>
      <c r="BR57" s="85"/>
      <c r="BS57" s="85"/>
      <c r="BT57" s="85"/>
      <c r="BU57" s="85"/>
      <c r="BV57" s="85"/>
      <c r="BW57" s="85"/>
      <c r="BX57" s="85"/>
      <c r="BY57" s="85"/>
      <c r="BZ57" s="86"/>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4"/>
      <c r="BM58" s="85"/>
      <c r="BN58" s="85"/>
      <c r="BO58" s="85"/>
      <c r="BP58" s="85"/>
      <c r="BQ58" s="85"/>
      <c r="BR58" s="85"/>
      <c r="BS58" s="85"/>
      <c r="BT58" s="85"/>
      <c r="BU58" s="85"/>
      <c r="BV58" s="85"/>
      <c r="BW58" s="85"/>
      <c r="BX58" s="85"/>
      <c r="BY58" s="85"/>
      <c r="BZ58" s="8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4"/>
      <c r="BM59" s="85"/>
      <c r="BN59" s="85"/>
      <c r="BO59" s="85"/>
      <c r="BP59" s="85"/>
      <c r="BQ59" s="85"/>
      <c r="BR59" s="85"/>
      <c r="BS59" s="85"/>
      <c r="BT59" s="85"/>
      <c r="BU59" s="85"/>
      <c r="BV59" s="85"/>
      <c r="BW59" s="85"/>
      <c r="BX59" s="85"/>
      <c r="BY59" s="85"/>
      <c r="BZ59" s="86"/>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84"/>
      <c r="BM60" s="85"/>
      <c r="BN60" s="85"/>
      <c r="BO60" s="85"/>
      <c r="BP60" s="85"/>
      <c r="BQ60" s="85"/>
      <c r="BR60" s="85"/>
      <c r="BS60" s="85"/>
      <c r="BT60" s="85"/>
      <c r="BU60" s="85"/>
      <c r="BV60" s="85"/>
      <c r="BW60" s="85"/>
      <c r="BX60" s="85"/>
      <c r="BY60" s="85"/>
      <c r="BZ60" s="8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84"/>
      <c r="BM61" s="85"/>
      <c r="BN61" s="85"/>
      <c r="BO61" s="85"/>
      <c r="BP61" s="85"/>
      <c r="BQ61" s="85"/>
      <c r="BR61" s="85"/>
      <c r="BS61" s="85"/>
      <c r="BT61" s="85"/>
      <c r="BU61" s="85"/>
      <c r="BV61" s="85"/>
      <c r="BW61" s="85"/>
      <c r="BX61" s="85"/>
      <c r="BY61" s="85"/>
      <c r="BZ61" s="86"/>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84"/>
      <c r="BM62" s="85"/>
      <c r="BN62" s="85"/>
      <c r="BO62" s="85"/>
      <c r="BP62" s="85"/>
      <c r="BQ62" s="85"/>
      <c r="BR62" s="85"/>
      <c r="BS62" s="85"/>
      <c r="BT62" s="85"/>
      <c r="BU62" s="85"/>
      <c r="BV62" s="85"/>
      <c r="BW62" s="85"/>
      <c r="BX62" s="85"/>
      <c r="BY62" s="85"/>
      <c r="BZ62" s="86"/>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7"/>
      <c r="BM63" s="88"/>
      <c r="BN63" s="88"/>
      <c r="BO63" s="88"/>
      <c r="BP63" s="88"/>
      <c r="BQ63" s="88"/>
      <c r="BR63" s="88"/>
      <c r="BS63" s="88"/>
      <c r="BT63" s="88"/>
      <c r="BU63" s="88"/>
      <c r="BV63" s="88"/>
      <c r="BW63" s="88"/>
      <c r="BX63" s="88"/>
      <c r="BY63" s="88"/>
      <c r="BZ63" s="89"/>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90" t="s">
        <v>37</v>
      </c>
      <c r="BM64" s="91"/>
      <c r="BN64" s="91"/>
      <c r="BO64" s="91"/>
      <c r="BP64" s="91"/>
      <c r="BQ64" s="91"/>
      <c r="BR64" s="91"/>
      <c r="BS64" s="91"/>
      <c r="BT64" s="91"/>
      <c r="BU64" s="91"/>
      <c r="BV64" s="91"/>
      <c r="BW64" s="91"/>
      <c r="BX64" s="91"/>
      <c r="BY64" s="91"/>
      <c r="BZ64" s="92"/>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93"/>
      <c r="BM65" s="94"/>
      <c r="BN65" s="94"/>
      <c r="BO65" s="94"/>
      <c r="BP65" s="94"/>
      <c r="BQ65" s="94"/>
      <c r="BR65" s="94"/>
      <c r="BS65" s="94"/>
      <c r="BT65" s="94"/>
      <c r="BU65" s="94"/>
      <c r="BV65" s="94"/>
      <c r="BW65" s="94"/>
      <c r="BX65" s="94"/>
      <c r="BY65" s="94"/>
      <c r="BZ65" s="95"/>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84" t="s">
        <v>125</v>
      </c>
      <c r="BM66" s="85"/>
      <c r="BN66" s="85"/>
      <c r="BO66" s="85"/>
      <c r="BP66" s="85"/>
      <c r="BQ66" s="85"/>
      <c r="BR66" s="85"/>
      <c r="BS66" s="85"/>
      <c r="BT66" s="85"/>
      <c r="BU66" s="85"/>
      <c r="BV66" s="85"/>
      <c r="BW66" s="85"/>
      <c r="BX66" s="85"/>
      <c r="BY66" s="85"/>
      <c r="BZ66" s="86"/>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84"/>
      <c r="BM67" s="85"/>
      <c r="BN67" s="85"/>
      <c r="BO67" s="85"/>
      <c r="BP67" s="85"/>
      <c r="BQ67" s="85"/>
      <c r="BR67" s="85"/>
      <c r="BS67" s="85"/>
      <c r="BT67" s="85"/>
      <c r="BU67" s="85"/>
      <c r="BV67" s="85"/>
      <c r="BW67" s="85"/>
      <c r="BX67" s="85"/>
      <c r="BY67" s="85"/>
      <c r="BZ67" s="86"/>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84"/>
      <c r="BM68" s="85"/>
      <c r="BN68" s="85"/>
      <c r="BO68" s="85"/>
      <c r="BP68" s="85"/>
      <c r="BQ68" s="85"/>
      <c r="BR68" s="85"/>
      <c r="BS68" s="85"/>
      <c r="BT68" s="85"/>
      <c r="BU68" s="85"/>
      <c r="BV68" s="85"/>
      <c r="BW68" s="85"/>
      <c r="BX68" s="85"/>
      <c r="BY68" s="85"/>
      <c r="BZ68" s="86"/>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84"/>
      <c r="BM69" s="85"/>
      <c r="BN69" s="85"/>
      <c r="BO69" s="85"/>
      <c r="BP69" s="85"/>
      <c r="BQ69" s="85"/>
      <c r="BR69" s="85"/>
      <c r="BS69" s="85"/>
      <c r="BT69" s="85"/>
      <c r="BU69" s="85"/>
      <c r="BV69" s="85"/>
      <c r="BW69" s="85"/>
      <c r="BX69" s="85"/>
      <c r="BY69" s="85"/>
      <c r="BZ69" s="86"/>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84"/>
      <c r="BM70" s="85"/>
      <c r="BN70" s="85"/>
      <c r="BO70" s="85"/>
      <c r="BP70" s="85"/>
      <c r="BQ70" s="85"/>
      <c r="BR70" s="85"/>
      <c r="BS70" s="85"/>
      <c r="BT70" s="85"/>
      <c r="BU70" s="85"/>
      <c r="BV70" s="85"/>
      <c r="BW70" s="85"/>
      <c r="BX70" s="85"/>
      <c r="BY70" s="85"/>
      <c r="BZ70" s="86"/>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84"/>
      <c r="BM71" s="85"/>
      <c r="BN71" s="85"/>
      <c r="BO71" s="85"/>
      <c r="BP71" s="85"/>
      <c r="BQ71" s="85"/>
      <c r="BR71" s="85"/>
      <c r="BS71" s="85"/>
      <c r="BT71" s="85"/>
      <c r="BU71" s="85"/>
      <c r="BV71" s="85"/>
      <c r="BW71" s="85"/>
      <c r="BX71" s="85"/>
      <c r="BY71" s="85"/>
      <c r="BZ71" s="86"/>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84"/>
      <c r="BM72" s="85"/>
      <c r="BN72" s="85"/>
      <c r="BO72" s="85"/>
      <c r="BP72" s="85"/>
      <c r="BQ72" s="85"/>
      <c r="BR72" s="85"/>
      <c r="BS72" s="85"/>
      <c r="BT72" s="85"/>
      <c r="BU72" s="85"/>
      <c r="BV72" s="85"/>
      <c r="BW72" s="85"/>
      <c r="BX72" s="85"/>
      <c r="BY72" s="85"/>
      <c r="BZ72" s="86"/>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84"/>
      <c r="BM73" s="85"/>
      <c r="BN73" s="85"/>
      <c r="BO73" s="85"/>
      <c r="BP73" s="85"/>
      <c r="BQ73" s="85"/>
      <c r="BR73" s="85"/>
      <c r="BS73" s="85"/>
      <c r="BT73" s="85"/>
      <c r="BU73" s="85"/>
      <c r="BV73" s="85"/>
      <c r="BW73" s="85"/>
      <c r="BX73" s="85"/>
      <c r="BY73" s="85"/>
      <c r="BZ73" s="86"/>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84"/>
      <c r="BM74" s="85"/>
      <c r="BN74" s="85"/>
      <c r="BO74" s="85"/>
      <c r="BP74" s="85"/>
      <c r="BQ74" s="85"/>
      <c r="BR74" s="85"/>
      <c r="BS74" s="85"/>
      <c r="BT74" s="85"/>
      <c r="BU74" s="85"/>
      <c r="BV74" s="85"/>
      <c r="BW74" s="85"/>
      <c r="BX74" s="85"/>
      <c r="BY74" s="85"/>
      <c r="BZ74" s="86"/>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84"/>
      <c r="BM75" s="85"/>
      <c r="BN75" s="85"/>
      <c r="BO75" s="85"/>
      <c r="BP75" s="85"/>
      <c r="BQ75" s="85"/>
      <c r="BR75" s="85"/>
      <c r="BS75" s="85"/>
      <c r="BT75" s="85"/>
      <c r="BU75" s="85"/>
      <c r="BV75" s="85"/>
      <c r="BW75" s="85"/>
      <c r="BX75" s="85"/>
      <c r="BY75" s="85"/>
      <c r="BZ75" s="86"/>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84"/>
      <c r="BM76" s="85"/>
      <c r="BN76" s="85"/>
      <c r="BO76" s="85"/>
      <c r="BP76" s="85"/>
      <c r="BQ76" s="85"/>
      <c r="BR76" s="85"/>
      <c r="BS76" s="85"/>
      <c r="BT76" s="85"/>
      <c r="BU76" s="85"/>
      <c r="BV76" s="85"/>
      <c r="BW76" s="85"/>
      <c r="BX76" s="85"/>
      <c r="BY76" s="85"/>
      <c r="BZ76" s="86"/>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84"/>
      <c r="BM77" s="85"/>
      <c r="BN77" s="85"/>
      <c r="BO77" s="85"/>
      <c r="BP77" s="85"/>
      <c r="BQ77" s="85"/>
      <c r="BR77" s="85"/>
      <c r="BS77" s="85"/>
      <c r="BT77" s="85"/>
      <c r="BU77" s="85"/>
      <c r="BV77" s="85"/>
      <c r="BW77" s="85"/>
      <c r="BX77" s="85"/>
      <c r="BY77" s="85"/>
      <c r="BZ77" s="86"/>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84"/>
      <c r="BM78" s="85"/>
      <c r="BN78" s="85"/>
      <c r="BO78" s="85"/>
      <c r="BP78" s="85"/>
      <c r="BQ78" s="85"/>
      <c r="BR78" s="85"/>
      <c r="BS78" s="85"/>
      <c r="BT78" s="85"/>
      <c r="BU78" s="85"/>
      <c r="BV78" s="85"/>
      <c r="BW78" s="85"/>
      <c r="BX78" s="85"/>
      <c r="BY78" s="85"/>
      <c r="BZ78" s="86"/>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84"/>
      <c r="BM79" s="85"/>
      <c r="BN79" s="85"/>
      <c r="BO79" s="85"/>
      <c r="BP79" s="85"/>
      <c r="BQ79" s="85"/>
      <c r="BR79" s="85"/>
      <c r="BS79" s="85"/>
      <c r="BT79" s="85"/>
      <c r="BU79" s="85"/>
      <c r="BV79" s="85"/>
      <c r="BW79" s="85"/>
      <c r="BX79" s="85"/>
      <c r="BY79" s="85"/>
      <c r="BZ79" s="86"/>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84"/>
      <c r="BM80" s="85"/>
      <c r="BN80" s="85"/>
      <c r="BO80" s="85"/>
      <c r="BP80" s="85"/>
      <c r="BQ80" s="85"/>
      <c r="BR80" s="85"/>
      <c r="BS80" s="85"/>
      <c r="BT80" s="85"/>
      <c r="BU80" s="85"/>
      <c r="BV80" s="85"/>
      <c r="BW80" s="85"/>
      <c r="BX80" s="85"/>
      <c r="BY80" s="85"/>
      <c r="BZ80" s="86"/>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84"/>
      <c r="BM81" s="85"/>
      <c r="BN81" s="85"/>
      <c r="BO81" s="85"/>
      <c r="BP81" s="85"/>
      <c r="BQ81" s="85"/>
      <c r="BR81" s="85"/>
      <c r="BS81" s="85"/>
      <c r="BT81" s="85"/>
      <c r="BU81" s="85"/>
      <c r="BV81" s="85"/>
      <c r="BW81" s="85"/>
      <c r="BX81" s="85"/>
      <c r="BY81" s="85"/>
      <c r="BZ81" s="8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7"/>
      <c r="BM82" s="88"/>
      <c r="BN82" s="88"/>
      <c r="BO82" s="88"/>
      <c r="BP82" s="88"/>
      <c r="BQ82" s="88"/>
      <c r="BR82" s="88"/>
      <c r="BS82" s="88"/>
      <c r="BT82" s="88"/>
      <c r="BU82" s="88"/>
      <c r="BV82" s="88"/>
      <c r="BW82" s="88"/>
      <c r="BX82" s="88"/>
      <c r="BY82" s="88"/>
      <c r="BZ82" s="89"/>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382108</v>
      </c>
      <c r="D6" s="33">
        <f t="shared" si="3"/>
        <v>47</v>
      </c>
      <c r="E6" s="33">
        <f t="shared" si="3"/>
        <v>17</v>
      </c>
      <c r="F6" s="33">
        <f t="shared" si="3"/>
        <v>1</v>
      </c>
      <c r="G6" s="33">
        <f t="shared" si="3"/>
        <v>0</v>
      </c>
      <c r="H6" s="33" t="str">
        <f t="shared" si="3"/>
        <v>愛媛県　伊予市</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47.37</v>
      </c>
      <c r="Q6" s="34">
        <f t="shared" si="3"/>
        <v>98.55</v>
      </c>
      <c r="R6" s="34">
        <f t="shared" si="3"/>
        <v>2520</v>
      </c>
      <c r="S6" s="34">
        <f t="shared" si="3"/>
        <v>37859</v>
      </c>
      <c r="T6" s="34">
        <f t="shared" si="3"/>
        <v>194.44</v>
      </c>
      <c r="U6" s="34">
        <f t="shared" si="3"/>
        <v>194.71</v>
      </c>
      <c r="V6" s="34">
        <f t="shared" si="3"/>
        <v>17884</v>
      </c>
      <c r="W6" s="34">
        <f t="shared" si="3"/>
        <v>3.69</v>
      </c>
      <c r="X6" s="34">
        <f t="shared" si="3"/>
        <v>4846.6099999999997</v>
      </c>
      <c r="Y6" s="35">
        <f>IF(Y7="",NA(),Y7)</f>
        <v>51.55</v>
      </c>
      <c r="Z6" s="35">
        <f t="shared" ref="Z6:AH6" si="4">IF(Z7="",NA(),Z7)</f>
        <v>50.05</v>
      </c>
      <c r="AA6" s="35">
        <f t="shared" si="4"/>
        <v>47.23</v>
      </c>
      <c r="AB6" s="35">
        <f t="shared" si="4"/>
        <v>45.84</v>
      </c>
      <c r="AC6" s="35">
        <f t="shared" si="4"/>
        <v>46.08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2484.06</v>
      </c>
      <c r="BG6" s="35">
        <f t="shared" ref="BG6:BO6" si="7">IF(BG7="",NA(),BG7)</f>
        <v>2302.5300000000002</v>
      </c>
      <c r="BH6" s="35">
        <f t="shared" si="7"/>
        <v>2093.75</v>
      </c>
      <c r="BI6" s="35">
        <f t="shared" si="7"/>
        <v>2084.39</v>
      </c>
      <c r="BJ6" s="35">
        <f t="shared" si="7"/>
        <v>1933.21</v>
      </c>
      <c r="BK6" s="35">
        <f t="shared" si="7"/>
        <v>1252.8800000000001</v>
      </c>
      <c r="BL6" s="35">
        <f t="shared" si="7"/>
        <v>1119.4100000000001</v>
      </c>
      <c r="BM6" s="35">
        <f t="shared" si="7"/>
        <v>1067.74</v>
      </c>
      <c r="BN6" s="35">
        <f t="shared" si="7"/>
        <v>1018.27</v>
      </c>
      <c r="BO6" s="35">
        <f t="shared" si="7"/>
        <v>1111.31</v>
      </c>
      <c r="BP6" s="34" t="str">
        <f>IF(BP7="","",IF(BP7="-","【-】","【"&amp;SUBSTITUTE(TEXT(BP7,"#,##0.00"),"-","△")&amp;"】"))</f>
        <v>【728.30】</v>
      </c>
      <c r="BQ6" s="35">
        <f>IF(BQ7="",NA(),BQ7)</f>
        <v>30.82</v>
      </c>
      <c r="BR6" s="35">
        <f t="shared" ref="BR6:BZ6" si="8">IF(BR7="",NA(),BR7)</f>
        <v>29.96</v>
      </c>
      <c r="BS6" s="35">
        <f t="shared" si="8"/>
        <v>31.76</v>
      </c>
      <c r="BT6" s="35">
        <f t="shared" si="8"/>
        <v>32.409999999999997</v>
      </c>
      <c r="BU6" s="35">
        <f t="shared" si="8"/>
        <v>34.71</v>
      </c>
      <c r="BV6" s="35">
        <f t="shared" si="8"/>
        <v>66.87</v>
      </c>
      <c r="BW6" s="35">
        <f t="shared" si="8"/>
        <v>71.349999999999994</v>
      </c>
      <c r="BX6" s="35">
        <f t="shared" si="8"/>
        <v>73.569999999999993</v>
      </c>
      <c r="BY6" s="35">
        <f t="shared" si="8"/>
        <v>71.569999999999993</v>
      </c>
      <c r="BZ6" s="35">
        <f t="shared" si="8"/>
        <v>75.540000000000006</v>
      </c>
      <c r="CA6" s="34" t="str">
        <f>IF(CA7="","",IF(CA7="-","【-】","【"&amp;SUBSTITUTE(TEXT(CA7,"#,##0.00"),"-","△")&amp;"】"))</f>
        <v>【100.04】</v>
      </c>
      <c r="CB6" s="35">
        <f>IF(CB7="",NA(),CB7)</f>
        <v>468.63</v>
      </c>
      <c r="CC6" s="35">
        <f t="shared" ref="CC6:CK6" si="9">IF(CC7="",NA(),CC7)</f>
        <v>476.48</v>
      </c>
      <c r="CD6" s="35">
        <f t="shared" si="9"/>
        <v>462.75</v>
      </c>
      <c r="CE6" s="35">
        <f t="shared" si="9"/>
        <v>452.61</v>
      </c>
      <c r="CF6" s="35">
        <f t="shared" si="9"/>
        <v>423.29</v>
      </c>
      <c r="CG6" s="35">
        <f t="shared" si="9"/>
        <v>195.15</v>
      </c>
      <c r="CH6" s="35">
        <f t="shared" si="9"/>
        <v>182.55</v>
      </c>
      <c r="CI6" s="35">
        <f t="shared" si="9"/>
        <v>184.87</v>
      </c>
      <c r="CJ6" s="35">
        <f t="shared" si="9"/>
        <v>195.88</v>
      </c>
      <c r="CK6" s="35">
        <f t="shared" si="9"/>
        <v>207.96</v>
      </c>
      <c r="CL6" s="34" t="str">
        <f>IF(CL7="","",IF(CL7="-","【-】","【"&amp;SUBSTITUTE(TEXT(CL7,"#,##0.00"),"-","△")&amp;"】"))</f>
        <v>【137.82】</v>
      </c>
      <c r="CM6" s="35">
        <f>IF(CM7="",NA(),CM7)</f>
        <v>29.44</v>
      </c>
      <c r="CN6" s="35">
        <f t="shared" ref="CN6:CV6" si="10">IF(CN7="",NA(),CN7)</f>
        <v>29.99</v>
      </c>
      <c r="CO6" s="35">
        <f t="shared" si="10"/>
        <v>30.27</v>
      </c>
      <c r="CP6" s="35">
        <f t="shared" si="10"/>
        <v>31.66</v>
      </c>
      <c r="CQ6" s="35">
        <f t="shared" si="10"/>
        <v>32.31</v>
      </c>
      <c r="CR6" s="35">
        <f t="shared" si="10"/>
        <v>51.83</v>
      </c>
      <c r="CS6" s="35">
        <f t="shared" si="10"/>
        <v>50.27</v>
      </c>
      <c r="CT6" s="35">
        <f t="shared" si="10"/>
        <v>51.08</v>
      </c>
      <c r="CU6" s="35">
        <f t="shared" si="10"/>
        <v>49.75</v>
      </c>
      <c r="CV6" s="35">
        <f t="shared" si="10"/>
        <v>53.51</v>
      </c>
      <c r="CW6" s="34" t="str">
        <f>IF(CW7="","",IF(CW7="-","【-】","【"&amp;SUBSTITUTE(TEXT(CW7,"#,##0.00"),"-","△")&amp;"】"))</f>
        <v>【60.09】</v>
      </c>
      <c r="CX6" s="35">
        <f>IF(CX7="",NA(),CX7)</f>
        <v>87.35</v>
      </c>
      <c r="CY6" s="35">
        <f t="shared" ref="CY6:DG6" si="11">IF(CY7="",NA(),CY7)</f>
        <v>88.12</v>
      </c>
      <c r="CZ6" s="35">
        <f t="shared" si="11"/>
        <v>89.61</v>
      </c>
      <c r="DA6" s="35">
        <f t="shared" si="11"/>
        <v>89.99</v>
      </c>
      <c r="DB6" s="35">
        <f t="shared" si="11"/>
        <v>91.83</v>
      </c>
      <c r="DC6" s="35">
        <f t="shared" si="11"/>
        <v>88.67</v>
      </c>
      <c r="DD6" s="35">
        <f t="shared" si="11"/>
        <v>89.13</v>
      </c>
      <c r="DE6" s="35">
        <f t="shared" si="11"/>
        <v>88.59</v>
      </c>
      <c r="DF6" s="35">
        <f t="shared" si="11"/>
        <v>87.85</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0.17</v>
      </c>
      <c r="EK6" s="35">
        <f t="shared" si="14"/>
        <v>0.12</v>
      </c>
      <c r="EL6" s="35">
        <f t="shared" si="14"/>
        <v>0.11</v>
      </c>
      <c r="EM6" s="35">
        <f t="shared" si="14"/>
        <v>0.16</v>
      </c>
      <c r="EN6" s="35">
        <f t="shared" si="14"/>
        <v>0.15</v>
      </c>
      <c r="EO6" s="34" t="str">
        <f>IF(EO7="","",IF(EO7="-","【-】","【"&amp;SUBSTITUTE(TEXT(EO7,"#,##0.00"),"-","△")&amp;"】"))</f>
        <v>【0.27】</v>
      </c>
    </row>
    <row r="7" spans="1:145" s="36" customFormat="1" x14ac:dyDescent="0.15">
      <c r="A7" s="28"/>
      <c r="B7" s="37">
        <v>2016</v>
      </c>
      <c r="C7" s="37">
        <v>382108</v>
      </c>
      <c r="D7" s="37">
        <v>47</v>
      </c>
      <c r="E7" s="37">
        <v>17</v>
      </c>
      <c r="F7" s="37">
        <v>1</v>
      </c>
      <c r="G7" s="37">
        <v>0</v>
      </c>
      <c r="H7" s="37" t="s">
        <v>110</v>
      </c>
      <c r="I7" s="37" t="s">
        <v>111</v>
      </c>
      <c r="J7" s="37" t="s">
        <v>112</v>
      </c>
      <c r="K7" s="37" t="s">
        <v>113</v>
      </c>
      <c r="L7" s="37" t="s">
        <v>114</v>
      </c>
      <c r="M7" s="37"/>
      <c r="N7" s="38" t="s">
        <v>115</v>
      </c>
      <c r="O7" s="38" t="s">
        <v>116</v>
      </c>
      <c r="P7" s="38">
        <v>47.37</v>
      </c>
      <c r="Q7" s="38">
        <v>98.55</v>
      </c>
      <c r="R7" s="38">
        <v>2520</v>
      </c>
      <c r="S7" s="38">
        <v>37859</v>
      </c>
      <c r="T7" s="38">
        <v>194.44</v>
      </c>
      <c r="U7" s="38">
        <v>194.71</v>
      </c>
      <c r="V7" s="38">
        <v>17884</v>
      </c>
      <c r="W7" s="38">
        <v>3.69</v>
      </c>
      <c r="X7" s="38">
        <v>4846.6099999999997</v>
      </c>
      <c r="Y7" s="38">
        <v>51.55</v>
      </c>
      <c r="Z7" s="38">
        <v>50.05</v>
      </c>
      <c r="AA7" s="38">
        <v>47.23</v>
      </c>
      <c r="AB7" s="38">
        <v>45.84</v>
      </c>
      <c r="AC7" s="38">
        <v>46.08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2484.06</v>
      </c>
      <c r="BG7" s="38">
        <v>2302.5300000000002</v>
      </c>
      <c r="BH7" s="38">
        <v>2093.75</v>
      </c>
      <c r="BI7" s="38">
        <v>2084.39</v>
      </c>
      <c r="BJ7" s="38">
        <v>1933.21</v>
      </c>
      <c r="BK7" s="38">
        <v>1252.8800000000001</v>
      </c>
      <c r="BL7" s="38">
        <v>1119.4100000000001</v>
      </c>
      <c r="BM7" s="38">
        <v>1067.74</v>
      </c>
      <c r="BN7" s="38">
        <v>1018.27</v>
      </c>
      <c r="BO7" s="38">
        <v>1111.31</v>
      </c>
      <c r="BP7" s="38">
        <v>728.3</v>
      </c>
      <c r="BQ7" s="38">
        <v>30.82</v>
      </c>
      <c r="BR7" s="38">
        <v>29.96</v>
      </c>
      <c r="BS7" s="38">
        <v>31.76</v>
      </c>
      <c r="BT7" s="38">
        <v>32.409999999999997</v>
      </c>
      <c r="BU7" s="38">
        <v>34.71</v>
      </c>
      <c r="BV7" s="38">
        <v>66.87</v>
      </c>
      <c r="BW7" s="38">
        <v>71.349999999999994</v>
      </c>
      <c r="BX7" s="38">
        <v>73.569999999999993</v>
      </c>
      <c r="BY7" s="38">
        <v>71.569999999999993</v>
      </c>
      <c r="BZ7" s="38">
        <v>75.540000000000006</v>
      </c>
      <c r="CA7" s="38">
        <v>100.04</v>
      </c>
      <c r="CB7" s="38">
        <v>468.63</v>
      </c>
      <c r="CC7" s="38">
        <v>476.48</v>
      </c>
      <c r="CD7" s="38">
        <v>462.75</v>
      </c>
      <c r="CE7" s="38">
        <v>452.61</v>
      </c>
      <c r="CF7" s="38">
        <v>423.29</v>
      </c>
      <c r="CG7" s="38">
        <v>195.15</v>
      </c>
      <c r="CH7" s="38">
        <v>182.55</v>
      </c>
      <c r="CI7" s="38">
        <v>184.87</v>
      </c>
      <c r="CJ7" s="38">
        <v>195.88</v>
      </c>
      <c r="CK7" s="38">
        <v>207.96</v>
      </c>
      <c r="CL7" s="38">
        <v>137.82</v>
      </c>
      <c r="CM7" s="38">
        <v>29.44</v>
      </c>
      <c r="CN7" s="38">
        <v>29.99</v>
      </c>
      <c r="CO7" s="38">
        <v>30.27</v>
      </c>
      <c r="CP7" s="38">
        <v>31.66</v>
      </c>
      <c r="CQ7" s="38">
        <v>32.31</v>
      </c>
      <c r="CR7" s="38">
        <v>51.83</v>
      </c>
      <c r="CS7" s="38">
        <v>50.27</v>
      </c>
      <c r="CT7" s="38">
        <v>51.08</v>
      </c>
      <c r="CU7" s="38">
        <v>49.75</v>
      </c>
      <c r="CV7" s="38">
        <v>53.51</v>
      </c>
      <c r="CW7" s="38">
        <v>60.09</v>
      </c>
      <c r="CX7" s="38">
        <v>87.35</v>
      </c>
      <c r="CY7" s="38">
        <v>88.12</v>
      </c>
      <c r="CZ7" s="38">
        <v>89.61</v>
      </c>
      <c r="DA7" s="38">
        <v>89.99</v>
      </c>
      <c r="DB7" s="38">
        <v>91.83</v>
      </c>
      <c r="DC7" s="38">
        <v>88.67</v>
      </c>
      <c r="DD7" s="38">
        <v>89.13</v>
      </c>
      <c r="DE7" s="38">
        <v>88.59</v>
      </c>
      <c r="DF7" s="38">
        <v>87.85</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0.17</v>
      </c>
      <c r="EK7" s="38">
        <v>0.12</v>
      </c>
      <c r="EL7" s="38">
        <v>0.11</v>
      </c>
      <c r="EM7" s="38">
        <v>0.16</v>
      </c>
      <c r="EN7" s="38">
        <v>0.15</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2018-01-31T23:44:39Z</cp:lastPrinted>
  <dcterms:created xsi:type="dcterms:W3CDTF">2017-12-25T02:12:24Z</dcterms:created>
  <dcterms:modified xsi:type="dcterms:W3CDTF">2018-02-06T02:41:36Z</dcterms:modified>
  <cp:category/>
</cp:coreProperties>
</file>