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KAI\Desktop\H30.1.26公営企業に係る経営比較分析表の分析について\各団体経営比較分析表\07大洲市\回答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BB8" i="4"/>
  <c r="AT8" i="4"/>
  <c r="AL8" i="4"/>
  <c r="B8" i="4"/>
  <c r="D10" i="5" l="1"/>
  <c r="C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<sst xmlns="http://schemas.openxmlformats.org/spreadsheetml/2006/main" count="237" uniqueCount="124">
  <si>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</si>
  <si>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</si>
  <si>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</si>
  <si>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</si>
  <si>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</si>
  <si>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</si>
  <si>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</si>
  <si>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</si>
  <si>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</si>
  <si>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</si>
  <si>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</si>
  <si>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</si>
  <si>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</si>
  <si>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</si>
  <si>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</si>
  <si>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</si>
  <si>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</si>
  <si>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</si>
  <si>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</si>
  <si>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</si>
  <si>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</si>
  <si>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</si>
  <si>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</si>
  <si>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</si>
  <si>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</si>
  <si>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</si>
  <si>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</si>
  <si>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</si>
  <si>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</si>
  <si>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</si>
  <si>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</si>
  <si>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</si>
  <si>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</si>
  <si>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</si>
  <si>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</si>
  <si>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</si>
  <si>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</si>
  <si>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</si>
  <si>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</si>
  <si>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</si>
  <si>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</si>
  <si>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</si>
  <si>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</si>
  <si>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</si>
  <si>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</si>
  <si>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</si>
  <si>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</si>
  <si>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</si>
  <si>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</si>
  <si>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</si>
  <si>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</si>
  <si>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</si>
  <si>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</si>
  <si>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</si>
  <si>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</si>
  <si>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</si>
  <si>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</si>
  <si>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</si>
  <si>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</si>
  <si>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</si>
  <si>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</si>
  <si>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</si>
  <si>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</si>
  <si>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</si>
  <si>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</si>
  <si>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</si>
  <si>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</si>
  <si>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</si>
  <si>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</si>
  <si>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</si>
  <si>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</si>
  <si>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</si>
  <si>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</si>
  <si>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</si>
  <si>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</si>
  <si>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</si>
  <si>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</si>
  <si>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</si>
  <si>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</si>
  <si>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</si>
  <si>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</si>
  <si>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</si>
  <si>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</si>
  <si>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</si>
  <si>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</si>
  <si>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</si>
  <si>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</si>
  <si>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</si>
  <si>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</si>
  <si>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</si>
  <si>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</si>
  <si>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</si>
  <si>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</si>
  <si>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</si>
  <si>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</si>
  <si>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</si>
  <si>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</si>
  <si>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</si>
  <si>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</si>
  <si>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</si>
  <si>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</si>
  <si>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</si>
  <si>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</si>
  <si>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</si>
  <si>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</si>
  <si>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</si>
  <si>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</si>
  <si>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</si>
  <si>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大洲市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</si>
  <si>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</si>
  <si>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</si>
  <si>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</si>
  <si>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</si>
  <si>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</si>
  <si>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</si>
  <si>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</si>
  <si>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</si>
  <si>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</si>
  <si>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</si>
  <si>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</si>
  <si>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</si>
  <si>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簡易水道施設はその多くが山間部に散在しており、給水人口の減少・過疎化等により水需要が減少傾向にある。そのため、給水収益の伸びは期待できず、経営指標からみても厳しい状況が続いている。
　今後も給水人口の減少が進むと思われ、受益者負担を求めつつ、経営改善の取り組みや効率的な更新等を進めていく必要がある。
　また、今後迎える公営企業会計化に向け、計画的な資産管理を行うとともに、通常業務の更なる見直しを行いランニングコストの削減を目指すなど、効率的な運営管理を行うこととしている。</t>
    <rPh sb="1" eb="3">
      <t>カンイ</t>
    </rPh>
    <rPh sb="3" eb="5">
      <t>スイドウ</t>
    </rPh>
    <rPh sb="5" eb="7">
      <t>シセツ</t>
    </rPh>
    <rPh sb="10" eb="11">
      <t>オオ</t>
    </rPh>
    <rPh sb="13" eb="16">
      <t>サンカンブ</t>
    </rPh>
    <rPh sb="17" eb="19">
      <t>サンザイ</t>
    </rPh>
    <rPh sb="24" eb="26">
      <t>キュウスイ</t>
    </rPh>
    <rPh sb="26" eb="28">
      <t>ジンコウ</t>
    </rPh>
    <rPh sb="29" eb="31">
      <t>ゲンショウ</t>
    </rPh>
    <rPh sb="32" eb="35">
      <t>カソカ</t>
    </rPh>
    <rPh sb="35" eb="36">
      <t>トウ</t>
    </rPh>
    <rPh sb="39" eb="40">
      <t>ミズ</t>
    </rPh>
    <rPh sb="40" eb="42">
      <t>ジュヨウ</t>
    </rPh>
    <rPh sb="43" eb="45">
      <t>ゲンショウ</t>
    </rPh>
    <rPh sb="45" eb="47">
      <t>ケイコウ</t>
    </rPh>
    <rPh sb="56" eb="58">
      <t>キュウスイ</t>
    </rPh>
    <rPh sb="58" eb="60">
      <t>シュウエキ</t>
    </rPh>
    <rPh sb="61" eb="62">
      <t>ノ</t>
    </rPh>
    <rPh sb="64" eb="66">
      <t>キタイ</t>
    </rPh>
    <rPh sb="70" eb="72">
      <t>ケイエイ</t>
    </rPh>
    <rPh sb="72" eb="74">
      <t>シヒョウ</t>
    </rPh>
    <rPh sb="79" eb="80">
      <t>キビ</t>
    </rPh>
    <rPh sb="82" eb="84">
      <t>ジョウキョウ</t>
    </rPh>
    <rPh sb="85" eb="86">
      <t>ツヅ</t>
    </rPh>
    <rPh sb="93" eb="95">
      <t>コンゴ</t>
    </rPh>
    <rPh sb="96" eb="98">
      <t>キュウスイ</t>
    </rPh>
    <rPh sb="98" eb="100">
      <t>ジンコウ</t>
    </rPh>
    <rPh sb="101" eb="103">
      <t>ゲンショウ</t>
    </rPh>
    <rPh sb="104" eb="105">
      <t>スス</t>
    </rPh>
    <rPh sb="107" eb="108">
      <t>オモ</t>
    </rPh>
    <rPh sb="111" eb="114">
      <t>ジュエキシャ</t>
    </rPh>
    <rPh sb="114" eb="116">
      <t>フタン</t>
    </rPh>
    <rPh sb="117" eb="118">
      <t>モト</t>
    </rPh>
    <rPh sb="122" eb="124">
      <t>ケイエイ</t>
    </rPh>
    <rPh sb="124" eb="126">
      <t>カイゼン</t>
    </rPh>
    <rPh sb="132" eb="135">
      <t>コウリツテキ</t>
    </rPh>
    <rPh sb="136" eb="138">
      <t>コウシン</t>
    </rPh>
    <rPh sb="138" eb="139">
      <t>トウ</t>
    </rPh>
    <rPh sb="140" eb="141">
      <t>スス</t>
    </rPh>
    <rPh sb="145" eb="147">
      <t>ヒツヨウ</t>
    </rPh>
    <rPh sb="156" eb="158">
      <t>コンゴ</t>
    </rPh>
    <rPh sb="158" eb="159">
      <t>ムカ</t>
    </rPh>
    <rPh sb="161" eb="163">
      <t>コウエイ</t>
    </rPh>
    <rPh sb="163" eb="165">
      <t>キギョウ</t>
    </rPh>
    <rPh sb="165" eb="167">
      <t>カイケイ</t>
    </rPh>
    <rPh sb="167" eb="168">
      <t>カ</t>
    </rPh>
    <rPh sb="169" eb="170">
      <t>ム</t>
    </rPh>
    <rPh sb="172" eb="175">
      <t>ケイカクテキ</t>
    </rPh>
    <rPh sb="176" eb="178">
      <t>シサン</t>
    </rPh>
    <rPh sb="178" eb="180">
      <t>カンリ</t>
    </rPh>
    <rPh sb="181" eb="182">
      <t>オコナ</t>
    </rPh>
    <rPh sb="188" eb="190">
      <t>ツウジョウ</t>
    </rPh>
    <rPh sb="190" eb="192">
      <t>ギョウム</t>
    </rPh>
    <rPh sb="193" eb="194">
      <t>サラ</t>
    </rPh>
    <rPh sb="196" eb="198">
      <t>ミナオ</t>
    </rPh>
    <rPh sb="200" eb="201">
      <t>オコナ</t>
    </rPh>
    <rPh sb="211" eb="213">
      <t>サクゲン</t>
    </rPh>
    <rPh sb="214" eb="216">
      <t>メザ</t>
    </rPh>
    <rPh sb="220" eb="223">
      <t>コウリツテキ</t>
    </rPh>
    <rPh sb="224" eb="226">
      <t>ウンエイ</t>
    </rPh>
    <rPh sb="226" eb="228">
      <t>カンリ</t>
    </rPh>
    <rPh sb="229" eb="230">
      <t>オコナ</t>
    </rPh>
    <phoneticPr fontId="4"/>
  </si>
  <si>
    <t>　『①収益的収支比率』は依然として平均値を大きく下回っており、収支赤字が続いている。総費用、償還金とも多少減少したが、依然として償還金の占める割合が高く、総収益では賄えず繰入金に依存している状態となっており、『⑤料金回収率』についても平成27年の料金改定により若干解消されたが、依然として繰入金に頼った形となっている。
　『④企業債残高対給水収益比率』は平均値を上回り、企業債残高が多い状況であるが、計画的な資金調達を実施することにより年々改善されている。
　『⑥給水原価』は、概ね横ばいを維持している。これは特に影響のある工事費について、計画的な執行を行うことにより、事業年度毎の支出を一定水準に保っていることによる。
　『⑦施設利用率』は平均を上回る一方、『⑧有収率』が平均を下回っており、これらは老朽管などからの漏水が原因と考えられ、特に有収率が低い状況は収益が失われたものであるため、老朽管路の更新が必要となっている。
　簡易水道事業は、給水人口の減少と施設の老朽化が重なり経営の厳しさが増している。そのため限られた経費で最大限の効果が得られるよう、計画的で効率的な運営を進めていきたい。　
　</t>
    <rPh sb="3" eb="5">
      <t>シュウエキ</t>
    </rPh>
    <rPh sb="5" eb="6">
      <t>テキ</t>
    </rPh>
    <rPh sb="6" eb="8">
      <t>シュウシ</t>
    </rPh>
    <rPh sb="8" eb="10">
      <t>ヒリツ</t>
    </rPh>
    <rPh sb="12" eb="14">
      <t>イゼン</t>
    </rPh>
    <rPh sb="17" eb="20">
      <t>ヘイキンチ</t>
    </rPh>
    <rPh sb="21" eb="22">
      <t>オオ</t>
    </rPh>
    <rPh sb="24" eb="26">
      <t>シタマワ</t>
    </rPh>
    <rPh sb="31" eb="33">
      <t>シュウシ</t>
    </rPh>
    <rPh sb="33" eb="35">
      <t>アカジ</t>
    </rPh>
    <rPh sb="36" eb="37">
      <t>ツヅ</t>
    </rPh>
    <rPh sb="42" eb="45">
      <t>ソウヒヨウ</t>
    </rPh>
    <rPh sb="46" eb="49">
      <t>ショウカンキン</t>
    </rPh>
    <rPh sb="51" eb="53">
      <t>タショウ</t>
    </rPh>
    <rPh sb="53" eb="55">
      <t>ゲンショウ</t>
    </rPh>
    <rPh sb="59" eb="61">
      <t>イゼン</t>
    </rPh>
    <rPh sb="64" eb="67">
      <t>ショウカンキン</t>
    </rPh>
    <rPh sb="68" eb="69">
      <t>シ</t>
    </rPh>
    <rPh sb="71" eb="73">
      <t>ワリアイ</t>
    </rPh>
    <rPh sb="74" eb="75">
      <t>タカ</t>
    </rPh>
    <rPh sb="77" eb="80">
      <t>ソウシュウエキ</t>
    </rPh>
    <rPh sb="82" eb="83">
      <t>マカナ</t>
    </rPh>
    <rPh sb="85" eb="87">
      <t>クリイレ</t>
    </rPh>
    <rPh sb="87" eb="88">
      <t>キン</t>
    </rPh>
    <rPh sb="89" eb="91">
      <t>イゾン</t>
    </rPh>
    <rPh sb="95" eb="97">
      <t>ジョウタイ</t>
    </rPh>
    <rPh sb="106" eb="108">
      <t>リョウキン</t>
    </rPh>
    <rPh sb="108" eb="110">
      <t>カイシュウ</t>
    </rPh>
    <rPh sb="110" eb="111">
      <t>リツ</t>
    </rPh>
    <rPh sb="117" eb="119">
      <t>ヘイセイ</t>
    </rPh>
    <rPh sb="121" eb="122">
      <t>ネン</t>
    </rPh>
    <rPh sb="123" eb="125">
      <t>リョウキン</t>
    </rPh>
    <rPh sb="125" eb="127">
      <t>カイテイ</t>
    </rPh>
    <rPh sb="130" eb="132">
      <t>ジャッカン</t>
    </rPh>
    <rPh sb="132" eb="134">
      <t>カイショウ</t>
    </rPh>
    <rPh sb="139" eb="141">
      <t>イゼン</t>
    </rPh>
    <rPh sb="144" eb="146">
      <t>クリイレ</t>
    </rPh>
    <rPh sb="146" eb="147">
      <t>キン</t>
    </rPh>
    <rPh sb="148" eb="149">
      <t>タヨ</t>
    </rPh>
    <rPh sb="151" eb="152">
      <t>カタチ</t>
    </rPh>
    <rPh sb="163" eb="165">
      <t>キギョウ</t>
    </rPh>
    <rPh sb="165" eb="166">
      <t>サイ</t>
    </rPh>
    <rPh sb="166" eb="168">
      <t>ザンダカ</t>
    </rPh>
    <rPh sb="168" eb="169">
      <t>タイ</t>
    </rPh>
    <rPh sb="169" eb="171">
      <t>キュウスイ</t>
    </rPh>
    <rPh sb="171" eb="173">
      <t>シュウエキ</t>
    </rPh>
    <rPh sb="173" eb="175">
      <t>ヒリツ</t>
    </rPh>
    <rPh sb="177" eb="180">
      <t>ヘイキンチ</t>
    </rPh>
    <rPh sb="181" eb="183">
      <t>ウワマワ</t>
    </rPh>
    <rPh sb="185" eb="187">
      <t>キギョウ</t>
    </rPh>
    <rPh sb="187" eb="188">
      <t>サイ</t>
    </rPh>
    <rPh sb="188" eb="190">
      <t>ザンダカ</t>
    </rPh>
    <rPh sb="191" eb="192">
      <t>オオ</t>
    </rPh>
    <rPh sb="193" eb="195">
      <t>ジョウキョウ</t>
    </rPh>
    <rPh sb="200" eb="203">
      <t>ケイカクテキ</t>
    </rPh>
    <rPh sb="204" eb="206">
      <t>シキン</t>
    </rPh>
    <rPh sb="206" eb="208">
      <t>チョウタツ</t>
    </rPh>
    <rPh sb="209" eb="211">
      <t>ジッシ</t>
    </rPh>
    <rPh sb="218" eb="220">
      <t>ネンネン</t>
    </rPh>
    <rPh sb="220" eb="222">
      <t>カイゼン</t>
    </rPh>
    <rPh sb="232" eb="234">
      <t>キュウスイ</t>
    </rPh>
    <rPh sb="234" eb="236">
      <t>ゲンカ</t>
    </rPh>
    <rPh sb="239" eb="240">
      <t>オオム</t>
    </rPh>
    <rPh sb="241" eb="242">
      <t>ヨコ</t>
    </rPh>
    <rPh sb="245" eb="247">
      <t>イジ</t>
    </rPh>
    <rPh sb="255" eb="256">
      <t>トク</t>
    </rPh>
    <rPh sb="257" eb="259">
      <t>エイキョウ</t>
    </rPh>
    <rPh sb="262" eb="264">
      <t>コウジ</t>
    </rPh>
    <rPh sb="264" eb="265">
      <t>ヒ</t>
    </rPh>
    <rPh sb="270" eb="273">
      <t>ケイカクテキ</t>
    </rPh>
    <rPh sb="274" eb="276">
      <t>シッコウ</t>
    </rPh>
    <rPh sb="277" eb="278">
      <t>オコナ</t>
    </rPh>
    <rPh sb="285" eb="287">
      <t>ジギョウ</t>
    </rPh>
    <rPh sb="287" eb="289">
      <t>ネンド</t>
    </rPh>
    <rPh sb="289" eb="290">
      <t>ゴト</t>
    </rPh>
    <rPh sb="291" eb="293">
      <t>シシュツ</t>
    </rPh>
    <rPh sb="294" eb="296">
      <t>イッテイ</t>
    </rPh>
    <rPh sb="296" eb="298">
      <t>スイジュン</t>
    </rPh>
    <rPh sb="299" eb="300">
      <t>タモ</t>
    </rPh>
    <rPh sb="314" eb="316">
      <t>シセツ</t>
    </rPh>
    <rPh sb="316" eb="319">
      <t>リヨウリツ</t>
    </rPh>
    <rPh sb="321" eb="323">
      <t>ヘイキン</t>
    </rPh>
    <rPh sb="324" eb="326">
      <t>ウワマワ</t>
    </rPh>
    <rPh sb="327" eb="329">
      <t>イッポウ</t>
    </rPh>
    <rPh sb="332" eb="334">
      <t>ユウシュウ</t>
    </rPh>
    <rPh sb="334" eb="335">
      <t>リツ</t>
    </rPh>
    <rPh sb="337" eb="339">
      <t>ヘイキン</t>
    </rPh>
    <rPh sb="340" eb="342">
      <t>シタマワ</t>
    </rPh>
    <rPh sb="351" eb="353">
      <t>ロウキュウ</t>
    </rPh>
    <rPh sb="353" eb="354">
      <t>カン</t>
    </rPh>
    <rPh sb="359" eb="361">
      <t>ロウスイ</t>
    </rPh>
    <rPh sb="362" eb="364">
      <t>ゲンイン</t>
    </rPh>
    <rPh sb="365" eb="366">
      <t>カンガ</t>
    </rPh>
    <rPh sb="370" eb="371">
      <t>トク</t>
    </rPh>
    <rPh sb="372" eb="374">
      <t>ユウシュウ</t>
    </rPh>
    <rPh sb="374" eb="375">
      <t>リツ</t>
    </rPh>
    <rPh sb="376" eb="377">
      <t>ヒク</t>
    </rPh>
    <rPh sb="378" eb="380">
      <t>ジョウキョウ</t>
    </rPh>
    <rPh sb="381" eb="383">
      <t>シュウエキ</t>
    </rPh>
    <rPh sb="384" eb="385">
      <t>ウシナ</t>
    </rPh>
    <rPh sb="396" eb="398">
      <t>ロウキュウ</t>
    </rPh>
    <rPh sb="398" eb="400">
      <t>カンロ</t>
    </rPh>
    <rPh sb="401" eb="403">
      <t>コウシン</t>
    </rPh>
    <rPh sb="404" eb="406">
      <t>ヒツヨウ</t>
    </rPh>
    <rPh sb="415" eb="417">
      <t>カンイ</t>
    </rPh>
    <rPh sb="417" eb="419">
      <t>スイドウ</t>
    </rPh>
    <rPh sb="419" eb="421">
      <t>ジギョウ</t>
    </rPh>
    <rPh sb="423" eb="425">
      <t>キュウスイ</t>
    </rPh>
    <rPh sb="425" eb="427">
      <t>ジンコウ</t>
    </rPh>
    <rPh sb="428" eb="430">
      <t>ゲンショウ</t>
    </rPh>
    <rPh sb="431" eb="433">
      <t>シセツ</t>
    </rPh>
    <rPh sb="434" eb="437">
      <t>ロウキュウカ</t>
    </rPh>
    <rPh sb="438" eb="439">
      <t>カサ</t>
    </rPh>
    <rPh sb="441" eb="443">
      <t>ケイエイ</t>
    </rPh>
    <rPh sb="444" eb="445">
      <t>キビ</t>
    </rPh>
    <rPh sb="448" eb="449">
      <t>マ</t>
    </rPh>
    <rPh sb="458" eb="459">
      <t>カギ</t>
    </rPh>
    <rPh sb="462" eb="464">
      <t>ケイヒ</t>
    </rPh>
    <rPh sb="465" eb="468">
      <t>サイダイゲン</t>
    </rPh>
    <rPh sb="469" eb="471">
      <t>コウカ</t>
    </rPh>
    <rPh sb="472" eb="473">
      <t>エ</t>
    </rPh>
    <rPh sb="479" eb="482">
      <t>ケイカクテキ</t>
    </rPh>
    <rPh sb="483" eb="486">
      <t>コウリツテキ</t>
    </rPh>
    <rPh sb="487" eb="489">
      <t>ウンエイ</t>
    </rPh>
    <rPh sb="490" eb="491">
      <t>スス</t>
    </rPh>
    <phoneticPr fontId="4"/>
  </si>
  <si>
    <t>　『③管路更新率』は、平均を大きく下回っており、有収率の面からみても老朽化した管路更新が必要となっている。しかしながら管路更新には多額の費用が必要となるため、近年は収支バランスを図りながら効率的な更新を進めている。今後も耐用年数を超過した老朽管等を始め、管路の計画的な更新を進めていくこととしている。</t>
    <rPh sb="3" eb="5">
      <t>カンロ</t>
    </rPh>
    <rPh sb="5" eb="7">
      <t>コウシン</t>
    </rPh>
    <rPh sb="7" eb="8">
      <t>リツ</t>
    </rPh>
    <rPh sb="11" eb="13">
      <t>ヘイキン</t>
    </rPh>
    <rPh sb="14" eb="15">
      <t>オオ</t>
    </rPh>
    <rPh sb="17" eb="19">
      <t>シタマワ</t>
    </rPh>
    <rPh sb="24" eb="26">
      <t>ユウシュウ</t>
    </rPh>
    <rPh sb="26" eb="27">
      <t>リツ</t>
    </rPh>
    <rPh sb="28" eb="29">
      <t>メン</t>
    </rPh>
    <rPh sb="34" eb="37">
      <t>ロウキュウカ</t>
    </rPh>
    <rPh sb="39" eb="41">
      <t>カンロ</t>
    </rPh>
    <rPh sb="41" eb="43">
      <t>コウシン</t>
    </rPh>
    <rPh sb="44" eb="46">
      <t>ヒツヨウ</t>
    </rPh>
    <rPh sb="59" eb="61">
      <t>カンロ</t>
    </rPh>
    <rPh sb="61" eb="63">
      <t>コウシン</t>
    </rPh>
    <rPh sb="65" eb="67">
      <t>タガク</t>
    </rPh>
    <rPh sb="68" eb="70">
      <t>ヒヨウ</t>
    </rPh>
    <rPh sb="71" eb="73">
      <t>ヒツヨウ</t>
    </rPh>
    <rPh sb="79" eb="81">
      <t>キンネン</t>
    </rPh>
    <rPh sb="82" eb="84">
      <t>シュウシ</t>
    </rPh>
    <rPh sb="89" eb="90">
      <t>ハカ</t>
    </rPh>
    <rPh sb="94" eb="97">
      <t>コウリツテキ</t>
    </rPh>
    <rPh sb="98" eb="100">
      <t>コウシン</t>
    </rPh>
    <rPh sb="101" eb="102">
      <t>スス</t>
    </rPh>
    <rPh sb="107" eb="109">
      <t>コンゴ</t>
    </rPh>
    <rPh sb="110" eb="112">
      <t>タイヨウ</t>
    </rPh>
    <rPh sb="112" eb="114">
      <t>ネンスウ</t>
    </rPh>
    <rPh sb="115" eb="117">
      <t>チョウカ</t>
    </rPh>
    <rPh sb="119" eb="121">
      <t>ロウキュウ</t>
    </rPh>
    <rPh sb="121" eb="122">
      <t>カン</t>
    </rPh>
    <rPh sb="122" eb="123">
      <t>トウ</t>
    </rPh>
    <rPh sb="124" eb="125">
      <t>ハジ</t>
    </rPh>
    <rPh sb="127" eb="129">
      <t>カンロ</t>
    </rPh>
    <rPh sb="130" eb="133">
      <t>ケイカクテキ</t>
    </rPh>
    <rPh sb="134" eb="136">
      <t>コウシン</t>
    </rPh>
    <rPh sb="137" eb="13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</si>
</sst>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0.04</c:v>
                </c:pt>
                <c:pt idx="2">
                  <c:v>0.62</c:v>
                </c:pt>
                <c:pt idx="3">
                  <c:v>0.3</c:v>
                </c:pt>
                <c:pt idx="4">
                  <c:v>0.27</c:v>
                </c:pt>
              </c:numCache>
            </c:numRef>
          </c:val>
        </c:ser>
        <c:dLbls>
          <c:showLegendKey val="0"/>
          <c:showVal val="0"/>
          <c:showCatName val="0"/>
          <c:showSerName val="0"/>
          <c:showPercent val="0"/>
          <c:showBubbleSize val="0"/>
        </c:dLbls>
        <c:gapWidth val="150"/>
        <c:axId val="64276264"/>
        <c:axId val="6427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64276264"/>
        <c:axId val="64276656"/>
      </c:lineChart>
      <c:dateAx>
        <c:axId val="64276264"/>
        <c:scaling>
          <c:orientation val="minMax"/>
        </c:scaling>
        <c:delete val="1"/>
        <c:axPos val="b"/>
        <c:numFmt formatCode="ge" sourceLinked="1"/>
        <c:majorTickMark val="none"/>
        <c:minorTickMark val="none"/>
        <c:tickLblPos val="none"/>
        <c:crossAx val="64276656"/>
        <c:crosses val="autoZero"/>
        <c:auto val="1"/>
        <c:lblOffset val="100"/>
        <c:baseTimeUnit val="years"/>
      </c:dateAx>
      <c:valAx>
        <c:axId val="6427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7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79.28</c:v>
                </c:pt>
                <c:pt idx="1">
                  <c:v>68.69</c:v>
                </c:pt>
                <c:pt idx="2">
                  <c:v>71.13</c:v>
                </c:pt>
                <c:pt idx="3">
                  <c:v>74.790000000000006</c:v>
                </c:pt>
                <c:pt idx="4">
                  <c:v>71.16</c:v>
                </c:pt>
              </c:numCache>
            </c:numRef>
          </c:val>
        </c:ser>
        <c:dLbls>
          <c:showLegendKey val="0"/>
          <c:showVal val="0"/>
          <c:showCatName val="0"/>
          <c:showSerName val="0"/>
          <c:showPercent val="0"/>
          <c:showBubbleSize val="0"/>
        </c:dLbls>
        <c:gapWidth val="150"/>
        <c:axId val="126926376"/>
        <c:axId val="12733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6926376"/>
        <c:axId val="127330744"/>
      </c:lineChart>
      <c:dateAx>
        <c:axId val="126926376"/>
        <c:scaling>
          <c:orientation val="minMax"/>
        </c:scaling>
        <c:delete val="1"/>
        <c:axPos val="b"/>
        <c:numFmt formatCode="ge" sourceLinked="1"/>
        <c:majorTickMark val="none"/>
        <c:minorTickMark val="none"/>
        <c:tickLblPos val="none"/>
        <c:crossAx val="127330744"/>
        <c:crosses val="autoZero"/>
        <c:auto val="1"/>
        <c:lblOffset val="100"/>
        <c:baseTimeUnit val="years"/>
      </c:dateAx>
      <c:valAx>
        <c:axId val="12733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65.14</c:v>
                </c:pt>
                <c:pt idx="1">
                  <c:v>69.099999999999994</c:v>
                </c:pt>
                <c:pt idx="2">
                  <c:v>64.05</c:v>
                </c:pt>
                <c:pt idx="3">
                  <c:v>59.92</c:v>
                </c:pt>
                <c:pt idx="4">
                  <c:v>61.68</c:v>
                </c:pt>
              </c:numCache>
            </c:numRef>
          </c:val>
        </c:ser>
        <c:dLbls>
          <c:showLegendKey val="0"/>
          <c:showVal val="0"/>
          <c:showCatName val="0"/>
          <c:showSerName val="0"/>
          <c:showPercent val="0"/>
          <c:showBubbleSize val="0"/>
        </c:dLbls>
        <c:gapWidth val="150"/>
        <c:axId val="126924416"/>
        <c:axId val="12692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6924416"/>
        <c:axId val="126924024"/>
      </c:lineChart>
      <c:dateAx>
        <c:axId val="126924416"/>
        <c:scaling>
          <c:orientation val="minMax"/>
        </c:scaling>
        <c:delete val="1"/>
        <c:axPos val="b"/>
        <c:numFmt formatCode="ge" sourceLinked="1"/>
        <c:majorTickMark val="none"/>
        <c:minorTickMark val="none"/>
        <c:tickLblPos val="none"/>
        <c:crossAx val="126924024"/>
        <c:crosses val="autoZero"/>
        <c:auto val="1"/>
        <c:lblOffset val="100"/>
        <c:baseTimeUnit val="years"/>
      </c:dateAx>
      <c:valAx>
        <c:axId val="12692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48.3</c:v>
                </c:pt>
                <c:pt idx="1">
                  <c:v>48.32</c:v>
                </c:pt>
                <c:pt idx="2">
                  <c:v>50.43</c:v>
                </c:pt>
                <c:pt idx="3">
                  <c:v>48.11</c:v>
                </c:pt>
                <c:pt idx="4">
                  <c:v>47.69</c:v>
                </c:pt>
              </c:numCache>
            </c:numRef>
          </c:val>
        </c:ser>
        <c:dLbls>
          <c:showLegendKey val="0"/>
          <c:showVal val="0"/>
          <c:showCatName val="0"/>
          <c:showSerName val="0"/>
          <c:showPercent val="0"/>
          <c:showBubbleSize val="0"/>
        </c:dLbls>
        <c:gapWidth val="150"/>
        <c:axId val="64277832"/>
        <c:axId val="6427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64277832"/>
        <c:axId val="64278224"/>
      </c:lineChart>
      <c:dateAx>
        <c:axId val="64277832"/>
        <c:scaling>
          <c:orientation val="minMax"/>
        </c:scaling>
        <c:delete val="1"/>
        <c:axPos val="b"/>
        <c:numFmt formatCode="ge" sourceLinked="1"/>
        <c:majorTickMark val="none"/>
        <c:minorTickMark val="none"/>
        <c:tickLblPos val="none"/>
        <c:crossAx val="64278224"/>
        <c:crosses val="autoZero"/>
        <c:auto val="1"/>
        <c:lblOffset val="100"/>
        <c:baseTimeUnit val="years"/>
      </c:dateAx>
      <c:valAx>
        <c:axId val="642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506456"/>
        <c:axId val="1265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06456"/>
        <c:axId val="126506848"/>
      </c:lineChart>
      <c:dateAx>
        <c:axId val="126506456"/>
        <c:scaling>
          <c:orientation val="minMax"/>
        </c:scaling>
        <c:delete val="1"/>
        <c:axPos val="b"/>
        <c:numFmt formatCode="ge" sourceLinked="1"/>
        <c:majorTickMark val="none"/>
        <c:minorTickMark val="none"/>
        <c:tickLblPos val="none"/>
        <c:crossAx val="126506848"/>
        <c:crosses val="autoZero"/>
        <c:auto val="1"/>
        <c:lblOffset val="100"/>
        <c:baseTimeUnit val="years"/>
      </c:dateAx>
      <c:valAx>
        <c:axId val="1265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0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508024"/>
        <c:axId val="1265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08024"/>
        <c:axId val="126508416"/>
      </c:lineChart>
      <c:dateAx>
        <c:axId val="126508024"/>
        <c:scaling>
          <c:orientation val="minMax"/>
        </c:scaling>
        <c:delete val="1"/>
        <c:axPos val="b"/>
        <c:numFmt formatCode="ge" sourceLinked="1"/>
        <c:majorTickMark val="none"/>
        <c:minorTickMark val="none"/>
        <c:tickLblPos val="none"/>
        <c:crossAx val="126508416"/>
        <c:crosses val="autoZero"/>
        <c:auto val="1"/>
        <c:lblOffset val="100"/>
        <c:baseTimeUnit val="years"/>
      </c:dateAx>
      <c:valAx>
        <c:axId val="1265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0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24808"/>
        <c:axId val="12692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24808"/>
        <c:axId val="126925200"/>
      </c:lineChart>
      <c:dateAx>
        <c:axId val="126924808"/>
        <c:scaling>
          <c:orientation val="minMax"/>
        </c:scaling>
        <c:delete val="1"/>
        <c:axPos val="b"/>
        <c:numFmt formatCode="ge" sourceLinked="1"/>
        <c:majorTickMark val="none"/>
        <c:minorTickMark val="none"/>
        <c:tickLblPos val="none"/>
        <c:crossAx val="126925200"/>
        <c:crosses val="autoZero"/>
        <c:auto val="1"/>
        <c:lblOffset val="100"/>
        <c:baseTimeUnit val="years"/>
      </c:dateAx>
      <c:valAx>
        <c:axId val="12692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26768"/>
        <c:axId val="12692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26768"/>
        <c:axId val="126927160"/>
      </c:lineChart>
      <c:dateAx>
        <c:axId val="126926768"/>
        <c:scaling>
          <c:orientation val="minMax"/>
        </c:scaling>
        <c:delete val="1"/>
        <c:axPos val="b"/>
        <c:numFmt formatCode="ge" sourceLinked="1"/>
        <c:majorTickMark val="none"/>
        <c:minorTickMark val="none"/>
        <c:tickLblPos val="none"/>
        <c:crossAx val="126927160"/>
        <c:crosses val="autoZero"/>
        <c:auto val="1"/>
        <c:lblOffset val="100"/>
        <c:baseTimeUnit val="years"/>
      </c:dateAx>
      <c:valAx>
        <c:axId val="12692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2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1837.63</c:v>
                </c:pt>
                <c:pt idx="1">
                  <c:v>1709.68</c:v>
                </c:pt>
                <c:pt idx="2">
                  <c:v>1628.1</c:v>
                </c:pt>
                <c:pt idx="3">
                  <c:v>1391.32</c:v>
                </c:pt>
                <c:pt idx="4">
                  <c:v>1292.83</c:v>
                </c:pt>
              </c:numCache>
            </c:numRef>
          </c:val>
        </c:ser>
        <c:dLbls>
          <c:showLegendKey val="0"/>
          <c:showVal val="0"/>
          <c:showCatName val="0"/>
          <c:showSerName val="0"/>
          <c:showPercent val="0"/>
          <c:showBubbleSize val="0"/>
        </c:dLbls>
        <c:gapWidth val="150"/>
        <c:axId val="127046600"/>
        <c:axId val="12704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7046600"/>
        <c:axId val="127046992"/>
      </c:lineChart>
      <c:dateAx>
        <c:axId val="127046600"/>
        <c:scaling>
          <c:orientation val="minMax"/>
        </c:scaling>
        <c:delete val="1"/>
        <c:axPos val="b"/>
        <c:numFmt formatCode="ge" sourceLinked="1"/>
        <c:majorTickMark val="none"/>
        <c:minorTickMark val="none"/>
        <c:tickLblPos val="none"/>
        <c:crossAx val="127046992"/>
        <c:crosses val="autoZero"/>
        <c:auto val="1"/>
        <c:lblOffset val="100"/>
        <c:baseTimeUnit val="years"/>
      </c:dateAx>
      <c:valAx>
        <c:axId val="12704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33.36</c:v>
                </c:pt>
                <c:pt idx="1">
                  <c:v>32.549999999999997</c:v>
                </c:pt>
                <c:pt idx="2">
                  <c:v>30.76</c:v>
                </c:pt>
                <c:pt idx="3">
                  <c:v>35.54</c:v>
                </c:pt>
                <c:pt idx="4">
                  <c:v>37.020000000000003</c:v>
                </c:pt>
              </c:numCache>
            </c:numRef>
          </c:val>
        </c:ser>
        <c:dLbls>
          <c:showLegendKey val="0"/>
          <c:showVal val="0"/>
          <c:showCatName val="0"/>
          <c:showSerName val="0"/>
          <c:showPercent val="0"/>
          <c:showBubbleSize val="0"/>
        </c:dLbls>
        <c:gapWidth val="150"/>
        <c:axId val="127048168"/>
        <c:axId val="12704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27048168"/>
        <c:axId val="127048560"/>
      </c:lineChart>
      <c:dateAx>
        <c:axId val="127048168"/>
        <c:scaling>
          <c:orientation val="minMax"/>
        </c:scaling>
        <c:delete val="1"/>
        <c:axPos val="b"/>
        <c:numFmt formatCode="ge" sourceLinked="1"/>
        <c:majorTickMark val="none"/>
        <c:minorTickMark val="none"/>
        <c:tickLblPos val="none"/>
        <c:crossAx val="127048560"/>
        <c:crosses val="autoZero"/>
        <c:auto val="1"/>
        <c:lblOffset val="100"/>
        <c:baseTimeUnit val="years"/>
      </c:dateAx>
      <c:valAx>
        <c:axId val="12704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422.37</c:v>
                </c:pt>
                <c:pt idx="1">
                  <c:v>451.76</c:v>
                </c:pt>
                <c:pt idx="2">
                  <c:v>493.83</c:v>
                </c:pt>
                <c:pt idx="3">
                  <c:v>482.64</c:v>
                </c:pt>
                <c:pt idx="4">
                  <c:v>475.23</c:v>
                </c:pt>
              </c:numCache>
            </c:numRef>
          </c:val>
        </c:ser>
        <c:dLbls>
          <c:showLegendKey val="0"/>
          <c:showVal val="0"/>
          <c:showCatName val="0"/>
          <c:showSerName val="0"/>
          <c:showPercent val="0"/>
          <c:showBubbleSize val="0"/>
        </c:dLbls>
        <c:gapWidth val="150"/>
        <c:axId val="127329176"/>
        <c:axId val="1273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7329176"/>
        <c:axId val="127329568"/>
      </c:lineChart>
      <c:dateAx>
        <c:axId val="127329176"/>
        <c:scaling>
          <c:orientation val="minMax"/>
        </c:scaling>
        <c:delete val="1"/>
        <c:axPos val="b"/>
        <c:numFmt formatCode="ge" sourceLinked="1"/>
        <c:majorTickMark val="none"/>
        <c:minorTickMark val="none"/>
        <c:tickLblPos val="none"/>
        <c:crossAx val="127329568"/>
        <c:crosses val="autoZero"/>
        <c:auto val="1"/>
        <c:lblOffset val="100"/>
        <c:baseTimeUnit val="years"/>
      </c:dateAx>
      <c:valAx>
        <c:axId val="1273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愛媛県　大洲市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44872</v>
      </c>
      <c r="AM8" s="67"/>
      <c r="AN8" s="67"/>
      <c r="AO8" s="67"/>
      <c r="AP8" s="67"/>
      <c r="AQ8" s="67"/>
      <c r="AR8" s="67"/>
      <c r="AS8" s="67"/>
      <c r="AT8" s="66">
        <f>データ!$S$6</f>
        <v>432.22</v>
      </c>
      <c r="AU8" s="66"/>
      <c r="AV8" s="66"/>
      <c r="AW8" s="66"/>
      <c r="AX8" s="66"/>
      <c r="AY8" s="66"/>
      <c r="AZ8" s="66"/>
      <c r="BA8" s="66"/>
      <c r="BB8" s="66">
        <f>データ!$T$6</f>
        <v>103.82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8.52</v>
      </c>
      <c r="Q10" s="66"/>
      <c r="R10" s="66"/>
      <c r="S10" s="66"/>
      <c r="T10" s="66"/>
      <c r="U10" s="66"/>
      <c r="V10" s="66"/>
      <c r="W10" s="67">
        <f>データ!$Q$6</f>
        <v>2970</v>
      </c>
      <c r="X10" s="67"/>
      <c r="Y10" s="67"/>
      <c r="Z10" s="67"/>
      <c r="AA10" s="67"/>
      <c r="AB10" s="67"/>
      <c r="AC10" s="67"/>
      <c r="AD10" s="2"/>
      <c r="AE10" s="2"/>
      <c r="AF10" s="2"/>
      <c r="AG10" s="2"/>
      <c r="AH10" s="2"/>
      <c r="AI10" s="2"/>
      <c r="AJ10" s="2"/>
      <c r="AK10" s="2"/>
      <c r="AL10" s="67">
        <f>データ!$U$6</f>
        <v>3803</v>
      </c>
      <c r="AM10" s="67"/>
      <c r="AN10" s="67"/>
      <c r="AO10" s="67"/>
      <c r="AP10" s="67"/>
      <c r="AQ10" s="67"/>
      <c r="AR10" s="67"/>
      <c r="AS10" s="67"/>
      <c r="AT10" s="66">
        <f>データ!$V$6</f>
        <v>38.590000000000003</v>
      </c>
      <c r="AU10" s="66"/>
      <c r="AV10" s="66"/>
      <c r="AW10" s="66"/>
      <c r="AX10" s="66"/>
      <c r="AY10" s="66"/>
      <c r="AZ10" s="66"/>
      <c r="BA10" s="66"/>
      <c r="BB10" s="66">
        <f>データ!$W$6</f>
        <v>98.55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382078</v>
      </c>
      <c r="D6" s="34">
        <f t="shared" si="3"/>
        <v>47</v>
      </c>
      <c r="E6" s="34">
        <f t="shared" si="3"/>
        <v>1</v>
      </c>
      <c r="F6" s="34">
        <f t="shared" si="3"/>
        <v>0</v>
      </c>
      <c r="G6" s="34">
        <f t="shared" si="3"/>
        <v>0</v>
      </c>
      <c r="H6" s="34" t="str">
        <f t="shared" si="3"/>
        <v>愛媛県　大洲市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8.52</v>
      </c>
      <c r="Q6" s="35">
        <f t="shared" si="3"/>
        <v>2970</v>
      </c>
      <c r="R6" s="35">
        <f t="shared" si="3"/>
        <v>44872</v>
      </c>
      <c r="S6" s="35">
        <f t="shared" si="3"/>
        <v>432.22</v>
      </c>
      <c r="T6" s="35">
        <f t="shared" si="3"/>
        <v>103.82</v>
      </c>
      <c r="U6" s="35">
        <f t="shared" si="3"/>
        <v>3803</v>
      </c>
      <c r="V6" s="35">
        <f t="shared" si="3"/>
        <v>38.590000000000003</v>
      </c>
      <c r="W6" s="35">
        <f t="shared" si="3"/>
        <v>98.55</v>
      </c>
      <c r="X6" s="36">
        <f>IF(X7="",NA(),X7)</f>
        <v>48.3</v>
      </c>
      <c r="Y6" s="36">
        <f t="shared" ref="Y6:AG6" si="4">IF(Y7="",NA(),Y7)</f>
        <v>48.32</v>
      </c>
      <c r="Z6" s="36">
        <f t="shared" si="4"/>
        <v>50.43</v>
      </c>
      <c r="AA6" s="36">
        <f t="shared" si="4"/>
        <v>48.11</v>
      </c>
      <c r="AB6" s="36">
        <f t="shared" si="4"/>
        <v>47.69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1837.63</v>
      </c>
      <c r="BF6" s="36">
        <f t="shared" ref="BF6:BN6" si="7">IF(BF7="",NA(),BF7)</f>
        <v>1709.68</v>
      </c>
      <c r="BG6" s="36">
        <f t="shared" si="7"/>
        <v>1628.1</v>
      </c>
      <c r="BH6" s="36">
        <f t="shared" si="7"/>
        <v>1391.32</v>
      </c>
      <c r="BI6" s="36">
        <f t="shared" si="7"/>
        <v>1292.83</v>
      </c>
      <c r="BJ6" s="36">
        <f t="shared" si="7"/>
        <v>1108.26</v>
      </c>
      <c r="BK6" s="36">
        <f t="shared" si="7"/>
        <v>1113.76</v>
      </c>
      <c r="BL6" s="36">
        <f t="shared" si="7"/>
        <v>1125.69</v>
      </c>
      <c r="BM6" s="36">
        <f t="shared" si="7"/>
        <v>1134.67</v>
      </c>
      <c r="BN6" s="36">
        <f t="shared" si="7"/>
        <v>1144.79</v>
      </c>
      <c r="BO6" s="35" t="str">
        <f>IF(BO7="","",IF(BO7="-","【-】","【"&amp;SUBSTITUTE(TEXT(BO7,"#,##0.00"),"-","△")&amp;"】"))</f>
        <v>【1,280.76】</v>
      </c>
      <c r="BP6" s="36">
        <f>IF(BP7="",NA(),BP7)</f>
        <v>33.36</v>
      </c>
      <c r="BQ6" s="36">
        <f t="shared" ref="BQ6:BY6" si="8">IF(BQ7="",NA(),BQ7)</f>
        <v>32.549999999999997</v>
      </c>
      <c r="BR6" s="36">
        <f t="shared" si="8"/>
        <v>30.76</v>
      </c>
      <c r="BS6" s="36">
        <f t="shared" si="8"/>
        <v>35.54</v>
      </c>
      <c r="BT6" s="36">
        <f t="shared" si="8"/>
        <v>37.020000000000003</v>
      </c>
      <c r="BU6" s="36">
        <f t="shared" si="8"/>
        <v>19.77</v>
      </c>
      <c r="BV6" s="36">
        <f t="shared" si="8"/>
        <v>34.25</v>
      </c>
      <c r="BW6" s="36">
        <f t="shared" si="8"/>
        <v>46.48</v>
      </c>
      <c r="BX6" s="36">
        <f t="shared" si="8"/>
        <v>40.6</v>
      </c>
      <c r="BY6" s="36">
        <f t="shared" si="8"/>
        <v>56.04</v>
      </c>
      <c r="BZ6" s="35" t="str">
        <f>IF(BZ7="","",IF(BZ7="-","【-】","【"&amp;SUBSTITUTE(TEXT(BZ7,"#,##0.00"),"-","△")&amp;"】"))</f>
        <v>【53.06】</v>
      </c>
      <c r="CA6" s="36">
        <f>IF(CA7="",NA(),CA7)</f>
        <v>422.37</v>
      </c>
      <c r="CB6" s="36">
        <f t="shared" ref="CB6:CJ6" si="9">IF(CB7="",NA(),CB7)</f>
        <v>451.76</v>
      </c>
      <c r="CC6" s="36">
        <f t="shared" si="9"/>
        <v>493.83</v>
      </c>
      <c r="CD6" s="36">
        <f t="shared" si="9"/>
        <v>482.64</v>
      </c>
      <c r="CE6" s="36">
        <f t="shared" si="9"/>
        <v>475.23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79.28</v>
      </c>
      <c r="CM6" s="36">
        <f t="shared" ref="CM6:CU6" si="10">IF(CM7="",NA(),CM7)</f>
        <v>68.69</v>
      </c>
      <c r="CN6" s="36">
        <f t="shared" si="10"/>
        <v>71.13</v>
      </c>
      <c r="CO6" s="36">
        <f t="shared" si="10"/>
        <v>74.790000000000006</v>
      </c>
      <c r="CP6" s="36">
        <f t="shared" si="10"/>
        <v>71.16</v>
      </c>
      <c r="CQ6" s="36">
        <f t="shared" si="10"/>
        <v>57.17</v>
      </c>
      <c r="CR6" s="36">
        <f t="shared" si="10"/>
        <v>57.55</v>
      </c>
      <c r="CS6" s="36">
        <f t="shared" si="10"/>
        <v>57.43</v>
      </c>
      <c r="CT6" s="36">
        <f t="shared" si="10"/>
        <v>57.29</v>
      </c>
      <c r="CU6" s="36">
        <f t="shared" si="10"/>
        <v>55.9</v>
      </c>
      <c r="CV6" s="35" t="str">
        <f>IF(CV7="","",IF(CV7="-","【-】","【"&amp;SUBSTITUTE(TEXT(CV7,"#,##0.00"),"-","△")&amp;"】"))</f>
        <v>【56.28】</v>
      </c>
      <c r="CW6" s="36">
        <f>IF(CW7="",NA(),CW7)</f>
        <v>65.14</v>
      </c>
      <c r="CX6" s="36">
        <f t="shared" ref="CX6:DF6" si="11">IF(CX7="",NA(),CX7)</f>
        <v>69.099999999999994</v>
      </c>
      <c r="CY6" s="36">
        <f t="shared" si="11"/>
        <v>64.05</v>
      </c>
      <c r="CZ6" s="36">
        <f t="shared" si="11"/>
        <v>59.92</v>
      </c>
      <c r="DA6" s="36">
        <f t="shared" si="11"/>
        <v>61.68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6">
        <f t="shared" ref="EE6:EM6" si="14">IF(EE7="",NA(),EE7)</f>
        <v>0.04</v>
      </c>
      <c r="EF6" s="36">
        <f t="shared" si="14"/>
        <v>0.62</v>
      </c>
      <c r="EG6" s="36">
        <f t="shared" si="14"/>
        <v>0.3</v>
      </c>
      <c r="EH6" s="36">
        <f t="shared" si="14"/>
        <v>0.27</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382078</v>
      </c>
      <c r="D7" s="38">
        <v>47</v>
      </c>
      <c r="E7" s="38">
        <v>1</v>
      </c>
      <c r="F7" s="38">
        <v>0</v>
      </c>
      <c r="G7" s="38">
        <v>0</v>
      </c>
      <c r="H7" s="38" t="s">
        <v>108</v>
      </c>
      <c r="I7" s="38" t="s">
        <v>109</v>
      </c>
      <c r="J7" s="38" t="s">
        <v>110</v>
      </c>
      <c r="K7" s="38" t="s">
        <v>111</v>
      </c>
      <c r="L7" s="38" t="s">
        <v>112</v>
      </c>
      <c r="M7" s="38"/>
      <c r="N7" s="39" t="s">
        <v>113</v>
      </c>
      <c r="O7" s="39" t="s">
        <v>114</v>
      </c>
      <c r="P7" s="39">
        <v>8.52</v>
      </c>
      <c r="Q7" s="39">
        <v>2970</v>
      </c>
      <c r="R7" s="39">
        <v>44872</v>
      </c>
      <c r="S7" s="39">
        <v>432.22</v>
      </c>
      <c r="T7" s="39">
        <v>103.82</v>
      </c>
      <c r="U7" s="39">
        <v>3803</v>
      </c>
      <c r="V7" s="39">
        <v>38.590000000000003</v>
      </c>
      <c r="W7" s="39">
        <v>98.55</v>
      </c>
      <c r="X7" s="39">
        <v>48.3</v>
      </c>
      <c r="Y7" s="39">
        <v>48.32</v>
      </c>
      <c r="Z7" s="39">
        <v>50.43</v>
      </c>
      <c r="AA7" s="39">
        <v>48.11</v>
      </c>
      <c r="AB7" s="39">
        <v>47.69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1837.63</v>
      </c>
      <c r="BF7" s="39">
        <v>1709.68</v>
      </c>
      <c r="BG7" s="39">
        <v>1628.1</v>
      </c>
      <c r="BH7" s="39">
        <v>1391.32</v>
      </c>
      <c r="BI7" s="39">
        <v>1292.83</v>
      </c>
      <c r="BJ7" s="39">
        <v>1108.26</v>
      </c>
      <c r="BK7" s="39">
        <v>1113.76</v>
      </c>
      <c r="BL7" s="39">
        <v>1125.69</v>
      </c>
      <c r="BM7" s="39">
        <v>1134.67</v>
      </c>
      <c r="BN7" s="39">
        <v>1144.79</v>
      </c>
      <c r="BO7" s="39">
        <v>1280.76</v>
      </c>
      <c r="BP7" s="39">
        <v>33.36</v>
      </c>
      <c r="BQ7" s="39">
        <v>32.549999999999997</v>
      </c>
      <c r="BR7" s="39">
        <v>30.76</v>
      </c>
      <c r="BS7" s="39">
        <v>35.54</v>
      </c>
      <c r="BT7" s="39">
        <v>37.020000000000003</v>
      </c>
      <c r="BU7" s="39">
        <v>19.77</v>
      </c>
      <c r="BV7" s="39">
        <v>34.25</v>
      </c>
      <c r="BW7" s="39">
        <v>46.48</v>
      </c>
      <c r="BX7" s="39">
        <v>40.6</v>
      </c>
      <c r="BY7" s="39">
        <v>56.04</v>
      </c>
      <c r="BZ7" s="39">
        <v>53.06</v>
      </c>
      <c r="CA7" s="39">
        <v>422.37</v>
      </c>
      <c r="CB7" s="39">
        <v>451.76</v>
      </c>
      <c r="CC7" s="39">
        <v>493.83</v>
      </c>
      <c r="CD7" s="39">
        <v>482.64</v>
      </c>
      <c r="CE7" s="39">
        <v>475.23</v>
      </c>
      <c r="CF7" s="39">
        <v>878.73</v>
      </c>
      <c r="CG7" s="39">
        <v>501.18</v>
      </c>
      <c r="CH7" s="39">
        <v>376.61</v>
      </c>
      <c r="CI7" s="39">
        <v>440.03</v>
      </c>
      <c r="CJ7" s="39">
        <v>304.35000000000002</v>
      </c>
      <c r="CK7" s="39">
        <v>314.83</v>
      </c>
      <c r="CL7" s="39">
        <v>79.28</v>
      </c>
      <c r="CM7" s="39">
        <v>68.69</v>
      </c>
      <c r="CN7" s="39">
        <v>71.13</v>
      </c>
      <c r="CO7" s="39">
        <v>74.790000000000006</v>
      </c>
      <c r="CP7" s="39">
        <v>71.16</v>
      </c>
      <c r="CQ7" s="39">
        <v>57.17</v>
      </c>
      <c r="CR7" s="39">
        <v>57.55</v>
      </c>
      <c r="CS7" s="39">
        <v>57.43</v>
      </c>
      <c r="CT7" s="39">
        <v>57.29</v>
      </c>
      <c r="CU7" s="39">
        <v>55.9</v>
      </c>
      <c r="CV7" s="39">
        <v>56.28</v>
      </c>
      <c r="CW7" s="39">
        <v>65.14</v>
      </c>
      <c r="CX7" s="39">
        <v>69.099999999999994</v>
      </c>
      <c r="CY7" s="39">
        <v>64.05</v>
      </c>
      <c r="CZ7" s="39">
        <v>59.92</v>
      </c>
      <c r="DA7" s="39">
        <v>61.68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0.02</v>
      </c>
      <c r="EE7" s="39">
        <v>0.04</v>
      </c>
      <c r="EF7" s="39">
        <v>0.62</v>
      </c>
      <c r="EG7" s="39">
        <v>0.3</v>
      </c>
      <c r="EH7" s="39">
        <v>0.27</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SUIKAI</cp:lastModifiedBy>
  <cp:lastPrinted>2018-02-07T07:48:47Z</cp:lastPrinted>
  <dcterms:created xsi:type="dcterms:W3CDTF">2017-12-25T01:46:53Z</dcterms:created>
  <dcterms:modified xsi:type="dcterms:W3CDTF">2018-02-07T07:48:54Z</dcterms:modified>
  <cp:category/>
</cp:coreProperties>
</file>