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下水道業務課\下水道業務課\庶務係（担当）\他課提出\財政課\H29\H30.1.30公営企業】公営企業に係る「経営比較分析表」の分析について\提出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<sst xmlns="http://schemas.openxmlformats.org/spreadsheetml/2006/main" count="251" uniqueCount="125">
  <si>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</si>
  <si>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</si>
  <si>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</si>
  <si>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</si>
  <si>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</si>
  <si>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</si>
  <si>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</si>
  <si>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</si>
  <si>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</si>
  <si>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</si>
  <si>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</si>
  <si>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</si>
  <si>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</si>
  <si>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</si>
  <si>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</si>
  <si>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</si>
  <si>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</si>
  <si>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</si>
  <si>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</si>
  <si>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</si>
  <si>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</si>
  <si>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</si>
  <si>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</si>
  <si>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</si>
  <si>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</si>
  <si>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</si>
  <si>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</si>
  <si>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</si>
  <si>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</si>
  <si>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</si>
  <si>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</si>
  <si>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</si>
  <si>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</si>
  <si>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</si>
  <si>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</si>
  <si>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</si>
  <si>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</si>
  <si>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</si>
  <si>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</si>
  <si>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</si>
  <si>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</si>
  <si>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</si>
  <si>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</si>
  <si>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</si>
  <si>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</si>
  <si>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</si>
  <si>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</si>
  <si>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</si>
  <si>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</si>
  <si>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</si>
  <si>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</si>
  <si>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</si>
  <si>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</si>
  <si>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</si>
  <si>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</si>
  <si>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</si>
  <si>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</si>
  <si>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</si>
  <si>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</si>
  <si>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</si>
  <si>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</si>
  <si>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</si>
  <si>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</si>
  <si>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</si>
  <si>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</si>
  <si>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</si>
  <si>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</si>
  <si>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</si>
  <si>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</si>
  <si>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</si>
  <si>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</si>
  <si>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</si>
  <si>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</si>
  <si>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</si>
  <si>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</si>
  <si>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</si>
  <si>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</si>
  <si>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</si>
  <si>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</si>
  <si>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</si>
  <si>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</si>
  <si>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</si>
  <si>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</si>
  <si>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</si>
  <si>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</si>
  <si>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</si>
  <si>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</si>
  <si>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</si>
  <si>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</si>
  <si>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</si>
  <si>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</si>
  <si>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</si>
  <si>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</si>
  <si>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</si>
  <si>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</si>
  <si>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</si>
  <si>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</si>
  <si>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</si>
  <si>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</si>
  <si>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</si>
  <si>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</si>
  <si>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</si>
  <si>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</si>
  <si>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</si>
  <si>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</si>
  <si>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</si>
  <si>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</si>
  <si>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</si>
  <si>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</si>
  <si>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愛媛県　今治市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</si>
  <si>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</si>
  <si>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</si>
  <si>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</si>
  <si>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</si>
  <si>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</si>
  <si>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</si>
  <si>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</si>
  <si>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</si>
  <si>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</si>
  <si>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</si>
  <si>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</si>
  <si>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  <rPh sb="133" eb="134">
      <t>ツト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</si>
  <si>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また、公共下水道事業の料金体系に準じた料金設定にしているものの、汚水処理原価が高いため、⑤の経費回収率については、類似団体平均値と比べて低くなっている。
　企業債残高については逓減しているため、企業債残高対事業規模比率は改善傾向にあるが、類似団体平均値を大きく上回っている。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phoneticPr fontId="4"/>
  </si>
  <si>
    <t>　供用開始から10年が経過し、ブロアの故障等があるが、修繕や取替で対応している。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</si>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</sst>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44688"/>
        <c:axId val="22205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44688"/>
        <c:axId val="222051104"/>
      </c:lineChart>
      <c:dateAx>
        <c:axId val="22094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051104"/>
        <c:crosses val="autoZero"/>
        <c:auto val="1"/>
        <c:lblOffset val="100"/>
        <c:baseTimeUnit val="years"/>
      </c:dateAx>
      <c:valAx>
        <c:axId val="22205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94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22.81</c:v>
                </c:pt>
                <c:pt idx="1">
                  <c:v>22.81</c:v>
                </c:pt>
                <c:pt idx="2">
                  <c:v>19.64</c:v>
                </c:pt>
                <c:pt idx="3">
                  <c:v>21.43</c:v>
                </c:pt>
                <c:pt idx="4">
                  <c:v>19.64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86432"/>
        <c:axId val="22308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86432"/>
        <c:axId val="223086824"/>
      </c:lineChart>
      <c:dateAx>
        <c:axId val="22308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086824"/>
        <c:crosses val="autoZero"/>
        <c:auto val="1"/>
        <c:lblOffset val="100"/>
        <c:baseTimeUnit val="years"/>
      </c:dateAx>
      <c:valAx>
        <c:axId val="22308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08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89.86</c:v>
                </c:pt>
                <c:pt idx="1">
                  <c:v>96.83</c:v>
                </c:pt>
                <c:pt idx="2">
                  <c:v>93.65</c:v>
                </c:pt>
                <c:pt idx="3">
                  <c:v>92.54</c:v>
                </c:pt>
                <c:pt idx="4">
                  <c:v>98.31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88000"/>
        <c:axId val="22291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88000"/>
        <c:axId val="222919848"/>
      </c:lineChart>
      <c:dateAx>
        <c:axId val="2230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919848"/>
        <c:crosses val="autoZero"/>
        <c:auto val="1"/>
        <c:lblOffset val="100"/>
        <c:baseTimeUnit val="years"/>
      </c:dateAx>
      <c:valAx>
        <c:axId val="22291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0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66.03</c:v>
                </c:pt>
                <c:pt idx="1">
                  <c:v>63.76</c:v>
                </c:pt>
                <c:pt idx="2">
                  <c:v>66.59</c:v>
                </c:pt>
                <c:pt idx="3">
                  <c:v>64.819999999999993</c:v>
                </c:pt>
                <c:pt idx="4">
                  <c:v>66.44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52280"/>
        <c:axId val="2220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2280"/>
        <c:axId val="222052672"/>
      </c:lineChart>
      <c:dateAx>
        <c:axId val="222052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052672"/>
        <c:crosses val="autoZero"/>
        <c:auto val="1"/>
        <c:lblOffset val="100"/>
        <c:baseTimeUnit val="years"/>
      </c:dateAx>
      <c:valAx>
        <c:axId val="2220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05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53848"/>
        <c:axId val="22205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3848"/>
        <c:axId val="222054240"/>
      </c:lineChart>
      <c:dateAx>
        <c:axId val="222053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054240"/>
        <c:crosses val="autoZero"/>
        <c:auto val="1"/>
        <c:lblOffset val="100"/>
        <c:baseTimeUnit val="years"/>
      </c:dateAx>
      <c:valAx>
        <c:axId val="22205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053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18896"/>
        <c:axId val="22271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8896"/>
        <c:axId val="222719288"/>
      </c:lineChart>
      <c:dateAx>
        <c:axId val="22271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719288"/>
        <c:crosses val="autoZero"/>
        <c:auto val="1"/>
        <c:lblOffset val="100"/>
        <c:baseTimeUnit val="years"/>
      </c:dateAx>
      <c:valAx>
        <c:axId val="22271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71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551968"/>
        <c:axId val="22255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51968"/>
        <c:axId val="222552360"/>
      </c:lineChart>
      <c:dateAx>
        <c:axId val="2225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552360"/>
        <c:crosses val="autoZero"/>
        <c:auto val="1"/>
        <c:lblOffset val="100"/>
        <c:baseTimeUnit val="years"/>
      </c:dateAx>
      <c:valAx>
        <c:axId val="22255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55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18504"/>
        <c:axId val="22271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8504"/>
        <c:axId val="222718112"/>
      </c:lineChart>
      <c:dateAx>
        <c:axId val="222718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718112"/>
        <c:crosses val="autoZero"/>
        <c:auto val="1"/>
        <c:lblOffset val="100"/>
        <c:baseTimeUnit val="years"/>
      </c:dateAx>
      <c:valAx>
        <c:axId val="22271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718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1728.21</c:v>
                </c:pt>
                <c:pt idx="1">
                  <c:v>1538.6</c:v>
                </c:pt>
                <c:pt idx="2">
                  <c:v>1526.98</c:v>
                </c:pt>
                <c:pt idx="3">
                  <c:v>1369.72</c:v>
                </c:pt>
                <c:pt idx="4">
                  <c:v>1228.7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553536"/>
        <c:axId val="22255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53536"/>
        <c:axId val="222553928"/>
      </c:lineChart>
      <c:dateAx>
        <c:axId val="2225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553928"/>
        <c:crosses val="autoZero"/>
        <c:auto val="1"/>
        <c:lblOffset val="100"/>
        <c:baseTimeUnit val="years"/>
      </c:dateAx>
      <c:valAx>
        <c:axId val="22255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5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14.98</c:v>
                </c:pt>
                <c:pt idx="1">
                  <c:v>15.06</c:v>
                </c:pt>
                <c:pt idx="2">
                  <c:v>12.18</c:v>
                </c:pt>
                <c:pt idx="3">
                  <c:v>12.87</c:v>
                </c:pt>
                <c:pt idx="4">
                  <c:v>14.83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20464"/>
        <c:axId val="2225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20464"/>
        <c:axId val="222555104"/>
      </c:lineChart>
      <c:dateAx>
        <c:axId val="22272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555104"/>
        <c:crosses val="autoZero"/>
        <c:auto val="1"/>
        <c:lblOffset val="100"/>
        <c:baseTimeUnit val="years"/>
      </c:dateAx>
      <c:valAx>
        <c:axId val="2225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72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977.31</c:v>
                </c:pt>
                <c:pt idx="1">
                  <c:v>1010.89</c:v>
                </c:pt>
                <c:pt idx="2">
                  <c:v>1361.45</c:v>
                </c:pt>
                <c:pt idx="3">
                  <c:v>1232.79</c:v>
                </c:pt>
                <c:pt idx="4">
                  <c:v>1118.53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84864"/>
        <c:axId val="22308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84864"/>
        <c:axId val="223085256"/>
      </c:lineChart>
      <c:dateAx>
        <c:axId val="22308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085256"/>
        <c:crosses val="autoZero"/>
        <c:auto val="1"/>
        <c:lblOffset val="100"/>
        <c:baseTimeUnit val="years"/>
      </c:dateAx>
      <c:valAx>
        <c:axId val="22308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08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愛媛県　今治市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K3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163481</v>
      </c>
      <c r="AM8" s="50"/>
      <c r="AN8" s="50"/>
      <c r="AO8" s="50"/>
      <c r="AP8" s="50"/>
      <c r="AQ8" s="50"/>
      <c r="AR8" s="50"/>
      <c r="AS8" s="50"/>
      <c r="AT8" s="45">
        <f>データ!T6</f>
        <v>419.14</v>
      </c>
      <c r="AU8" s="45"/>
      <c r="AV8" s="45"/>
      <c r="AW8" s="45"/>
      <c r="AX8" s="45"/>
      <c r="AY8" s="45"/>
      <c r="AZ8" s="45"/>
      <c r="BA8" s="45"/>
      <c r="BB8" s="45">
        <f>データ!U6</f>
        <v>390.04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2741</v>
      </c>
      <c r="AE10" s="50"/>
      <c r="AF10" s="50"/>
      <c r="AG10" s="50"/>
      <c r="AH10" s="50"/>
      <c r="AI10" s="50"/>
      <c r="AJ10" s="50"/>
      <c r="AK10" s="2"/>
      <c r="AL10" s="50">
        <f>データ!V6</f>
        <v>59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2950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382027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今治市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0.04</v>
      </c>
      <c r="Q6" s="34">
        <f t="shared" si="3"/>
        <v>100</v>
      </c>
      <c r="R6" s="34">
        <f t="shared" si="3"/>
        <v>2741</v>
      </c>
      <c r="S6" s="34">
        <f t="shared" si="3"/>
        <v>163481</v>
      </c>
      <c r="T6" s="34">
        <f t="shared" si="3"/>
        <v>419.14</v>
      </c>
      <c r="U6" s="34">
        <f t="shared" si="3"/>
        <v>390.04</v>
      </c>
      <c r="V6" s="34">
        <f t="shared" si="3"/>
        <v>59</v>
      </c>
      <c r="W6" s="34">
        <f t="shared" si="3"/>
        <v>0.02</v>
      </c>
      <c r="X6" s="34">
        <f t="shared" si="3"/>
        <v>2950</v>
      </c>
      <c r="Y6" s="35">
        <f>IF(Y7="",NA(),Y7)</f>
        <v>66.03</v>
      </c>
      <c r="Z6" s="35">
        <f t="shared" ref="Z6:AH6" si="4">IF(Z7="",NA(),Z7)</f>
        <v>63.76</v>
      </c>
      <c r="AA6" s="35">
        <f t="shared" si="4"/>
        <v>66.59</v>
      </c>
      <c r="AB6" s="35">
        <f t="shared" si="4"/>
        <v>64.819999999999993</v>
      </c>
      <c r="AC6" s="35">
        <f t="shared" si="4"/>
        <v>66.44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1728.21</v>
      </c>
      <c r="BG6" s="35">
        <f t="shared" ref="BG6:BO6" si="7">IF(BG7="",NA(),BG7)</f>
        <v>1538.6</v>
      </c>
      <c r="BH6" s="35">
        <f t="shared" si="7"/>
        <v>1526.98</v>
      </c>
      <c r="BI6" s="35">
        <f t="shared" si="7"/>
        <v>1369.72</v>
      </c>
      <c r="BJ6" s="35">
        <f t="shared" si="7"/>
        <v>1228.7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14.98</v>
      </c>
      <c r="BR6" s="35">
        <f t="shared" ref="BR6:BZ6" si="8">IF(BR7="",NA(),BR7)</f>
        <v>15.06</v>
      </c>
      <c r="BS6" s="35">
        <f t="shared" si="8"/>
        <v>12.18</v>
      </c>
      <c r="BT6" s="35">
        <f t="shared" si="8"/>
        <v>12.87</v>
      </c>
      <c r="BU6" s="35">
        <f t="shared" si="8"/>
        <v>14.83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977.31</v>
      </c>
      <c r="CC6" s="35">
        <f t="shared" ref="CC6:CK6" si="9">IF(CC7="",NA(),CC7)</f>
        <v>1010.89</v>
      </c>
      <c r="CD6" s="35">
        <f t="shared" si="9"/>
        <v>1361.45</v>
      </c>
      <c r="CE6" s="35">
        <f t="shared" si="9"/>
        <v>1232.79</v>
      </c>
      <c r="CF6" s="35">
        <f t="shared" si="9"/>
        <v>1118.53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22.81</v>
      </c>
      <c r="CN6" s="35">
        <f t="shared" ref="CN6:CV6" si="10">IF(CN7="",NA(),CN7)</f>
        <v>22.81</v>
      </c>
      <c r="CO6" s="35">
        <f t="shared" si="10"/>
        <v>19.64</v>
      </c>
      <c r="CP6" s="35">
        <f t="shared" si="10"/>
        <v>21.43</v>
      </c>
      <c r="CQ6" s="35">
        <f t="shared" si="10"/>
        <v>19.64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89.86</v>
      </c>
      <c r="CY6" s="35">
        <f t="shared" ref="CY6:DG6" si="11">IF(CY7="",NA(),CY7)</f>
        <v>96.83</v>
      </c>
      <c r="CZ6" s="35">
        <f t="shared" si="11"/>
        <v>93.65</v>
      </c>
      <c r="DA6" s="35">
        <f t="shared" si="11"/>
        <v>92.54</v>
      </c>
      <c r="DB6" s="35">
        <f t="shared" si="11"/>
        <v>98.31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382027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0.04</v>
      </c>
      <c r="Q7" s="38">
        <v>100</v>
      </c>
      <c r="R7" s="38">
        <v>2741</v>
      </c>
      <c r="S7" s="38">
        <v>163481</v>
      </c>
      <c r="T7" s="38">
        <v>419.14</v>
      </c>
      <c r="U7" s="38">
        <v>390.04</v>
      </c>
      <c r="V7" s="38">
        <v>59</v>
      </c>
      <c r="W7" s="38">
        <v>0.02</v>
      </c>
      <c r="X7" s="38">
        <v>2950</v>
      </c>
      <c r="Y7" s="38">
        <v>66.03</v>
      </c>
      <c r="Z7" s="38">
        <v>63.76</v>
      </c>
      <c r="AA7" s="38">
        <v>66.59</v>
      </c>
      <c r="AB7" s="38">
        <v>64.819999999999993</v>
      </c>
      <c r="AC7" s="38">
        <v>66.44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1728.21</v>
      </c>
      <c r="BG7" s="38">
        <v>1538.6</v>
      </c>
      <c r="BH7" s="38">
        <v>1526.98</v>
      </c>
      <c r="BI7" s="38">
        <v>1369.72</v>
      </c>
      <c r="BJ7" s="38">
        <v>1228.7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14.98</v>
      </c>
      <c r="BR7" s="38">
        <v>15.06</v>
      </c>
      <c r="BS7" s="38">
        <v>12.18</v>
      </c>
      <c r="BT7" s="38">
        <v>12.87</v>
      </c>
      <c r="BU7" s="38">
        <v>14.83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977.31</v>
      </c>
      <c r="CC7" s="38">
        <v>1010.89</v>
      </c>
      <c r="CD7" s="38">
        <v>1361.45</v>
      </c>
      <c r="CE7" s="38">
        <v>1232.79</v>
      </c>
      <c r="CF7" s="38">
        <v>1118.53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22.81</v>
      </c>
      <c r="CN7" s="38">
        <v>22.81</v>
      </c>
      <c r="CO7" s="38">
        <v>19.64</v>
      </c>
      <c r="CP7" s="38">
        <v>21.43</v>
      </c>
      <c r="CQ7" s="38">
        <v>19.64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89.86</v>
      </c>
      <c r="CY7" s="38">
        <v>96.83</v>
      </c>
      <c r="CZ7" s="38">
        <v>93.65</v>
      </c>
      <c r="DA7" s="38">
        <v>92.54</v>
      </c>
      <c r="DB7" s="38">
        <v>98.31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work</cp:lastModifiedBy>
  <cp:lastPrinted>2018-02-06T11:55:46Z</cp:lastPrinted>
  <dcterms:created xsi:type="dcterms:W3CDTF">2017-12-25T02:41:37Z</dcterms:created>
  <dcterms:modified xsi:type="dcterms:W3CDTF">2018-02-06T12:03:46Z</dcterms:modified>
  <cp:category/>
</cp:coreProperties>
</file>