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75" windowWidth="19440" windowHeight="1257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GM8" i="5" s="1"/>
  <c r="K6" i="5"/>
  <c r="J6" i="5"/>
  <c r="I6" i="5"/>
  <c r="H6" i="5"/>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B16" i="5" l="1"/>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LR10" i="5"/>
  <c r="KC10" i="5"/>
  <c r="IN10" i="5"/>
  <c r="GZ10" i="5"/>
  <c r="FK10" i="5"/>
  <c r="EP10" i="5"/>
  <c r="DV10" i="5"/>
  <c r="KX16" i="5"/>
  <c r="HT16" i="5"/>
  <c r="FU16" i="5"/>
  <c r="EF16" i="5"/>
  <c r="CQ16" i="5"/>
  <c r="AZ16" i="5"/>
  <c r="ML10" i="5"/>
  <c r="KX10" i="5"/>
  <c r="JI10" i="5"/>
  <c r="HT10" i="5"/>
  <c r="GE10" i="5"/>
  <c r="FA10" i="5"/>
  <c r="EF10" i="5"/>
  <c r="DL10" i="5"/>
  <c r="CQ10" i="5"/>
  <c r="BV10" i="5"/>
  <c r="AZ10" i="5"/>
  <c r="DB10" i="5"/>
  <c r="BK10" i="5"/>
  <c r="CG10" i="5"/>
  <c r="J11" i="4"/>
  <c r="GP18" i="5"/>
  <c r="GN18" i="5"/>
  <c r="GQ18" i="5"/>
  <c r="GM18" i="5"/>
  <c r="GO18" i="5"/>
  <c r="GQ12" i="5"/>
  <c r="GO12" i="5"/>
  <c r="GM12" i="5"/>
  <c r="GP12" i="5"/>
  <c r="GN12" i="5"/>
  <c r="EY8" i="5"/>
  <c r="FI8" i="5"/>
  <c r="FS8" i="5"/>
  <c r="HB18" i="5"/>
  <c r="GZ18" i="5"/>
  <c r="GX18" i="5"/>
  <c r="HA18" i="5"/>
  <c r="GY18" i="5"/>
  <c r="HA12" i="5"/>
  <c r="GY12" i="5"/>
  <c r="GZ12" i="5"/>
  <c r="HB12" i="5"/>
  <c r="GX12" i="5"/>
  <c r="HK18" i="5"/>
  <c r="HI18" i="5"/>
  <c r="HJ18" i="5"/>
  <c r="HL18" i="5"/>
  <c r="HH18" i="5"/>
  <c r="HL12" i="5"/>
  <c r="HJ12" i="5"/>
  <c r="HH12" i="5"/>
  <c r="HI12" i="5"/>
  <c r="HK12" i="5"/>
  <c r="HV18" i="5"/>
  <c r="HT18" i="5"/>
  <c r="HR18" i="5"/>
  <c r="HS18" i="5"/>
  <c r="HU18" i="5"/>
  <c r="HU12" i="5"/>
  <c r="HS12" i="5"/>
  <c r="HV12" i="5"/>
  <c r="HR12" i="5"/>
  <c r="HT12" i="5"/>
  <c r="IZ18" i="5"/>
  <c r="IX18" i="5"/>
  <c r="IY18" i="5"/>
  <c r="JA18" i="5"/>
  <c r="IW18" i="5"/>
  <c r="JA12" i="5"/>
  <c r="IY12" i="5"/>
  <c r="IW12" i="5"/>
  <c r="IZ12" i="5"/>
  <c r="IX12" i="5"/>
  <c r="JK18" i="5"/>
  <c r="JI18" i="5"/>
  <c r="JG18" i="5"/>
  <c r="JH18" i="5"/>
  <c r="JJ18" i="5"/>
  <c r="JJ12" i="5"/>
  <c r="JH12" i="5"/>
  <c r="JI12" i="5"/>
  <c r="JK12" i="5"/>
  <c r="JG12" i="5"/>
  <c r="JT18" i="5"/>
  <c r="JR18" i="5"/>
  <c r="JU18" i="5"/>
  <c r="JQ18" i="5"/>
  <c r="JS18" i="5"/>
  <c r="JU12" i="5"/>
  <c r="JS12" i="5"/>
  <c r="JQ12" i="5"/>
  <c r="JR12" i="5"/>
  <c r="JT12" i="5"/>
  <c r="KZ18" i="5"/>
  <c r="KX18" i="5"/>
  <c r="KV18" i="5"/>
  <c r="KY18" i="5"/>
  <c r="KW18" i="5"/>
  <c r="KY12" i="5"/>
  <c r="KW12" i="5"/>
  <c r="KX12" i="5"/>
  <c r="KZ12" i="5"/>
  <c r="KV12" i="5"/>
  <c r="LI18" i="5"/>
  <c r="LG18" i="5"/>
  <c r="LH18" i="5"/>
  <c r="LJ18" i="5"/>
  <c r="LF18" i="5"/>
  <c r="LJ12" i="5"/>
  <c r="LH12" i="5"/>
  <c r="LF12" i="5"/>
  <c r="LG12" i="5"/>
  <c r="LI12" i="5"/>
  <c r="LT18" i="5"/>
  <c r="LR18" i="5"/>
  <c r="LP18" i="5"/>
  <c r="LQ18" i="5"/>
  <c r="LS18" i="5"/>
  <c r="LS12" i="5"/>
  <c r="LQ12" i="5"/>
  <c r="LT12" i="5"/>
  <c r="LP12" i="5"/>
  <c r="LR12" i="5"/>
  <c r="E10" i="5"/>
  <c r="C10" i="5"/>
  <c r="IP18" i="5"/>
  <c r="IN18" i="5"/>
  <c r="IL18" i="5"/>
  <c r="IO18" i="5"/>
  <c r="IM18" i="5"/>
  <c r="IO12" i="5"/>
  <c r="IM12" i="5"/>
  <c r="IP12" i="5"/>
  <c r="IL12" i="5"/>
  <c r="IN12" i="5"/>
  <c r="KN18" i="5"/>
  <c r="KL18" i="5"/>
  <c r="KO18" i="5"/>
  <c r="KK18" i="5"/>
  <c r="KM18" i="5"/>
  <c r="KO12" i="5"/>
  <c r="KM12" i="5"/>
  <c r="KK12" i="5"/>
  <c r="KN12" i="5"/>
  <c r="KL12" i="5"/>
  <c r="MN18" i="5"/>
  <c r="ML18" i="5"/>
  <c r="MJ18" i="5"/>
  <c r="MM18" i="5"/>
  <c r="MK18" i="5"/>
  <c r="MM12" i="5"/>
  <c r="MK12" i="5"/>
  <c r="MN12" i="5"/>
  <c r="MJ12" i="5"/>
  <c r="ML12" i="5"/>
  <c r="B10" i="5"/>
  <c r="F10" i="5"/>
  <c r="MD16" i="5" l="1"/>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MN10" i="5"/>
  <c r="KZ10" i="5"/>
  <c r="JK10" i="5"/>
  <c r="HV10" i="5"/>
  <c r="GG10" i="5"/>
  <c r="ER10" i="5"/>
  <c r="DX10" i="5"/>
  <c r="KE16" i="5"/>
  <c r="HB16" i="5"/>
  <c r="GQ16" i="5"/>
  <c r="FC16" i="5"/>
  <c r="DN16" i="5"/>
  <c r="BX16" i="5"/>
  <c r="LT10" i="5"/>
  <c r="KE10" i="5"/>
  <c r="IP10" i="5"/>
  <c r="HB10" i="5"/>
  <c r="FM10" i="5"/>
  <c r="EH10" i="5"/>
  <c r="DN10" i="5"/>
  <c r="CS10" i="5"/>
  <c r="BX10" i="5"/>
  <c r="BB10" i="5"/>
  <c r="CI10" i="5"/>
  <c r="DD10" i="5"/>
  <c r="BM10" i="5"/>
  <c r="N11" i="4"/>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KL10" i="5"/>
  <c r="IX10" i="5"/>
  <c r="HI10" i="5"/>
  <c r="FT10" i="5"/>
  <c r="EZ10" i="5"/>
  <c r="EE10" i="5"/>
  <c r="DK10" i="5"/>
  <c r="JR16" i="5"/>
  <c r="GD16" i="5"/>
  <c r="EO16" i="5"/>
  <c r="DA16" i="5"/>
  <c r="BJ16" i="5"/>
  <c r="LG10" i="5"/>
  <c r="JR10" i="5"/>
  <c r="IC10" i="5"/>
  <c r="GN10" i="5"/>
  <c r="EO10" i="5"/>
  <c r="DU10" i="5"/>
  <c r="DA10" i="5"/>
  <c r="CF10" i="5"/>
  <c r="BJ10" i="5"/>
  <c r="BU10" i="5"/>
  <c r="H11" i="4"/>
  <c r="CP10" i="5"/>
  <c r="AY10" i="5"/>
  <c r="FV18" i="5"/>
  <c r="FT18" i="5"/>
  <c r="FW18" i="5"/>
  <c r="FS18" i="5"/>
  <c r="FU18" i="5"/>
  <c r="FW12" i="5"/>
  <c r="FU12" i="5"/>
  <c r="FS12" i="5"/>
  <c r="FT12" i="5"/>
  <c r="FV12" i="5"/>
  <c r="FB18" i="5"/>
  <c r="EZ18" i="5"/>
  <c r="FA18" i="5"/>
  <c r="FC18" i="5"/>
  <c r="EY18" i="5"/>
  <c r="FC12" i="5"/>
  <c r="FA12" i="5"/>
  <c r="EY12" i="5"/>
  <c r="FB12" i="5"/>
  <c r="EZ12" i="5"/>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KA16" i="5"/>
  <c r="FS16" i="5"/>
  <c r="ED16" i="5"/>
  <c r="CO16" i="5"/>
  <c r="AX16" i="5"/>
  <c r="MJ10" i="5"/>
  <c r="KV10" i="5"/>
  <c r="JG10" i="5"/>
  <c r="HR10" i="5"/>
  <c r="GC10" i="5"/>
  <c r="EN10" i="5"/>
  <c r="DT10" i="5"/>
  <c r="LP16" i="5"/>
  <c r="IL16" i="5"/>
  <c r="GM16" i="5"/>
  <c r="EY16" i="5"/>
  <c r="DJ16" i="5"/>
  <c r="BT16" i="5"/>
  <c r="LP10" i="5"/>
  <c r="KA10" i="5"/>
  <c r="IL10" i="5"/>
  <c r="GX10" i="5"/>
  <c r="FI10" i="5"/>
  <c r="EY10" i="5"/>
  <c r="ED10" i="5"/>
  <c r="DJ10" i="5"/>
  <c r="CO10" i="5"/>
  <c r="BT10" i="5"/>
  <c r="AX10" i="5"/>
  <c r="CE10" i="5"/>
  <c r="CZ10" i="5"/>
  <c r="BI10" i="5"/>
  <c r="F11" i="4"/>
  <c r="MM16" i="5"/>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LI10" i="5"/>
  <c r="JT10" i="5"/>
  <c r="IE10" i="5"/>
  <c r="GP10" i="5"/>
  <c r="FB10" i="5"/>
  <c r="EG10" i="5"/>
  <c r="DM10" i="5"/>
  <c r="MC16" i="5"/>
  <c r="IZ16" i="5"/>
  <c r="FL16" i="5"/>
  <c r="DW16" i="5"/>
  <c r="CH16" i="5"/>
  <c r="MC10" i="5"/>
  <c r="KN10" i="5"/>
  <c r="IZ10" i="5"/>
  <c r="HK10" i="5"/>
  <c r="FV10" i="5"/>
  <c r="EQ10" i="5"/>
  <c r="DW10" i="5"/>
  <c r="DC10" i="5"/>
  <c r="CH10" i="5"/>
  <c r="BL10" i="5"/>
  <c r="CR10" i="5"/>
  <c r="BA10" i="5"/>
  <c r="BW10" i="5"/>
  <c r="L11" i="4"/>
  <c r="FM18" i="5"/>
  <c r="FK18" i="5"/>
  <c r="FI18" i="5"/>
  <c r="FJ18" i="5"/>
  <c r="FL18" i="5"/>
  <c r="FL12" i="5"/>
  <c r="FJ12" i="5"/>
  <c r="FK12" i="5"/>
  <c r="FM12" i="5"/>
  <c r="FI12" i="5"/>
</calcChain>
</file>

<file path=xl/sharedStrings.xml><?xml version="1.0" encoding="utf-8"?>
<sst xmlns="http://schemas.openxmlformats.org/spreadsheetml/2006/main" count="889" uniqueCount="174">
  <si>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</si>
  <si>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</si>
  <si>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</si>
  <si>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</si>
  <si>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</si>
  <si>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</si>
  <si>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</si>
  <si>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</si>
  <si>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・次年度繰越　47,041千円
　（目的：大規模修繕が発生した場合の修繕費及び事業廃止時の施設撤去費用。）</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</si>
  <si>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</si>
  <si>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</si>
  <si>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</si>
  <si>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</si>
  <si>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</si>
  <si>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</si>
  <si>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</si>
  <si>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</si>
  <si>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</si>
  <si>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</si>
  <si>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</si>
  <si>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</si>
  <si>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</si>
  <si>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</si>
  <si>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</si>
  <si>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</si>
  <si>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</si>
  <si>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</si>
  <si>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</si>
  <si>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</si>
  <si>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</si>
  <si>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</si>
  <si>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</si>
  <si>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</si>
  <si>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</si>
  <si>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</si>
  <si>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</si>
  <si>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</si>
  <si>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</si>
  <si>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</si>
  <si>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</si>
  <si>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</si>
  <si>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</si>
  <si>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</si>
  <si>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</si>
  <si>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</si>
  <si>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</si>
  <si>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</si>
  <si>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</si>
  <si>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</si>
  <si>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</si>
  <si>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</si>
  <si>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</si>
  <si>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</si>
  <si>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</si>
  <si>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</si>
  <si>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</si>
  <si>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</si>
  <si>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</si>
  <si>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</si>
  <si>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</si>
  <si>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</si>
  <si>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</si>
  <si>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</si>
  <si>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</si>
  <si>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</si>
  <si>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</si>
  <si>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</si>
  <si>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</si>
  <si>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</si>
  <si>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</si>
  <si>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</si>
  <si>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</si>
  <si>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</si>
  <si>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</si>
  <si>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</si>
  <si>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</si>
  <si>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</si>
  <si>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</si>
  <si>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</si>
  <si>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</si>
  <si>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</si>
  <si>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</si>
  <si>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</si>
  <si>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</si>
  <si>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</si>
  <si>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</si>
  <si>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</si>
  <si>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</si>
  <si>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</si>
  <si>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</si>
  <si>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</si>
  <si>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</si>
  <si>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</si>
  <si>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</si>
  <si>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</si>
  <si>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</si>
  <si>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</si>
  <si>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</si>
  <si>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</si>
  <si>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</si>
  <si>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</si>
  <si>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</si>
  <si>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</si>
  <si>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</si>
  <si>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</si>
  <si>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</si>
  <si>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</si>
  <si>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</si>
  <si>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</si>
  <si>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</si>
  <si>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</si>
  <si>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</si>
  <si>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</si>
  <si>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</si>
  <si>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</si>
  <si>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384429</t>
  </si>
  <si>
    <t>47</t>
  </si>
  <si>
    <t>04</t>
  </si>
  <si>
    <t>0</t>
  </si>
  <si>
    <t>000</t>
  </si>
  <si>
    <t>愛媛県　伊方町</t>
  </si>
  <si>
    <t>法非適用</t>
  </si>
  <si>
    <t>電気事業</t>
  </si>
  <si>
    <t>該当数値なし</t>
  </si>
  <si>
    <t>-</t>
  </si>
  <si>
    <t>平成37年6月30日　伊方町風力発電所</t>
  </si>
  <si>
    <t>無</t>
  </si>
  <si>
    <t>四国電力株式会社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</si>
  <si>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</si>
  <si>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</si>
  <si>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</si>
  <si>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</si>
  <si>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</si>
  <si>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</si>
  <si>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</si>
  <si>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</si>
  <si>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</si>
  <si>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</si>
  <si>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</si>
  <si>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</si>
  <si>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</si>
  <si>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</si>
  <si>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</si>
  <si>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</si>
  <si>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</si>
  <si>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</si>
  <si>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</si>
  <si>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</si>
  <si>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</si>
  <si>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</si>
  <si>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</si>
  <si>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</si>
  <si>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</si>
  <si>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</si>
  <si>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</si>
  <si>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</si>
  <si>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</si>
  <si>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</si>
  <si>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</si>
  <si>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</si>
  <si>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</si>
  <si>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</si>
  <si>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</si>
  <si>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</si>
  <si>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</si>
  <si>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</si>
  <si>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</si>
  <si>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</si>
  <si>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</si>
  <si>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</si>
  <si>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</si>
  <si>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本事業の経営状況としては、これまでに計画時の想定を上回る収支を計上しており、極めて良好である。特に、平成26年度までは落雷事故等に伴うブレード修繕を製造元である海外メーカーに直接委託していたが、平成27年度から国内業者に切り替えたことで修繕費の大幅な削減が図られ、結果近年の経営状況は特に良好である。</t>
    <rPh sb="48" eb="49">
      <t>トク</t>
    </rPh>
    <rPh sb="51" eb="53">
      <t>ヘイセイ</t>
    </rPh>
    <rPh sb="55" eb="57">
      <t>ネンド</t>
    </rPh>
    <rPh sb="60" eb="62">
      <t>ラクライ</t>
    </rPh>
    <rPh sb="62" eb="64">
      <t>ジコ</t>
    </rPh>
    <rPh sb="64" eb="65">
      <t>トウ</t>
    </rPh>
    <rPh sb="66" eb="67">
      <t>トモナ</t>
    </rPh>
    <rPh sb="72" eb="74">
      <t>シュウゼン</t>
    </rPh>
    <rPh sb="75" eb="77">
      <t>セイゾウ</t>
    </rPh>
    <rPh sb="77" eb="78">
      <t>モト</t>
    </rPh>
    <rPh sb="81" eb="83">
      <t>カイガイ</t>
    </rPh>
    <rPh sb="88" eb="90">
      <t>チョクセツ</t>
    </rPh>
    <rPh sb="90" eb="92">
      <t>イタク</t>
    </rPh>
    <rPh sb="106" eb="108">
      <t>コクナイ</t>
    </rPh>
    <rPh sb="108" eb="110">
      <t>ギョウシャ</t>
    </rPh>
    <rPh sb="111" eb="112">
      <t>キ</t>
    </rPh>
    <rPh sb="113" eb="114">
      <t>カ</t>
    </rPh>
    <rPh sb="119" eb="121">
      <t>シュウゼン</t>
    </rPh>
    <rPh sb="121" eb="122">
      <t>ヒ</t>
    </rPh>
    <rPh sb="123" eb="125">
      <t>オオハバ</t>
    </rPh>
    <rPh sb="126" eb="128">
      <t>サクゲン</t>
    </rPh>
    <rPh sb="129" eb="130">
      <t>ハカ</t>
    </rPh>
    <rPh sb="133" eb="135">
      <t>ケッカ</t>
    </rPh>
    <rPh sb="135" eb="137">
      <t>キンネン</t>
    </rPh>
    <rPh sb="138" eb="140">
      <t>ケイエイ</t>
    </rPh>
    <rPh sb="140" eb="142">
      <t>ジョウキョウ</t>
    </rPh>
    <rPh sb="143" eb="144">
      <t>トク</t>
    </rPh>
    <rPh sb="145" eb="147">
      <t>リョウコウ</t>
    </rPh>
    <phoneticPr fontId="3"/>
  </si>
  <si>
    <r>
      <t xml:space="preserve"> 設備利用率は全国平均並みに20%前後で推移している。落雷事故により長期間運転停止を余儀なくされた平成26年度は17.8%とやや低いものの、2001～2005年に設置された陸上風力発電（20kW以上）の平均設備利用率（「電源種別（太陽光・風力）のコスト動向等について」平成28年11月資源エネルギー庁、当該設備は2004年設置）17.5%を上回っており、平均して高い水準で推移している。今後も同水準で推移していくと想定される。
　修繕費比率は、同じく落雷事故の影響で平成26年度が特に高いが、過去5年間は全国平均と比較して17%程度低い。ただし、設置から12年が経過しており、全体的に施設の老朽化が見受けられ、今後は修繕費率の上昇が懸念されるが、単年度収支に影響はあるものの、剰余金に与える影響は少ないと想定される。
　企業債残高対料金収入比率は、堅実に低下しており、全国平均とほぼ同様な推移となっている。企業債の償還は</t>
    </r>
    <r>
      <rPr>
        <sz val="14"/>
        <color rgb="FFFF0000"/>
        <rFont val="ＭＳ ゴシック"/>
        <family val="3"/>
        <charset val="128"/>
      </rPr>
      <t>料金契約期間</t>
    </r>
    <r>
      <rPr>
        <sz val="14"/>
        <color theme="1"/>
        <rFont val="ＭＳ ゴシック"/>
        <family val="3"/>
        <charset val="128"/>
      </rPr>
      <t>内である平成31年度で満了となるため、償還財源の確保に支障はないと想定される。
　FIT収入割合は100%と固定価格買取制度に完全に依存した状況であるが、平成31年度末には企業債の償還が終わるため、以降</t>
    </r>
    <r>
      <rPr>
        <sz val="14"/>
        <color rgb="FFFF0000"/>
        <rFont val="ＭＳ ゴシック"/>
        <family val="3"/>
        <charset val="128"/>
      </rPr>
      <t>料金契約</t>
    </r>
    <r>
      <rPr>
        <sz val="14"/>
        <color theme="1"/>
        <rFont val="ＭＳ ゴシック"/>
        <family val="3"/>
        <charset val="128"/>
      </rPr>
      <t>期間満了となる平成37年6月30日までは大幅な黒字が期待される。</t>
    </r>
    <r>
      <rPr>
        <sz val="14"/>
        <color rgb="FFFF0000"/>
        <rFont val="ＭＳ ゴシック"/>
        <family val="3"/>
        <charset val="128"/>
      </rPr>
      <t>FIT適用終了後の事業のあり方については、現時点で方針は定まっていないが、今後策定を予定している経営戦略において、FIT終了による電力料収入の変動リスクも踏まえ検討することとしている。</t>
    </r>
    <rPh sb="1" eb="3">
      <t>セツビ</t>
    </rPh>
    <rPh sb="3" eb="6">
      <t>リヨウリツ</t>
    </rPh>
    <rPh sb="7" eb="9">
      <t>ゼンコク</t>
    </rPh>
    <rPh sb="9" eb="11">
      <t>ヘイキン</t>
    </rPh>
    <rPh sb="11" eb="12">
      <t>ナ</t>
    </rPh>
    <rPh sb="17" eb="19">
      <t>ゼンゴ</t>
    </rPh>
    <rPh sb="20" eb="22">
      <t>スイイ</t>
    </rPh>
    <rPh sb="27" eb="29">
      <t>ラクライ</t>
    </rPh>
    <rPh sb="29" eb="31">
      <t>ジコ</t>
    </rPh>
    <rPh sb="34" eb="37">
      <t>チョウキカン</t>
    </rPh>
    <rPh sb="37" eb="39">
      <t>ウンテン</t>
    </rPh>
    <rPh sb="39" eb="41">
      <t>テイシ</t>
    </rPh>
    <rPh sb="42" eb="44">
      <t>ヨギ</t>
    </rPh>
    <rPh sb="49" eb="51">
      <t>ヘイセイ</t>
    </rPh>
    <rPh sb="53" eb="55">
      <t>ネンド</t>
    </rPh>
    <rPh sb="64" eb="65">
      <t>ヒク</t>
    </rPh>
    <rPh sb="79" eb="80">
      <t>ネン</t>
    </rPh>
    <rPh sb="81" eb="83">
      <t>セッチ</t>
    </rPh>
    <rPh sb="86" eb="88">
      <t>リクジョウ</t>
    </rPh>
    <rPh sb="88" eb="90">
      <t>フウリョク</t>
    </rPh>
    <rPh sb="90" eb="92">
      <t>ハツデン</t>
    </rPh>
    <rPh sb="97" eb="99">
      <t>イジョウ</t>
    </rPh>
    <rPh sb="101" eb="103">
      <t>ヘイキン</t>
    </rPh>
    <rPh sb="103" eb="105">
      <t>セツビ</t>
    </rPh>
    <rPh sb="105" eb="108">
      <t>リヨウリツ</t>
    </rPh>
    <rPh sb="151" eb="153">
      <t>トウガイ</t>
    </rPh>
    <rPh sb="153" eb="155">
      <t>セツビ</t>
    </rPh>
    <rPh sb="160" eb="161">
      <t>ネン</t>
    </rPh>
    <rPh sb="161" eb="163">
      <t>セッチ</t>
    </rPh>
    <rPh sb="170" eb="172">
      <t>ウワマワ</t>
    </rPh>
    <rPh sb="177" eb="179">
      <t>ヘイキン</t>
    </rPh>
    <rPh sb="181" eb="182">
      <t>タカ</t>
    </rPh>
    <rPh sb="183" eb="185">
      <t>スイジュン</t>
    </rPh>
    <rPh sb="186" eb="188">
      <t>スイイ</t>
    </rPh>
    <rPh sb="193" eb="195">
      <t>コンゴ</t>
    </rPh>
    <rPh sb="196" eb="199">
      <t>ドウスイジュン</t>
    </rPh>
    <rPh sb="200" eb="202">
      <t>スイイ</t>
    </rPh>
    <rPh sb="207" eb="209">
      <t>ソウテイ</t>
    </rPh>
    <rPh sb="215" eb="217">
      <t>シュウゼン</t>
    </rPh>
    <rPh sb="217" eb="218">
      <t>ヒ</t>
    </rPh>
    <rPh sb="218" eb="220">
      <t>ヒリツ</t>
    </rPh>
    <rPh sb="222" eb="223">
      <t>オナ</t>
    </rPh>
    <rPh sb="225" eb="227">
      <t>ラクライ</t>
    </rPh>
    <rPh sb="227" eb="229">
      <t>ジコ</t>
    </rPh>
    <rPh sb="230" eb="232">
      <t>エイキョウ</t>
    </rPh>
    <rPh sb="233" eb="235">
      <t>ヘイセイ</t>
    </rPh>
    <rPh sb="237" eb="239">
      <t>ネンド</t>
    </rPh>
    <rPh sb="240" eb="241">
      <t>トク</t>
    </rPh>
    <rPh sb="242" eb="243">
      <t>タカ</t>
    </rPh>
    <rPh sb="246" eb="248">
      <t>カコ</t>
    </rPh>
    <rPh sb="249" eb="250">
      <t>ネン</t>
    </rPh>
    <rPh sb="250" eb="251">
      <t>カン</t>
    </rPh>
    <rPh sb="252" eb="254">
      <t>ゼンコク</t>
    </rPh>
    <rPh sb="254" eb="256">
      <t>ヘイキン</t>
    </rPh>
    <rPh sb="257" eb="259">
      <t>ヒカク</t>
    </rPh>
    <rPh sb="264" eb="266">
      <t>テイド</t>
    </rPh>
    <rPh sb="266" eb="267">
      <t>ヒク</t>
    </rPh>
    <rPh sb="273" eb="275">
      <t>セッチ</t>
    </rPh>
    <rPh sb="279" eb="280">
      <t>ネン</t>
    </rPh>
    <rPh sb="281" eb="283">
      <t>ケイカ</t>
    </rPh>
    <rPh sb="288" eb="291">
      <t>ゼンタイテキ</t>
    </rPh>
    <rPh sb="292" eb="294">
      <t>シセツ</t>
    </rPh>
    <rPh sb="295" eb="298">
      <t>ロウキュウカ</t>
    </rPh>
    <rPh sb="299" eb="301">
      <t>ミウ</t>
    </rPh>
    <rPh sb="305" eb="307">
      <t>コンゴ</t>
    </rPh>
    <rPh sb="308" eb="310">
      <t>シュウゼン</t>
    </rPh>
    <rPh sb="310" eb="311">
      <t>ヒ</t>
    </rPh>
    <rPh sb="311" eb="312">
      <t>リツ</t>
    </rPh>
    <rPh sb="313" eb="315">
      <t>ジョウショウ</t>
    </rPh>
    <rPh sb="316" eb="318">
      <t>ケネン</t>
    </rPh>
    <rPh sb="323" eb="326">
      <t>タンネンド</t>
    </rPh>
    <rPh sb="326" eb="328">
      <t>シュウシ</t>
    </rPh>
    <rPh sb="329" eb="331">
      <t>エイキョウ</t>
    </rPh>
    <rPh sb="338" eb="341">
      <t>ジョウヨキン</t>
    </rPh>
    <rPh sb="342" eb="343">
      <t>アタ</t>
    </rPh>
    <rPh sb="345" eb="347">
      <t>エイキョウ</t>
    </rPh>
    <rPh sb="348" eb="349">
      <t>スク</t>
    </rPh>
    <rPh sb="352" eb="354">
      <t>ソウテイ</t>
    </rPh>
    <rPh sb="360" eb="362">
      <t>キギョウ</t>
    </rPh>
    <rPh sb="362" eb="363">
      <t>サイ</t>
    </rPh>
    <rPh sb="363" eb="365">
      <t>ザンダカ</t>
    </rPh>
    <rPh sb="365" eb="366">
      <t>タイ</t>
    </rPh>
    <rPh sb="366" eb="368">
      <t>リョウキン</t>
    </rPh>
    <rPh sb="368" eb="370">
      <t>シュウニュウ</t>
    </rPh>
    <rPh sb="370" eb="372">
      <t>ヒリツ</t>
    </rPh>
    <rPh sb="374" eb="376">
      <t>ケンジツ</t>
    </rPh>
    <rPh sb="377" eb="379">
      <t>テイカ</t>
    </rPh>
    <rPh sb="384" eb="386">
      <t>ゼンコク</t>
    </rPh>
    <rPh sb="386" eb="388">
      <t>ヘイキン</t>
    </rPh>
    <rPh sb="391" eb="393">
      <t>ドウヨウ</t>
    </rPh>
    <rPh sb="394" eb="396">
      <t>スイイ</t>
    </rPh>
    <rPh sb="403" eb="405">
      <t>キギョウ</t>
    </rPh>
    <rPh sb="405" eb="406">
      <t>サイ</t>
    </rPh>
    <rPh sb="407" eb="409">
      <t>ショウカン</t>
    </rPh>
    <rPh sb="410" eb="412">
      <t>リョウキン</t>
    </rPh>
    <rPh sb="412" eb="414">
      <t>ケイヤク</t>
    </rPh>
    <rPh sb="414" eb="416">
      <t>キカン</t>
    </rPh>
    <rPh sb="416" eb="417">
      <t>ナイ</t>
    </rPh>
    <rPh sb="420" eb="422">
      <t>ヘイセイ</t>
    </rPh>
    <rPh sb="424" eb="425">
      <t>ネン</t>
    </rPh>
    <rPh sb="425" eb="426">
      <t>ド</t>
    </rPh>
    <rPh sb="427" eb="429">
      <t>マンリョウ</t>
    </rPh>
    <rPh sb="440" eb="442">
      <t>カクホ</t>
    </rPh>
    <rPh sb="443" eb="445">
      <t>シショウ</t>
    </rPh>
    <rPh sb="449" eb="451">
      <t>ソウテイ</t>
    </rPh>
    <rPh sb="460" eb="462">
      <t>シュウニュウ</t>
    </rPh>
    <rPh sb="462" eb="464">
      <t>ワリアイ</t>
    </rPh>
    <rPh sb="479" eb="481">
      <t>カンゼン</t>
    </rPh>
    <rPh sb="482" eb="484">
      <t>イゾン</t>
    </rPh>
    <rPh sb="486" eb="488">
      <t>ジョウキョウ</t>
    </rPh>
    <rPh sb="493" eb="495">
      <t>ヘイセイ</t>
    </rPh>
    <rPh sb="497" eb="498">
      <t>ネン</t>
    </rPh>
    <rPh sb="498" eb="499">
      <t>ド</t>
    </rPh>
    <rPh sb="499" eb="500">
      <t>マツ</t>
    </rPh>
    <rPh sb="502" eb="504">
      <t>キギョウ</t>
    </rPh>
    <rPh sb="504" eb="505">
      <t>サイ</t>
    </rPh>
    <rPh sb="506" eb="508">
      <t>ショウカン</t>
    </rPh>
    <rPh sb="509" eb="510">
      <t>オ</t>
    </rPh>
    <rPh sb="515" eb="517">
      <t>イコウ</t>
    </rPh>
    <rPh sb="517" eb="519">
      <t>リョウキン</t>
    </rPh>
    <rPh sb="519" eb="521">
      <t>ケイヤク</t>
    </rPh>
    <rPh sb="521" eb="523">
      <t>キカン</t>
    </rPh>
    <rPh sb="523" eb="525">
      <t>マンリョウ</t>
    </rPh>
    <rPh sb="528" eb="530">
      <t>ヘイセイ</t>
    </rPh>
    <rPh sb="532" eb="533">
      <t>ネン</t>
    </rPh>
    <rPh sb="534" eb="535">
      <t>ガツ</t>
    </rPh>
    <rPh sb="537" eb="538">
      <t>ニチ</t>
    </rPh>
    <rPh sb="541" eb="543">
      <t>オオハバ</t>
    </rPh>
    <rPh sb="544" eb="546">
      <t>クロジ</t>
    </rPh>
    <rPh sb="547" eb="549">
      <t>キタイ</t>
    </rPh>
    <rPh sb="590" eb="592">
      <t>コンゴ</t>
    </rPh>
    <phoneticPr fontId="3"/>
  </si>
  <si>
    <r>
      <t>　これまでの経営状況は上述のとおり良好であった。加えて、</t>
    </r>
    <r>
      <rPr>
        <sz val="14"/>
        <color rgb="FFFF0000"/>
        <rFont val="ＭＳ ゴシック"/>
        <family val="3"/>
        <charset val="128"/>
      </rPr>
      <t>料金契約</t>
    </r>
    <r>
      <rPr>
        <sz val="14"/>
        <color theme="1"/>
        <rFont val="ＭＳ ゴシック"/>
        <family val="3"/>
        <charset val="128"/>
      </rPr>
      <t>期間内である平成31年度には企業債の償還期間が満了となるため、以降</t>
    </r>
    <r>
      <rPr>
        <sz val="14"/>
        <color rgb="FFFF0000"/>
        <rFont val="ＭＳ ゴシック"/>
        <family val="3"/>
        <charset val="128"/>
      </rPr>
      <t>料金契約</t>
    </r>
    <r>
      <rPr>
        <sz val="14"/>
        <color theme="1"/>
        <rFont val="ＭＳ ゴシック"/>
        <family val="3"/>
        <charset val="128"/>
      </rPr>
      <t>期間満了までの間の業績見通しは極めて明るい。</t>
    </r>
    <r>
      <rPr>
        <sz val="14"/>
        <color rgb="FFFF0000"/>
        <rFont val="ＭＳ ゴシック"/>
        <family val="3"/>
        <charset val="128"/>
      </rPr>
      <t>今後、策定を予定している経営戦略のなかで、料金契約</t>
    </r>
    <r>
      <rPr>
        <sz val="14"/>
        <color theme="1"/>
        <rFont val="ＭＳ ゴシック"/>
        <family val="3"/>
        <charset val="128"/>
      </rPr>
      <t>期間満了後の経営について検討する必要があり、事業を継続する場合は、施設の延命化に要する費用等、必要な経費を十分に考慮した上で、判断する必要がある。</t>
    </r>
    <rPh sb="6" eb="8">
      <t>ケイエイ</t>
    </rPh>
    <rPh sb="8" eb="10">
      <t>ジョウキョウ</t>
    </rPh>
    <rPh sb="11" eb="13">
      <t>ジョウジュツ</t>
    </rPh>
    <rPh sb="17" eb="19">
      <t>リョウコウ</t>
    </rPh>
    <rPh sb="24" eb="25">
      <t>クワ</t>
    </rPh>
    <rPh sb="34" eb="35">
      <t>ナイ</t>
    </rPh>
    <rPh sb="38" eb="40">
      <t>ヘイセイ</t>
    </rPh>
    <rPh sb="42" eb="44">
      <t>ネンド</t>
    </rPh>
    <rPh sb="46" eb="48">
      <t>キギョウ</t>
    </rPh>
    <rPh sb="48" eb="49">
      <t>サイ</t>
    </rPh>
    <rPh sb="50" eb="52">
      <t>ショウカン</t>
    </rPh>
    <rPh sb="52" eb="54">
      <t>キカン</t>
    </rPh>
    <rPh sb="63" eb="65">
      <t>イコウ</t>
    </rPh>
    <rPh sb="65" eb="67">
      <t>リョウキン</t>
    </rPh>
    <rPh sb="67" eb="69">
      <t>ケイヤク</t>
    </rPh>
    <rPh sb="69" eb="71">
      <t>キカン</t>
    </rPh>
    <rPh sb="71" eb="73">
      <t>マンリョウ</t>
    </rPh>
    <rPh sb="76" eb="77">
      <t>アイダ</t>
    </rPh>
    <rPh sb="78" eb="80">
      <t>ギョウセキ</t>
    </rPh>
    <rPh sb="80" eb="82">
      <t>ミトオ</t>
    </rPh>
    <rPh sb="84" eb="85">
      <t>キワ</t>
    </rPh>
    <rPh sb="87" eb="88">
      <t>アカ</t>
    </rPh>
    <rPh sb="112" eb="114">
      <t>リョウキン</t>
    </rPh>
    <rPh sb="114" eb="116">
      <t>ケイヤク</t>
    </rPh>
    <rPh sb="116" eb="118">
      <t>キカン</t>
    </rPh>
    <rPh sb="118" eb="120">
      <t>マンリョウ</t>
    </rPh>
    <rPh sb="120" eb="121">
      <t>ゴ</t>
    </rPh>
    <rPh sb="122" eb="124">
      <t>ケイエイ</t>
    </rPh>
    <rPh sb="128" eb="130">
      <t>ケントウ</t>
    </rPh>
    <rPh sb="132" eb="134">
      <t>ヒツヨウ</t>
    </rPh>
    <rPh sb="138" eb="140">
      <t>ジギョウ</t>
    </rPh>
    <rPh sb="141" eb="143">
      <t>ケイゾク</t>
    </rPh>
    <rPh sb="145" eb="147">
      <t>バアイ</t>
    </rPh>
    <rPh sb="149" eb="151">
      <t>シセツ</t>
    </rPh>
    <rPh sb="152" eb="154">
      <t>エンメイ</t>
    </rPh>
    <rPh sb="154" eb="155">
      <t>カ</t>
    </rPh>
    <rPh sb="156" eb="157">
      <t>ヨウ</t>
    </rPh>
    <rPh sb="159" eb="161">
      <t>ヒヨウ</t>
    </rPh>
    <rPh sb="161" eb="162">
      <t>トウ</t>
    </rPh>
    <rPh sb="163" eb="165">
      <t>ヒツヨウ</t>
    </rPh>
    <rPh sb="166" eb="168">
      <t>ケイヒ</t>
    </rPh>
    <rPh sb="169" eb="171">
      <t>ジュウブン</t>
    </rPh>
    <rPh sb="172" eb="174">
      <t>コウリョ</t>
    </rPh>
    <rPh sb="176" eb="177">
      <t>ウエ</t>
    </rPh>
    <rPh sb="179" eb="181">
      <t>ハンダン</t>
    </rPh>
    <rPh sb="183" eb="18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</si>
</sst>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97.7</c:v>
                </c:pt>
                <c:pt idx="1">
                  <c:v>119</c:v>
                </c:pt>
                <c:pt idx="2">
                  <c:v>135.4</c:v>
                </c:pt>
                <c:pt idx="3">
                  <c:v>102</c:v>
                </c:pt>
                <c:pt idx="4">
                  <c:v>117.3</c:v>
                </c:pt>
              </c:numCache>
            </c:numRef>
          </c:val>
        </c:ser>
        <c:dLbls>
          <c:showLegendKey val="0"/>
          <c:showVal val="0"/>
          <c:showCatName val="0"/>
          <c:showSerName val="0"/>
          <c:showPercent val="0"/>
          <c:showBubbleSize val="0"/>
        </c:dLbls>
        <c:gapWidth val="180"/>
        <c:overlap val="-90"/>
        <c:axId val="183920128"/>
        <c:axId val="18392166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3920128"/>
        <c:axId val="183921664"/>
      </c:lineChart>
      <c:catAx>
        <c:axId val="183920128"/>
        <c:scaling>
          <c:orientation val="minMax"/>
        </c:scaling>
        <c:delete val="0"/>
        <c:axPos val="b"/>
        <c:numFmt formatCode="ge" sourceLinked="1"/>
        <c:majorTickMark val="none"/>
        <c:minorTickMark val="none"/>
        <c:tickLblPos val="none"/>
        <c:crossAx val="183921664"/>
        <c:crosses val="autoZero"/>
        <c:auto val="0"/>
        <c:lblAlgn val="ctr"/>
        <c:lblOffset val="100"/>
        <c:noMultiLvlLbl val="1"/>
      </c:catAx>
      <c:valAx>
        <c:axId val="18392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3920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203.6</c:v>
                </c:pt>
                <c:pt idx="1">
                  <c:v>244.4</c:v>
                </c:pt>
                <c:pt idx="2">
                  <c:v>279.2</c:v>
                </c:pt>
                <c:pt idx="3">
                  <c:v>179.9</c:v>
                </c:pt>
                <c:pt idx="4">
                  <c:v>205.5</c:v>
                </c:pt>
              </c:numCache>
            </c:numRef>
          </c:val>
        </c:ser>
        <c:dLbls>
          <c:showLegendKey val="0"/>
          <c:showVal val="0"/>
          <c:showCatName val="0"/>
          <c:showSerName val="0"/>
          <c:showPercent val="0"/>
          <c:showBubbleSize val="0"/>
        </c:dLbls>
        <c:gapWidth val="180"/>
        <c:overlap val="-90"/>
        <c:axId val="191002112"/>
        <c:axId val="19100364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91002112"/>
        <c:axId val="191003648"/>
      </c:lineChart>
      <c:catAx>
        <c:axId val="191002112"/>
        <c:scaling>
          <c:orientation val="minMax"/>
        </c:scaling>
        <c:delete val="0"/>
        <c:axPos val="b"/>
        <c:numFmt formatCode="ge" sourceLinked="1"/>
        <c:majorTickMark val="none"/>
        <c:minorTickMark val="none"/>
        <c:tickLblPos val="none"/>
        <c:crossAx val="191003648"/>
        <c:crosses val="autoZero"/>
        <c:auto val="0"/>
        <c:lblAlgn val="ctr"/>
        <c:lblOffset val="100"/>
        <c:noMultiLvlLbl val="1"/>
      </c:catAx>
      <c:valAx>
        <c:axId val="19100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100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96596096"/>
        <c:axId val="19659801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6596096"/>
        <c:axId val="196598016"/>
      </c:lineChart>
      <c:catAx>
        <c:axId val="196596096"/>
        <c:scaling>
          <c:orientation val="minMax"/>
        </c:scaling>
        <c:delete val="0"/>
        <c:axPos val="b"/>
        <c:numFmt formatCode="ge" sourceLinked="1"/>
        <c:majorTickMark val="none"/>
        <c:minorTickMark val="none"/>
        <c:tickLblPos val="none"/>
        <c:crossAx val="196598016"/>
        <c:crosses val="autoZero"/>
        <c:auto val="0"/>
        <c:lblAlgn val="ctr"/>
        <c:lblOffset val="100"/>
        <c:noMultiLvlLbl val="1"/>
      </c:catAx>
      <c:valAx>
        <c:axId val="19659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6596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11959.9</c:v>
                </c:pt>
                <c:pt idx="1">
                  <c:v>14097</c:v>
                </c:pt>
                <c:pt idx="2">
                  <c:v>14525.1</c:v>
                </c:pt>
                <c:pt idx="3">
                  <c:v>19839.2</c:v>
                </c:pt>
                <c:pt idx="4">
                  <c:v>17237.099999999999</c:v>
                </c:pt>
              </c:numCache>
            </c:numRef>
          </c:val>
        </c:ser>
        <c:dLbls>
          <c:showLegendKey val="0"/>
          <c:showVal val="0"/>
          <c:showCatName val="0"/>
          <c:showSerName val="0"/>
          <c:showPercent val="0"/>
          <c:showBubbleSize val="0"/>
        </c:dLbls>
        <c:gapWidth val="180"/>
        <c:overlap val="-90"/>
        <c:axId val="149422848"/>
        <c:axId val="14942476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49422848"/>
        <c:axId val="149424768"/>
      </c:lineChart>
      <c:catAx>
        <c:axId val="149422848"/>
        <c:scaling>
          <c:orientation val="minMax"/>
        </c:scaling>
        <c:delete val="0"/>
        <c:axPos val="b"/>
        <c:numFmt formatCode="ge" sourceLinked="1"/>
        <c:majorTickMark val="none"/>
        <c:minorTickMark val="none"/>
        <c:tickLblPos val="none"/>
        <c:crossAx val="149424768"/>
        <c:crosses val="autoZero"/>
        <c:auto val="0"/>
        <c:lblAlgn val="ctr"/>
        <c:lblOffset val="100"/>
        <c:noMultiLvlLbl val="1"/>
      </c:catAx>
      <c:valAx>
        <c:axId val="14942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422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21840</c:v>
                </c:pt>
                <c:pt idx="1">
                  <c:v>31283</c:v>
                </c:pt>
                <c:pt idx="2">
                  <c:v>38526</c:v>
                </c:pt>
                <c:pt idx="3">
                  <c:v>23875</c:v>
                </c:pt>
                <c:pt idx="4">
                  <c:v>32065</c:v>
                </c:pt>
              </c:numCache>
            </c:numRef>
          </c:val>
        </c:ser>
        <c:dLbls>
          <c:showLegendKey val="0"/>
          <c:showVal val="0"/>
          <c:showCatName val="0"/>
          <c:showSerName val="0"/>
          <c:showPercent val="0"/>
          <c:showBubbleSize val="0"/>
        </c:dLbls>
        <c:gapWidth val="180"/>
        <c:overlap val="-90"/>
        <c:axId val="149433344"/>
        <c:axId val="14945600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49433344"/>
        <c:axId val="149456000"/>
      </c:lineChart>
      <c:catAx>
        <c:axId val="149433344"/>
        <c:scaling>
          <c:orientation val="minMax"/>
        </c:scaling>
        <c:delete val="0"/>
        <c:axPos val="b"/>
        <c:numFmt formatCode="ge" sourceLinked="1"/>
        <c:majorTickMark val="none"/>
        <c:minorTickMark val="none"/>
        <c:tickLblPos val="none"/>
        <c:crossAx val="149456000"/>
        <c:crosses val="autoZero"/>
        <c:auto val="0"/>
        <c:lblAlgn val="ctr"/>
        <c:lblOffset val="100"/>
        <c:noMultiLvlLbl val="1"/>
      </c:catAx>
      <c:valAx>
        <c:axId val="1494560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943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24.5</c:v>
                </c:pt>
                <c:pt idx="1">
                  <c:v>21.2</c:v>
                </c:pt>
                <c:pt idx="2">
                  <c:v>20.5</c:v>
                </c:pt>
                <c:pt idx="3">
                  <c:v>17.8</c:v>
                </c:pt>
                <c:pt idx="4">
                  <c:v>20.7</c:v>
                </c:pt>
              </c:numCache>
            </c:numRef>
          </c:val>
        </c:ser>
        <c:dLbls>
          <c:showLegendKey val="0"/>
          <c:showVal val="0"/>
          <c:showCatName val="0"/>
          <c:showSerName val="0"/>
          <c:showPercent val="0"/>
          <c:showBubbleSize val="0"/>
        </c:dLbls>
        <c:gapWidth val="180"/>
        <c:overlap val="-90"/>
        <c:axId val="170854272"/>
        <c:axId val="17085644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70854272"/>
        <c:axId val="170856448"/>
      </c:lineChart>
      <c:catAx>
        <c:axId val="170854272"/>
        <c:scaling>
          <c:orientation val="minMax"/>
        </c:scaling>
        <c:delete val="0"/>
        <c:axPos val="b"/>
        <c:numFmt formatCode="ge" sourceLinked="1"/>
        <c:majorTickMark val="none"/>
        <c:minorTickMark val="none"/>
        <c:tickLblPos val="none"/>
        <c:crossAx val="170856448"/>
        <c:crosses val="autoZero"/>
        <c:auto val="0"/>
        <c:lblAlgn val="ctr"/>
        <c:lblOffset val="100"/>
        <c:noMultiLvlLbl val="1"/>
      </c:catAx>
      <c:valAx>
        <c:axId val="17085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854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12.3</c:v>
                </c:pt>
                <c:pt idx="1">
                  <c:v>28.6</c:v>
                </c:pt>
                <c:pt idx="2">
                  <c:v>21.3</c:v>
                </c:pt>
                <c:pt idx="3">
                  <c:v>44</c:v>
                </c:pt>
                <c:pt idx="4">
                  <c:v>31.5</c:v>
                </c:pt>
              </c:numCache>
            </c:numRef>
          </c:val>
        </c:ser>
        <c:dLbls>
          <c:showLegendKey val="0"/>
          <c:showVal val="0"/>
          <c:showCatName val="0"/>
          <c:showSerName val="0"/>
          <c:showPercent val="0"/>
          <c:showBubbleSize val="0"/>
        </c:dLbls>
        <c:gapWidth val="180"/>
        <c:overlap val="-90"/>
        <c:axId val="170869120"/>
        <c:axId val="17087104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70869120"/>
        <c:axId val="170871040"/>
      </c:lineChart>
      <c:catAx>
        <c:axId val="170869120"/>
        <c:scaling>
          <c:orientation val="minMax"/>
        </c:scaling>
        <c:delete val="0"/>
        <c:axPos val="b"/>
        <c:numFmt formatCode="ge" sourceLinked="1"/>
        <c:majorTickMark val="none"/>
        <c:minorTickMark val="none"/>
        <c:tickLblPos val="none"/>
        <c:crossAx val="170871040"/>
        <c:crosses val="autoZero"/>
        <c:auto val="0"/>
        <c:lblAlgn val="ctr"/>
        <c:lblOffset val="100"/>
        <c:noMultiLvlLbl val="1"/>
      </c:catAx>
      <c:valAx>
        <c:axId val="17087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869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401.8</c:v>
                </c:pt>
                <c:pt idx="1">
                  <c:v>286</c:v>
                </c:pt>
                <c:pt idx="2">
                  <c:v>217.8</c:v>
                </c:pt>
                <c:pt idx="3">
                  <c:v>204.3</c:v>
                </c:pt>
                <c:pt idx="4">
                  <c:v>141.6</c:v>
                </c:pt>
              </c:numCache>
            </c:numRef>
          </c:val>
        </c:ser>
        <c:dLbls>
          <c:showLegendKey val="0"/>
          <c:showVal val="0"/>
          <c:showCatName val="0"/>
          <c:showSerName val="0"/>
          <c:showPercent val="0"/>
          <c:showBubbleSize val="0"/>
        </c:dLbls>
        <c:gapWidth val="180"/>
        <c:overlap val="-90"/>
        <c:axId val="170887808"/>
        <c:axId val="17088998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70887808"/>
        <c:axId val="170889984"/>
      </c:lineChart>
      <c:catAx>
        <c:axId val="170887808"/>
        <c:scaling>
          <c:orientation val="minMax"/>
        </c:scaling>
        <c:delete val="0"/>
        <c:axPos val="b"/>
        <c:numFmt formatCode="ge" sourceLinked="1"/>
        <c:majorTickMark val="none"/>
        <c:minorTickMark val="none"/>
        <c:tickLblPos val="none"/>
        <c:crossAx val="170889984"/>
        <c:crosses val="autoZero"/>
        <c:auto val="0"/>
        <c:lblAlgn val="ctr"/>
        <c:lblOffset val="100"/>
        <c:noMultiLvlLbl val="1"/>
      </c:catAx>
      <c:valAx>
        <c:axId val="170889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088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0902272"/>
        <c:axId val="17090419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0902272"/>
        <c:axId val="170904192"/>
      </c:lineChart>
      <c:catAx>
        <c:axId val="170902272"/>
        <c:scaling>
          <c:orientation val="minMax"/>
        </c:scaling>
        <c:delete val="0"/>
        <c:axPos val="b"/>
        <c:numFmt formatCode="ge" sourceLinked="1"/>
        <c:majorTickMark val="none"/>
        <c:minorTickMark val="none"/>
        <c:tickLblPos val="none"/>
        <c:crossAx val="170904192"/>
        <c:crosses val="autoZero"/>
        <c:auto val="0"/>
        <c:lblAlgn val="ctr"/>
        <c:lblOffset val="100"/>
        <c:noMultiLvlLbl val="1"/>
      </c:catAx>
      <c:valAx>
        <c:axId val="17090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709022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74.900000000000006</c:v>
                </c:pt>
                <c:pt idx="2">
                  <c:v>100</c:v>
                </c:pt>
                <c:pt idx="3">
                  <c:v>100</c:v>
                </c:pt>
                <c:pt idx="4">
                  <c:v>100</c:v>
                </c:pt>
              </c:numCache>
            </c:numRef>
          </c:val>
        </c:ser>
        <c:dLbls>
          <c:showLegendKey val="0"/>
          <c:showVal val="0"/>
          <c:showCatName val="0"/>
          <c:showSerName val="0"/>
          <c:showPercent val="0"/>
          <c:showBubbleSize val="0"/>
        </c:dLbls>
        <c:gapWidth val="180"/>
        <c:overlap val="-90"/>
        <c:axId val="173952000"/>
        <c:axId val="17396236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173952000"/>
        <c:axId val="173962368"/>
      </c:lineChart>
      <c:catAx>
        <c:axId val="173952000"/>
        <c:scaling>
          <c:orientation val="minMax"/>
        </c:scaling>
        <c:delete val="0"/>
        <c:axPos val="b"/>
        <c:numFmt formatCode="ge" sourceLinked="1"/>
        <c:majorTickMark val="none"/>
        <c:minorTickMark val="none"/>
        <c:tickLblPos val="none"/>
        <c:crossAx val="173962368"/>
        <c:crosses val="autoZero"/>
        <c:auto val="0"/>
        <c:lblAlgn val="ctr"/>
        <c:lblOffset val="100"/>
        <c:noMultiLvlLbl val="1"/>
      </c:catAx>
      <c:valAx>
        <c:axId val="17396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395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3975040"/>
        <c:axId val="17397696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975040"/>
        <c:axId val="173976960"/>
      </c:lineChart>
      <c:catAx>
        <c:axId val="173975040"/>
        <c:scaling>
          <c:orientation val="minMax"/>
        </c:scaling>
        <c:delete val="0"/>
        <c:axPos val="b"/>
        <c:numFmt formatCode="ge" sourceLinked="1"/>
        <c:majorTickMark val="none"/>
        <c:minorTickMark val="none"/>
        <c:tickLblPos val="none"/>
        <c:crossAx val="173976960"/>
        <c:crosses val="autoZero"/>
        <c:auto val="0"/>
        <c:lblAlgn val="ctr"/>
        <c:lblOffset val="100"/>
        <c:noMultiLvlLbl val="1"/>
      </c:catAx>
      <c:valAx>
        <c:axId val="173976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397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3989888"/>
        <c:axId val="173991808"/>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989888"/>
        <c:axId val="173991808"/>
      </c:lineChart>
      <c:catAx>
        <c:axId val="173989888"/>
        <c:scaling>
          <c:orientation val="minMax"/>
        </c:scaling>
        <c:delete val="0"/>
        <c:axPos val="b"/>
        <c:numFmt formatCode="ge" sourceLinked="1"/>
        <c:majorTickMark val="none"/>
        <c:minorTickMark val="none"/>
        <c:tickLblPos val="none"/>
        <c:crossAx val="173991808"/>
        <c:crosses val="autoZero"/>
        <c:auto val="0"/>
        <c:lblAlgn val="ctr"/>
        <c:lblOffset val="100"/>
        <c:noMultiLvlLbl val="1"/>
      </c:catAx>
      <c:valAx>
        <c:axId val="17399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398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4409984"/>
        <c:axId val="17442854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09984"/>
        <c:axId val="174428544"/>
      </c:lineChart>
      <c:catAx>
        <c:axId val="174409984"/>
        <c:scaling>
          <c:orientation val="minMax"/>
        </c:scaling>
        <c:delete val="0"/>
        <c:axPos val="b"/>
        <c:numFmt formatCode="ge" sourceLinked="1"/>
        <c:majorTickMark val="none"/>
        <c:minorTickMark val="none"/>
        <c:tickLblPos val="none"/>
        <c:crossAx val="174428544"/>
        <c:crosses val="autoZero"/>
        <c:auto val="0"/>
        <c:lblAlgn val="ctr"/>
        <c:lblOffset val="100"/>
        <c:noMultiLvlLbl val="1"/>
      </c:catAx>
      <c:valAx>
        <c:axId val="174428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744099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4449408"/>
        <c:axId val="17445132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449408"/>
        <c:axId val="174451328"/>
      </c:lineChart>
      <c:catAx>
        <c:axId val="174449408"/>
        <c:scaling>
          <c:orientation val="minMax"/>
        </c:scaling>
        <c:delete val="0"/>
        <c:axPos val="b"/>
        <c:numFmt formatCode="ge" sourceLinked="1"/>
        <c:majorTickMark val="none"/>
        <c:minorTickMark val="none"/>
        <c:tickLblPos val="none"/>
        <c:crossAx val="174451328"/>
        <c:crosses val="autoZero"/>
        <c:auto val="0"/>
        <c:lblAlgn val="ctr"/>
        <c:lblOffset val="100"/>
        <c:noMultiLvlLbl val="1"/>
      </c:catAx>
      <c:valAx>
        <c:axId val="174451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4449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4603264"/>
        <c:axId val="17462182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603264"/>
        <c:axId val="174621824"/>
      </c:lineChart>
      <c:catAx>
        <c:axId val="174603264"/>
        <c:scaling>
          <c:orientation val="minMax"/>
        </c:scaling>
        <c:delete val="0"/>
        <c:axPos val="b"/>
        <c:numFmt formatCode="ge" sourceLinked="1"/>
        <c:majorTickMark val="none"/>
        <c:minorTickMark val="none"/>
        <c:tickLblPos val="none"/>
        <c:crossAx val="174621824"/>
        <c:crosses val="autoZero"/>
        <c:auto val="0"/>
        <c:lblAlgn val="ctr"/>
        <c:lblOffset val="100"/>
        <c:noMultiLvlLbl val="1"/>
      </c:catAx>
      <c:valAx>
        <c:axId val="17462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4603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8193920"/>
        <c:axId val="17819584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193920"/>
        <c:axId val="178195840"/>
      </c:lineChart>
      <c:catAx>
        <c:axId val="178193920"/>
        <c:scaling>
          <c:orientation val="minMax"/>
        </c:scaling>
        <c:delete val="0"/>
        <c:axPos val="b"/>
        <c:numFmt formatCode="ge" sourceLinked="1"/>
        <c:majorTickMark val="none"/>
        <c:minorTickMark val="none"/>
        <c:tickLblPos val="none"/>
        <c:crossAx val="178195840"/>
        <c:crosses val="autoZero"/>
        <c:auto val="0"/>
        <c:lblAlgn val="ctr"/>
        <c:lblOffset val="100"/>
        <c:noMultiLvlLbl val="1"/>
      </c:catAx>
      <c:valAx>
        <c:axId val="17819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193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8212864"/>
        <c:axId val="17821478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212864"/>
        <c:axId val="178214784"/>
      </c:lineChart>
      <c:catAx>
        <c:axId val="178212864"/>
        <c:scaling>
          <c:orientation val="minMax"/>
        </c:scaling>
        <c:delete val="0"/>
        <c:axPos val="b"/>
        <c:numFmt formatCode="ge" sourceLinked="1"/>
        <c:majorTickMark val="none"/>
        <c:minorTickMark val="none"/>
        <c:tickLblPos val="none"/>
        <c:crossAx val="178214784"/>
        <c:crosses val="autoZero"/>
        <c:auto val="0"/>
        <c:lblAlgn val="ctr"/>
        <c:lblOffset val="100"/>
        <c:noMultiLvlLbl val="1"/>
      </c:catAx>
      <c:valAx>
        <c:axId val="178214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212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8227840"/>
        <c:axId val="17825049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227840"/>
        <c:axId val="178250496"/>
      </c:lineChart>
      <c:catAx>
        <c:axId val="178227840"/>
        <c:scaling>
          <c:orientation val="minMax"/>
        </c:scaling>
        <c:delete val="0"/>
        <c:axPos val="b"/>
        <c:numFmt formatCode="ge" sourceLinked="1"/>
        <c:majorTickMark val="none"/>
        <c:minorTickMark val="none"/>
        <c:tickLblPos val="none"/>
        <c:crossAx val="178250496"/>
        <c:crosses val="autoZero"/>
        <c:auto val="0"/>
        <c:lblAlgn val="ctr"/>
        <c:lblOffset val="100"/>
        <c:noMultiLvlLbl val="1"/>
      </c:catAx>
      <c:valAx>
        <c:axId val="178250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227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8930816"/>
        <c:axId val="17893273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930816"/>
        <c:axId val="178932736"/>
      </c:lineChart>
      <c:catAx>
        <c:axId val="178930816"/>
        <c:scaling>
          <c:orientation val="minMax"/>
        </c:scaling>
        <c:delete val="0"/>
        <c:axPos val="b"/>
        <c:numFmt formatCode="ge" sourceLinked="1"/>
        <c:majorTickMark val="none"/>
        <c:minorTickMark val="none"/>
        <c:tickLblPos val="none"/>
        <c:crossAx val="178932736"/>
        <c:crosses val="autoZero"/>
        <c:auto val="0"/>
        <c:lblAlgn val="ctr"/>
        <c:lblOffset val="100"/>
        <c:noMultiLvlLbl val="1"/>
      </c:catAx>
      <c:valAx>
        <c:axId val="17893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930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8962816"/>
        <c:axId val="17896473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962816"/>
        <c:axId val="178964736"/>
      </c:lineChart>
      <c:catAx>
        <c:axId val="178962816"/>
        <c:scaling>
          <c:orientation val="minMax"/>
        </c:scaling>
        <c:delete val="0"/>
        <c:axPos val="b"/>
        <c:numFmt formatCode="ge" sourceLinked="1"/>
        <c:majorTickMark val="none"/>
        <c:minorTickMark val="none"/>
        <c:tickLblPos val="none"/>
        <c:crossAx val="178964736"/>
        <c:crosses val="autoZero"/>
        <c:auto val="0"/>
        <c:lblAlgn val="ctr"/>
        <c:lblOffset val="100"/>
        <c:noMultiLvlLbl val="1"/>
      </c:catAx>
      <c:valAx>
        <c:axId val="17896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96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24.5</c:v>
                </c:pt>
                <c:pt idx="1">
                  <c:v>21.2</c:v>
                </c:pt>
                <c:pt idx="2">
                  <c:v>20.5</c:v>
                </c:pt>
                <c:pt idx="3">
                  <c:v>17.8</c:v>
                </c:pt>
                <c:pt idx="4">
                  <c:v>20.7</c:v>
                </c:pt>
              </c:numCache>
            </c:numRef>
          </c:val>
        </c:ser>
        <c:dLbls>
          <c:showLegendKey val="0"/>
          <c:showVal val="0"/>
          <c:showCatName val="0"/>
          <c:showSerName val="0"/>
          <c:showPercent val="0"/>
          <c:showBubbleSize val="0"/>
        </c:dLbls>
        <c:gapWidth val="180"/>
        <c:overlap val="-90"/>
        <c:axId val="178973312"/>
        <c:axId val="17897548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178973312"/>
        <c:axId val="178975488"/>
      </c:lineChart>
      <c:catAx>
        <c:axId val="178973312"/>
        <c:scaling>
          <c:orientation val="minMax"/>
        </c:scaling>
        <c:delete val="0"/>
        <c:axPos val="b"/>
        <c:numFmt formatCode="ge" sourceLinked="1"/>
        <c:majorTickMark val="none"/>
        <c:minorTickMark val="none"/>
        <c:tickLblPos val="none"/>
        <c:crossAx val="178975488"/>
        <c:crosses val="autoZero"/>
        <c:auto val="0"/>
        <c:lblAlgn val="ctr"/>
        <c:lblOffset val="100"/>
        <c:noMultiLvlLbl val="1"/>
      </c:catAx>
      <c:valAx>
        <c:axId val="17897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973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12.3</c:v>
                </c:pt>
                <c:pt idx="1">
                  <c:v>28.6</c:v>
                </c:pt>
                <c:pt idx="2">
                  <c:v>21.3</c:v>
                </c:pt>
                <c:pt idx="3">
                  <c:v>44</c:v>
                </c:pt>
                <c:pt idx="4">
                  <c:v>31.5</c:v>
                </c:pt>
              </c:numCache>
            </c:numRef>
          </c:val>
        </c:ser>
        <c:dLbls>
          <c:showLegendKey val="0"/>
          <c:showVal val="0"/>
          <c:showCatName val="0"/>
          <c:showSerName val="0"/>
          <c:showPercent val="0"/>
          <c:showBubbleSize val="0"/>
        </c:dLbls>
        <c:gapWidth val="180"/>
        <c:overlap val="-90"/>
        <c:axId val="178996352"/>
        <c:axId val="17899827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178996352"/>
        <c:axId val="178998272"/>
      </c:lineChart>
      <c:catAx>
        <c:axId val="178996352"/>
        <c:scaling>
          <c:orientation val="minMax"/>
        </c:scaling>
        <c:delete val="0"/>
        <c:axPos val="b"/>
        <c:numFmt formatCode="ge" sourceLinked="1"/>
        <c:majorTickMark val="none"/>
        <c:minorTickMark val="none"/>
        <c:tickLblPos val="none"/>
        <c:crossAx val="178998272"/>
        <c:crosses val="autoZero"/>
        <c:auto val="0"/>
        <c:lblAlgn val="ctr"/>
        <c:lblOffset val="100"/>
        <c:noMultiLvlLbl val="1"/>
      </c:catAx>
      <c:valAx>
        <c:axId val="17899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899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401.8</c:v>
                </c:pt>
                <c:pt idx="1">
                  <c:v>286</c:v>
                </c:pt>
                <c:pt idx="2">
                  <c:v>217.8</c:v>
                </c:pt>
                <c:pt idx="3">
                  <c:v>204.3</c:v>
                </c:pt>
                <c:pt idx="4">
                  <c:v>141.6</c:v>
                </c:pt>
              </c:numCache>
            </c:numRef>
          </c:val>
        </c:ser>
        <c:dLbls>
          <c:showLegendKey val="0"/>
          <c:showVal val="0"/>
          <c:showCatName val="0"/>
          <c:showSerName val="0"/>
          <c:showPercent val="0"/>
          <c:showBubbleSize val="0"/>
        </c:dLbls>
        <c:gapWidth val="180"/>
        <c:overlap val="-90"/>
        <c:axId val="179015040"/>
        <c:axId val="179025408"/>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179015040"/>
        <c:axId val="179025408"/>
      </c:lineChart>
      <c:catAx>
        <c:axId val="179015040"/>
        <c:scaling>
          <c:orientation val="minMax"/>
        </c:scaling>
        <c:delete val="0"/>
        <c:axPos val="b"/>
        <c:numFmt formatCode="ge" sourceLinked="1"/>
        <c:majorTickMark val="none"/>
        <c:minorTickMark val="none"/>
        <c:tickLblPos val="none"/>
        <c:crossAx val="179025408"/>
        <c:crosses val="autoZero"/>
        <c:auto val="0"/>
        <c:lblAlgn val="ctr"/>
        <c:lblOffset val="100"/>
        <c:noMultiLvlLbl val="1"/>
      </c:catAx>
      <c:valAx>
        <c:axId val="179025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01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119616"/>
        <c:axId val="17912153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119616"/>
        <c:axId val="179121536"/>
      </c:lineChart>
      <c:catAx>
        <c:axId val="179119616"/>
        <c:scaling>
          <c:orientation val="minMax"/>
        </c:scaling>
        <c:delete val="0"/>
        <c:axPos val="b"/>
        <c:numFmt formatCode="ge" sourceLinked="1"/>
        <c:majorTickMark val="none"/>
        <c:minorTickMark val="none"/>
        <c:tickLblPos val="none"/>
        <c:crossAx val="179121536"/>
        <c:crosses val="autoZero"/>
        <c:auto val="0"/>
        <c:lblAlgn val="ctr"/>
        <c:lblOffset val="100"/>
        <c:noMultiLvlLbl val="1"/>
      </c:catAx>
      <c:valAx>
        <c:axId val="17912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11961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74.900000000000006</c:v>
                </c:pt>
                <c:pt idx="2">
                  <c:v>100</c:v>
                </c:pt>
                <c:pt idx="3">
                  <c:v>100</c:v>
                </c:pt>
                <c:pt idx="4">
                  <c:v>100</c:v>
                </c:pt>
              </c:numCache>
            </c:numRef>
          </c:val>
        </c:ser>
        <c:dLbls>
          <c:showLegendKey val="0"/>
          <c:showVal val="0"/>
          <c:showCatName val="0"/>
          <c:showSerName val="0"/>
          <c:showPercent val="0"/>
          <c:showBubbleSize val="0"/>
        </c:dLbls>
        <c:gapWidth val="180"/>
        <c:overlap val="-90"/>
        <c:axId val="179142656"/>
        <c:axId val="179144576"/>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179142656"/>
        <c:axId val="179144576"/>
      </c:lineChart>
      <c:catAx>
        <c:axId val="179142656"/>
        <c:scaling>
          <c:orientation val="minMax"/>
        </c:scaling>
        <c:delete val="0"/>
        <c:axPos val="b"/>
        <c:numFmt formatCode="ge" sourceLinked="1"/>
        <c:majorTickMark val="none"/>
        <c:minorTickMark val="none"/>
        <c:tickLblPos val="none"/>
        <c:crossAx val="179144576"/>
        <c:crosses val="autoZero"/>
        <c:auto val="0"/>
        <c:lblAlgn val="ctr"/>
        <c:lblOffset val="100"/>
        <c:noMultiLvlLbl val="1"/>
      </c:catAx>
      <c:valAx>
        <c:axId val="17914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142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153152"/>
        <c:axId val="17917580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153152"/>
        <c:axId val="179175808"/>
      </c:lineChart>
      <c:catAx>
        <c:axId val="179153152"/>
        <c:scaling>
          <c:orientation val="minMax"/>
        </c:scaling>
        <c:delete val="0"/>
        <c:axPos val="b"/>
        <c:numFmt formatCode="ge" sourceLinked="1"/>
        <c:majorTickMark val="none"/>
        <c:minorTickMark val="none"/>
        <c:tickLblPos val="none"/>
        <c:crossAx val="179175808"/>
        <c:crosses val="autoZero"/>
        <c:auto val="0"/>
        <c:lblAlgn val="ctr"/>
        <c:lblOffset val="100"/>
        <c:noMultiLvlLbl val="1"/>
      </c:catAx>
      <c:valAx>
        <c:axId val="17917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153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196672"/>
        <c:axId val="17919859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196672"/>
        <c:axId val="179198592"/>
      </c:lineChart>
      <c:catAx>
        <c:axId val="179196672"/>
        <c:scaling>
          <c:orientation val="minMax"/>
        </c:scaling>
        <c:delete val="0"/>
        <c:axPos val="b"/>
        <c:numFmt formatCode="ge" sourceLinked="1"/>
        <c:majorTickMark val="none"/>
        <c:minorTickMark val="none"/>
        <c:tickLblPos val="none"/>
        <c:crossAx val="179198592"/>
        <c:crosses val="autoZero"/>
        <c:auto val="0"/>
        <c:lblAlgn val="ctr"/>
        <c:lblOffset val="100"/>
        <c:noMultiLvlLbl val="1"/>
      </c:catAx>
      <c:valAx>
        <c:axId val="17919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196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214976"/>
        <c:axId val="17922124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214976"/>
        <c:axId val="179221248"/>
      </c:lineChart>
      <c:catAx>
        <c:axId val="179214976"/>
        <c:scaling>
          <c:orientation val="minMax"/>
        </c:scaling>
        <c:delete val="0"/>
        <c:axPos val="b"/>
        <c:numFmt formatCode="ge" sourceLinked="1"/>
        <c:majorTickMark val="none"/>
        <c:minorTickMark val="none"/>
        <c:tickLblPos val="none"/>
        <c:crossAx val="179221248"/>
        <c:crosses val="autoZero"/>
        <c:auto val="0"/>
        <c:lblAlgn val="ctr"/>
        <c:lblOffset val="100"/>
        <c:noMultiLvlLbl val="1"/>
      </c:catAx>
      <c:valAx>
        <c:axId val="179221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21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319936"/>
        <c:axId val="17932185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319936"/>
        <c:axId val="179321856"/>
      </c:lineChart>
      <c:catAx>
        <c:axId val="179319936"/>
        <c:scaling>
          <c:orientation val="minMax"/>
        </c:scaling>
        <c:delete val="0"/>
        <c:axPos val="b"/>
        <c:numFmt formatCode="ge" sourceLinked="1"/>
        <c:majorTickMark val="none"/>
        <c:minorTickMark val="none"/>
        <c:tickLblPos val="none"/>
        <c:crossAx val="179321856"/>
        <c:crosses val="autoZero"/>
        <c:auto val="0"/>
        <c:lblAlgn val="ctr"/>
        <c:lblOffset val="100"/>
        <c:noMultiLvlLbl val="1"/>
      </c:catAx>
      <c:valAx>
        <c:axId val="17932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319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79342336"/>
        <c:axId val="17934860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342336"/>
        <c:axId val="179348608"/>
      </c:lineChart>
      <c:catAx>
        <c:axId val="179342336"/>
        <c:scaling>
          <c:orientation val="minMax"/>
        </c:scaling>
        <c:delete val="0"/>
        <c:axPos val="b"/>
        <c:numFmt formatCode="ge" sourceLinked="1"/>
        <c:majorTickMark val="none"/>
        <c:minorTickMark val="none"/>
        <c:tickLblPos val="none"/>
        <c:crossAx val="179348608"/>
        <c:crosses val="autoZero"/>
        <c:auto val="0"/>
        <c:lblAlgn val="ctr"/>
        <c:lblOffset val="100"/>
        <c:noMultiLvlLbl val="1"/>
      </c:catAx>
      <c:valAx>
        <c:axId val="17934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7934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5955" y="7414616"/>
          <a:ext cx="5662108" cy="2909864"/>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29906" y="7414616"/>
          <a:ext cx="5650978" cy="2909864"/>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352725" y="7414616"/>
          <a:ext cx="5662109" cy="2909864"/>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290758" y="7414616"/>
          <a:ext cx="5660501" cy="2909864"/>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240790" y="7414616"/>
          <a:ext cx="5671634" cy="2909864"/>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3456" y="12140045"/>
          <a:ext cx="5660287" cy="29098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3456" y="15205364"/>
          <a:ext cx="5660287" cy="2909864"/>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3456" y="18288000"/>
          <a:ext cx="5660287" cy="2909863"/>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3456" y="21353319"/>
          <a:ext cx="5660287" cy="2909864"/>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3456" y="24384001"/>
          <a:ext cx="5660287" cy="2909864"/>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27820" y="12140045"/>
          <a:ext cx="5166000" cy="29098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27820" y="15205364"/>
          <a:ext cx="5166000" cy="2909864"/>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27820" y="18288000"/>
          <a:ext cx="5166000" cy="2909863"/>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27820" y="21353319"/>
          <a:ext cx="5166000" cy="2909864"/>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27820" y="24384001"/>
          <a:ext cx="5166000" cy="2909864"/>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473547" y="12140045"/>
          <a:ext cx="5166000" cy="29098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473547" y="15205364"/>
          <a:ext cx="5166000" cy="2909864"/>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473547" y="18288000"/>
          <a:ext cx="5166000" cy="2909863"/>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473547" y="21353319"/>
          <a:ext cx="5166000" cy="2909864"/>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473547" y="24384001"/>
          <a:ext cx="5166000" cy="2909864"/>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050002" y="12140045"/>
          <a:ext cx="5166000" cy="29098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050002" y="15205364"/>
          <a:ext cx="5166000" cy="2909864"/>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050002" y="18288000"/>
          <a:ext cx="5166000" cy="2909863"/>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050002" y="21353319"/>
          <a:ext cx="5166000" cy="2909864"/>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050002" y="24384001"/>
          <a:ext cx="5166000" cy="2909864"/>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609139" y="12140045"/>
          <a:ext cx="5166000" cy="29098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609139" y="15205364"/>
          <a:ext cx="5166000" cy="2909864"/>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609139" y="18288000"/>
          <a:ext cx="5166000" cy="2909863"/>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609139" y="21353319"/>
          <a:ext cx="5166000" cy="2909864"/>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609139" y="24384001"/>
          <a:ext cx="5166000" cy="2909864"/>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20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20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20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20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20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20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20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20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20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20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20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204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20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204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20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072"/>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073"/>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074"/>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075"/>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076"/>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077"/>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078"/>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079"/>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080"/>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081"/>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082"/>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083"/>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084"/>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085"/>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086"/>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087"/>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088"/>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089"/>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090"/>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091"/>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3092"/>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3093"/>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3094"/>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095"/>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3096"/>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097"/>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098"/>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099"/>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100"/>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101"/>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102"/>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103"/>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104"/>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55" zoomScaleNormal="55" workbookViewId="0">
      <selection activeCell="I122" sqref="I122"/>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愛媛県　伊方町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171</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f>データ!N6</f>
        <v>1</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125</v>
      </c>
      <c r="C7" s="144"/>
      <c r="D7" s="144"/>
      <c r="E7" s="144"/>
      <c r="F7" s="145" t="s">
        <v>125</v>
      </c>
      <c r="G7" s="145"/>
      <c r="H7" s="145"/>
      <c r="I7" s="145"/>
      <c r="J7" s="146" t="str">
        <f>データ!S6</f>
        <v>無</v>
      </c>
      <c r="K7" s="146"/>
      <c r="L7" s="146"/>
      <c r="M7" s="146"/>
      <c r="N7" s="145" t="s">
        <v>127</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f>データ!AF6</f>
        <v>3664</v>
      </c>
      <c r="G14" s="161"/>
      <c r="H14" s="160">
        <f>データ!AG6</f>
        <v>3155</v>
      </c>
      <c r="I14" s="161"/>
      <c r="J14" s="160">
        <f>データ!AH6</f>
        <v>3051</v>
      </c>
      <c r="K14" s="161"/>
      <c r="L14" s="160">
        <f>データ!AI6</f>
        <v>2655</v>
      </c>
      <c r="M14" s="161"/>
      <c r="N14" s="139">
        <f>データ!AJ6</f>
        <v>3087</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3664</v>
      </c>
      <c r="G16" s="173"/>
      <c r="H16" s="173">
        <f>データ!AQ6</f>
        <v>3155</v>
      </c>
      <c r="I16" s="173"/>
      <c r="J16" s="173">
        <f>データ!AR6</f>
        <v>3051</v>
      </c>
      <c r="K16" s="173"/>
      <c r="L16" s="173">
        <f>データ!AS6</f>
        <v>2655</v>
      </c>
      <c r="M16" s="173"/>
      <c r="N16" s="162">
        <f>データ!AT6</f>
        <v>3087</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t="str">
        <f>データ!AU6</f>
        <v>-</v>
      </c>
      <c r="G19" s="176"/>
      <c r="H19" s="176"/>
      <c r="I19" s="176">
        <f>データ!AV6</f>
        <v>62396</v>
      </c>
      <c r="J19" s="176"/>
      <c r="K19" s="176"/>
      <c r="L19" s="176">
        <f>データ!AW6</f>
        <v>62396</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172</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173</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384429</v>
      </c>
      <c r="D6" s="64" t="str">
        <f t="shared" si="6"/>
        <v>47</v>
      </c>
      <c r="E6" s="64" t="str">
        <f t="shared" si="6"/>
        <v>04</v>
      </c>
      <c r="F6" s="64" t="str">
        <f t="shared" si="6"/>
        <v>0</v>
      </c>
      <c r="G6" s="64" t="str">
        <f t="shared" si="6"/>
        <v>000</v>
      </c>
      <c r="H6" s="64" t="str">
        <f t="shared" si="6"/>
        <v>愛媛県　伊方町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平成37年6月30日　伊方町風力発電所</v>
      </c>
      <c r="R6" s="68" t="str">
        <f t="shared" si="6"/>
        <v>平成37年6月30日　伊方町風力発電所</v>
      </c>
      <c r="S6" s="64" t="str">
        <f t="shared" si="6"/>
        <v>無</v>
      </c>
      <c r="T6" s="68" t="str">
        <f t="shared" si="6"/>
        <v>四国電力株式会社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3664</v>
      </c>
      <c r="AG6" s="66">
        <f t="shared" si="6"/>
        <v>3155</v>
      </c>
      <c r="AH6" s="66">
        <f t="shared" si="6"/>
        <v>3051</v>
      </c>
      <c r="AI6" s="66">
        <f t="shared" si="6"/>
        <v>2655</v>
      </c>
      <c r="AJ6" s="66">
        <f t="shared" si="6"/>
        <v>3087</v>
      </c>
      <c r="AK6" s="66" t="str">
        <f t="shared" si="6"/>
        <v>-</v>
      </c>
      <c r="AL6" s="66" t="str">
        <f t="shared" si="6"/>
        <v>-</v>
      </c>
      <c r="AM6" s="66" t="str">
        <f t="shared" si="6"/>
        <v>-</v>
      </c>
      <c r="AN6" s="66" t="str">
        <f t="shared" si="6"/>
        <v>-</v>
      </c>
      <c r="AO6" s="66" t="str">
        <f t="shared" si="6"/>
        <v>-</v>
      </c>
      <c r="AP6" s="66">
        <f t="shared" si="6"/>
        <v>3664</v>
      </c>
      <c r="AQ6" s="66">
        <f t="shared" si="6"/>
        <v>3155</v>
      </c>
      <c r="AR6" s="66">
        <f t="shared" si="6"/>
        <v>3051</v>
      </c>
      <c r="AS6" s="66">
        <f t="shared" si="6"/>
        <v>2655</v>
      </c>
      <c r="AT6" s="66">
        <f t="shared" si="6"/>
        <v>3087</v>
      </c>
      <c r="AU6" s="66" t="str">
        <f t="shared" si="6"/>
        <v>-</v>
      </c>
      <c r="AV6" s="66">
        <f t="shared" si="6"/>
        <v>62396</v>
      </c>
      <c r="AW6" s="66">
        <f t="shared" si="6"/>
        <v>62396</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v>3664</v>
      </c>
      <c r="AG7" s="77">
        <v>3155</v>
      </c>
      <c r="AH7" s="77">
        <v>3051</v>
      </c>
      <c r="AI7" s="77">
        <v>2655</v>
      </c>
      <c r="AJ7" s="77">
        <v>3087</v>
      </c>
      <c r="AK7" s="77" t="s">
        <v>124</v>
      </c>
      <c r="AL7" s="77" t="s">
        <v>124</v>
      </c>
      <c r="AM7" s="77" t="s">
        <v>124</v>
      </c>
      <c r="AN7" s="77" t="s">
        <v>124</v>
      </c>
      <c r="AO7" s="77" t="s">
        <v>124</v>
      </c>
      <c r="AP7" s="77">
        <v>3664</v>
      </c>
      <c r="AQ7" s="77">
        <v>3155</v>
      </c>
      <c r="AR7" s="77">
        <v>3051</v>
      </c>
      <c r="AS7" s="77">
        <v>2655</v>
      </c>
      <c r="AT7" s="77">
        <v>3087</v>
      </c>
      <c r="AU7" s="77" t="s">
        <v>124</v>
      </c>
      <c r="AV7" s="77">
        <v>62396</v>
      </c>
      <c r="AW7" s="77">
        <v>62396</v>
      </c>
      <c r="AX7" s="80">
        <v>97.7</v>
      </c>
      <c r="AY7" s="80">
        <v>119</v>
      </c>
      <c r="AZ7" s="80">
        <v>135.4</v>
      </c>
      <c r="BA7" s="80">
        <v>102</v>
      </c>
      <c r="BB7" s="80">
        <v>117.3</v>
      </c>
      <c r="BC7" s="80">
        <v>138.19999999999999</v>
      </c>
      <c r="BD7" s="80">
        <v>180.2</v>
      </c>
      <c r="BE7" s="80">
        <v>164.5</v>
      </c>
      <c r="BF7" s="80">
        <v>124.7</v>
      </c>
      <c r="BG7" s="80">
        <v>118.8</v>
      </c>
      <c r="BH7" s="80">
        <v>100</v>
      </c>
      <c r="BI7" s="80">
        <v>203.6</v>
      </c>
      <c r="BJ7" s="80">
        <v>244.4</v>
      </c>
      <c r="BK7" s="80">
        <v>279.2</v>
      </c>
      <c r="BL7" s="80">
        <v>179.9</v>
      </c>
      <c r="BM7" s="80">
        <v>205.5</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11959.9</v>
      </c>
      <c r="CF7" s="80">
        <v>14097</v>
      </c>
      <c r="CG7" s="80">
        <v>14525.1</v>
      </c>
      <c r="CH7" s="80">
        <v>19839.2</v>
      </c>
      <c r="CI7" s="80">
        <v>17237.099999999999</v>
      </c>
      <c r="CJ7" s="80">
        <v>7500.6</v>
      </c>
      <c r="CK7" s="80">
        <v>7095.7</v>
      </c>
      <c r="CL7" s="80">
        <v>11717.4</v>
      </c>
      <c r="CM7" s="80">
        <v>17642.5</v>
      </c>
      <c r="CN7" s="80">
        <v>18815.8</v>
      </c>
      <c r="CO7" s="77">
        <v>21840</v>
      </c>
      <c r="CP7" s="77">
        <v>31283</v>
      </c>
      <c r="CQ7" s="77">
        <v>38526</v>
      </c>
      <c r="CR7" s="77">
        <v>23875</v>
      </c>
      <c r="CS7" s="77">
        <v>32065</v>
      </c>
      <c r="CT7" s="77">
        <v>95057</v>
      </c>
      <c r="CU7" s="77">
        <v>120361</v>
      </c>
      <c r="CV7" s="77">
        <v>108538</v>
      </c>
      <c r="CW7" s="77">
        <v>58539</v>
      </c>
      <c r="CX7" s="77">
        <v>37685</v>
      </c>
      <c r="CY7" s="77">
        <v>1700</v>
      </c>
      <c r="CZ7" s="80">
        <v>24.5</v>
      </c>
      <c r="DA7" s="80">
        <v>21.2</v>
      </c>
      <c r="DB7" s="80">
        <v>20.5</v>
      </c>
      <c r="DC7" s="80">
        <v>17.8</v>
      </c>
      <c r="DD7" s="80">
        <v>20.7</v>
      </c>
      <c r="DE7" s="80">
        <v>40.200000000000003</v>
      </c>
      <c r="DF7" s="80">
        <v>42.7</v>
      </c>
      <c r="DG7" s="80">
        <v>38.5</v>
      </c>
      <c r="DH7" s="80">
        <v>37.700000000000003</v>
      </c>
      <c r="DI7" s="80">
        <v>33.9</v>
      </c>
      <c r="DJ7" s="80">
        <v>12.3</v>
      </c>
      <c r="DK7" s="80">
        <v>28.6</v>
      </c>
      <c r="DL7" s="80">
        <v>21.3</v>
      </c>
      <c r="DM7" s="80">
        <v>44</v>
      </c>
      <c r="DN7" s="80">
        <v>31.5</v>
      </c>
      <c r="DO7" s="80">
        <v>41.4</v>
      </c>
      <c r="DP7" s="80">
        <v>23.7</v>
      </c>
      <c r="DQ7" s="80">
        <v>21.6</v>
      </c>
      <c r="DR7" s="80">
        <v>13.7</v>
      </c>
      <c r="DS7" s="80">
        <v>16.3</v>
      </c>
      <c r="DT7" s="80">
        <v>401.8</v>
      </c>
      <c r="DU7" s="80">
        <v>286</v>
      </c>
      <c r="DV7" s="80">
        <v>217.8</v>
      </c>
      <c r="DW7" s="80">
        <v>204.3</v>
      </c>
      <c r="DX7" s="80">
        <v>141.6</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74.900000000000006</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1700</v>
      </c>
      <c r="IW7" s="80">
        <v>24.5</v>
      </c>
      <c r="IX7" s="80">
        <v>21.2</v>
      </c>
      <c r="IY7" s="80">
        <v>20.5</v>
      </c>
      <c r="IZ7" s="80">
        <v>17.8</v>
      </c>
      <c r="JA7" s="80">
        <v>20.7</v>
      </c>
      <c r="JB7" s="80">
        <v>19.100000000000001</v>
      </c>
      <c r="JC7" s="80">
        <v>19.2</v>
      </c>
      <c r="JD7" s="80">
        <v>19.600000000000001</v>
      </c>
      <c r="JE7" s="80">
        <v>18.5</v>
      </c>
      <c r="JF7" s="80">
        <v>16.100000000000001</v>
      </c>
      <c r="JG7" s="80">
        <v>12.3</v>
      </c>
      <c r="JH7" s="80">
        <v>28.6</v>
      </c>
      <c r="JI7" s="80">
        <v>21.3</v>
      </c>
      <c r="JJ7" s="80">
        <v>44</v>
      </c>
      <c r="JK7" s="80">
        <v>31.5</v>
      </c>
      <c r="JL7" s="80">
        <v>48.1</v>
      </c>
      <c r="JM7" s="80">
        <v>44.6</v>
      </c>
      <c r="JN7" s="80">
        <v>42.6</v>
      </c>
      <c r="JO7" s="80">
        <v>43.7</v>
      </c>
      <c r="JP7" s="80">
        <v>45.4</v>
      </c>
      <c r="JQ7" s="80">
        <v>401.8</v>
      </c>
      <c r="JR7" s="80">
        <v>286</v>
      </c>
      <c r="JS7" s="80">
        <v>217.8</v>
      </c>
      <c r="JT7" s="80">
        <v>204.3</v>
      </c>
      <c r="JU7" s="80">
        <v>141.6</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74.900000000000006</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（最大出力合計1,700kW）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（最大出力合計1,700kW）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97.7</v>
      </c>
      <c r="AY11" s="92">
        <f>AY7</f>
        <v>119</v>
      </c>
      <c r="AZ11" s="92">
        <f>AZ7</f>
        <v>135.4</v>
      </c>
      <c r="BA11" s="92">
        <f>BA7</f>
        <v>102</v>
      </c>
      <c r="BB11" s="92">
        <f>BB7</f>
        <v>117.3</v>
      </c>
      <c r="BC11" s="81"/>
      <c r="BD11" s="81"/>
      <c r="BE11" s="81"/>
      <c r="BF11" s="81"/>
      <c r="BG11" s="81"/>
      <c r="BH11" s="91" t="s">
        <v>137</v>
      </c>
      <c r="BI11" s="92">
        <f>BI7</f>
        <v>203.6</v>
      </c>
      <c r="BJ11" s="92">
        <f>BJ7</f>
        <v>244.4</v>
      </c>
      <c r="BK11" s="92">
        <f>BK7</f>
        <v>279.2</v>
      </c>
      <c r="BL11" s="92">
        <f>BL7</f>
        <v>179.9</v>
      </c>
      <c r="BM11" s="92">
        <f>BM7</f>
        <v>205.5</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f>CE7</f>
        <v>11959.9</v>
      </c>
      <c r="CF11" s="92">
        <f>CF7</f>
        <v>14097</v>
      </c>
      <c r="CG11" s="92">
        <f>CG7</f>
        <v>14525.1</v>
      </c>
      <c r="CH11" s="92">
        <f>CH7</f>
        <v>19839.2</v>
      </c>
      <c r="CI11" s="92">
        <f>CI7</f>
        <v>17237.099999999999</v>
      </c>
      <c r="CJ11" s="81"/>
      <c r="CK11" s="81"/>
      <c r="CL11" s="81"/>
      <c r="CM11" s="81"/>
      <c r="CN11" s="91" t="s">
        <v>137</v>
      </c>
      <c r="CO11" s="93">
        <f>CO7</f>
        <v>21840</v>
      </c>
      <c r="CP11" s="93">
        <f>CP7</f>
        <v>31283</v>
      </c>
      <c r="CQ11" s="93">
        <f>CQ7</f>
        <v>38526</v>
      </c>
      <c r="CR11" s="93">
        <f>CR7</f>
        <v>23875</v>
      </c>
      <c r="CS11" s="93">
        <f>CS7</f>
        <v>32065</v>
      </c>
      <c r="CT11" s="81"/>
      <c r="CU11" s="81"/>
      <c r="CV11" s="81"/>
      <c r="CW11" s="81"/>
      <c r="CX11" s="81"/>
      <c r="CY11" s="91" t="s">
        <v>137</v>
      </c>
      <c r="CZ11" s="92">
        <f>CZ7</f>
        <v>24.5</v>
      </c>
      <c r="DA11" s="92">
        <f>DA7</f>
        <v>21.2</v>
      </c>
      <c r="DB11" s="92">
        <f>DB7</f>
        <v>20.5</v>
      </c>
      <c r="DC11" s="92">
        <f>DC7</f>
        <v>17.8</v>
      </c>
      <c r="DD11" s="92">
        <f>DD7</f>
        <v>20.7</v>
      </c>
      <c r="DE11" s="81"/>
      <c r="DF11" s="81"/>
      <c r="DG11" s="81"/>
      <c r="DH11" s="81"/>
      <c r="DI11" s="91" t="s">
        <v>137</v>
      </c>
      <c r="DJ11" s="92">
        <f>DJ7</f>
        <v>12.3</v>
      </c>
      <c r="DK11" s="92">
        <f>DK7</f>
        <v>28.6</v>
      </c>
      <c r="DL11" s="92">
        <f>DL7</f>
        <v>21.3</v>
      </c>
      <c r="DM11" s="92">
        <f>DM7</f>
        <v>44</v>
      </c>
      <c r="DN11" s="92">
        <f>DN7</f>
        <v>31.5</v>
      </c>
      <c r="DO11" s="81"/>
      <c r="DP11" s="81"/>
      <c r="DQ11" s="81"/>
      <c r="DR11" s="81"/>
      <c r="DS11" s="91" t="s">
        <v>138</v>
      </c>
      <c r="DT11" s="92">
        <f>DT7</f>
        <v>401.8</v>
      </c>
      <c r="DU11" s="92">
        <f>DU7</f>
        <v>286</v>
      </c>
      <c r="DV11" s="92">
        <f>DV7</f>
        <v>217.8</v>
      </c>
      <c r="DW11" s="92">
        <f>DW7</f>
        <v>204.3</v>
      </c>
      <c r="DX11" s="92">
        <f>DX7</f>
        <v>141.6</v>
      </c>
      <c r="DY11" s="81"/>
      <c r="DZ11" s="81"/>
      <c r="EA11" s="81"/>
      <c r="EB11" s="81"/>
      <c r="EC11" s="91" t="s">
        <v>137</v>
      </c>
      <c r="ED11" s="92" t="str">
        <f>ED7</f>
        <v>-</v>
      </c>
      <c r="EE11" s="92" t="str">
        <f>EE7</f>
        <v>-</v>
      </c>
      <c r="EF11" s="92" t="str">
        <f>EF7</f>
        <v>-</v>
      </c>
      <c r="EG11" s="92" t="str">
        <f>EG7</f>
        <v>-</v>
      </c>
      <c r="EH11" s="92" t="str">
        <f>EH7</f>
        <v>-</v>
      </c>
      <c r="EI11" s="81"/>
      <c r="EJ11" s="81"/>
      <c r="EK11" s="81"/>
      <c r="EL11" s="81"/>
      <c r="EM11" s="91" t="s">
        <v>137</v>
      </c>
      <c r="EN11" s="92" t="str">
        <f>EN7</f>
        <v>-</v>
      </c>
      <c r="EO11" s="92">
        <f>EO7</f>
        <v>74.900000000000006</v>
      </c>
      <c r="EP11" s="92">
        <f>EP7</f>
        <v>100</v>
      </c>
      <c r="EQ11" s="92">
        <f>EQ7</f>
        <v>100</v>
      </c>
      <c r="ER11" s="92">
        <f>ER7</f>
        <v>100</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137</v>
      </c>
      <c r="HH11" s="92" t="str">
        <f>HH7</f>
        <v>-</v>
      </c>
      <c r="HI11" s="92" t="str">
        <f>HI7</f>
        <v>-</v>
      </c>
      <c r="HJ11" s="92" t="str">
        <f>HJ7</f>
        <v>-</v>
      </c>
      <c r="HK11" s="92" t="str">
        <f>HK7</f>
        <v>-</v>
      </c>
      <c r="HL11" s="92" t="str">
        <f>HL7</f>
        <v>-</v>
      </c>
      <c r="HM11" s="81"/>
      <c r="HN11" s="81"/>
      <c r="HO11" s="81"/>
      <c r="HP11" s="81"/>
      <c r="HQ11" s="91" t="s">
        <v>137</v>
      </c>
      <c r="HR11" s="92" t="str">
        <f>HR7</f>
        <v>-</v>
      </c>
      <c r="HS11" s="92" t="str">
        <f>HS7</f>
        <v>-</v>
      </c>
      <c r="HT11" s="92" t="str">
        <f>HT7</f>
        <v>-</v>
      </c>
      <c r="HU11" s="92" t="str">
        <f>HU7</f>
        <v>-</v>
      </c>
      <c r="HV11" s="92" t="str">
        <f>HV7</f>
        <v>-</v>
      </c>
      <c r="HW11" s="81"/>
      <c r="HX11" s="81"/>
      <c r="HY11" s="81"/>
      <c r="HZ11" s="81"/>
      <c r="IA11" s="91" t="s">
        <v>137</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24.5</v>
      </c>
      <c r="IX11" s="92">
        <f>IX7</f>
        <v>21.2</v>
      </c>
      <c r="IY11" s="92">
        <f>IY7</f>
        <v>20.5</v>
      </c>
      <c r="IZ11" s="92">
        <f>IZ7</f>
        <v>17.8</v>
      </c>
      <c r="JA11" s="92">
        <f>JA7</f>
        <v>20.7</v>
      </c>
      <c r="JB11" s="81"/>
      <c r="JC11" s="81"/>
      <c r="JD11" s="81"/>
      <c r="JE11" s="81"/>
      <c r="JF11" s="91" t="s">
        <v>137</v>
      </c>
      <c r="JG11" s="92">
        <f>JG7</f>
        <v>12.3</v>
      </c>
      <c r="JH11" s="92">
        <f>JH7</f>
        <v>28.6</v>
      </c>
      <c r="JI11" s="92">
        <f>JI7</f>
        <v>21.3</v>
      </c>
      <c r="JJ11" s="92">
        <f>JJ7</f>
        <v>44</v>
      </c>
      <c r="JK11" s="92">
        <f>JK7</f>
        <v>31.5</v>
      </c>
      <c r="JL11" s="81"/>
      <c r="JM11" s="81"/>
      <c r="JN11" s="81"/>
      <c r="JO11" s="81"/>
      <c r="JP11" s="91" t="s">
        <v>137</v>
      </c>
      <c r="JQ11" s="92">
        <f>JQ7</f>
        <v>401.8</v>
      </c>
      <c r="JR11" s="92">
        <f>JR7</f>
        <v>286</v>
      </c>
      <c r="JS11" s="92">
        <f>JS7</f>
        <v>217.8</v>
      </c>
      <c r="JT11" s="92">
        <f>JT7</f>
        <v>204.3</v>
      </c>
      <c r="JU11" s="92">
        <f>JU7</f>
        <v>141.6</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f>KL7</f>
        <v>74.900000000000006</v>
      </c>
      <c r="KM11" s="92">
        <f>KM7</f>
        <v>100</v>
      </c>
      <c r="KN11" s="92">
        <f>KN7</f>
        <v>100</v>
      </c>
      <c r="KO11" s="92">
        <f>KO7</f>
        <v>100</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f>BC7</f>
        <v>138.19999999999999</v>
      </c>
      <c r="AY12" s="92">
        <f>BD7</f>
        <v>180.2</v>
      </c>
      <c r="AZ12" s="92">
        <f>BE7</f>
        <v>164.5</v>
      </c>
      <c r="BA12" s="92">
        <f>BF7</f>
        <v>124.7</v>
      </c>
      <c r="BB12" s="92">
        <f>BG7</f>
        <v>118.8</v>
      </c>
      <c r="BC12" s="81"/>
      <c r="BD12" s="81"/>
      <c r="BE12" s="81"/>
      <c r="BF12" s="81"/>
      <c r="BG12" s="81"/>
      <c r="BH12" s="91" t="s">
        <v>139</v>
      </c>
      <c r="BI12" s="92">
        <f>BN7</f>
        <v>245.2</v>
      </c>
      <c r="BJ12" s="92">
        <f>BO7</f>
        <v>296.2</v>
      </c>
      <c r="BK12" s="92">
        <f>BP7</f>
        <v>366.9</v>
      </c>
      <c r="BL12" s="92">
        <f>BQ7</f>
        <v>324.60000000000002</v>
      </c>
      <c r="BM12" s="92">
        <f>BR7</f>
        <v>255.4</v>
      </c>
      <c r="BN12" s="81"/>
      <c r="BO12" s="81"/>
      <c r="BP12" s="81"/>
      <c r="BQ12" s="81"/>
      <c r="BR12" s="81"/>
      <c r="BS12" s="91" t="s">
        <v>139</v>
      </c>
      <c r="BT12" s="92" t="str">
        <f>BY7</f>
        <v>-</v>
      </c>
      <c r="BU12" s="92" t="str">
        <f>BZ7</f>
        <v>-</v>
      </c>
      <c r="BV12" s="92" t="str">
        <f>CA7</f>
        <v>-</v>
      </c>
      <c r="BW12" s="92" t="str">
        <f>CB7</f>
        <v>-</v>
      </c>
      <c r="BX12" s="92" t="str">
        <f>CC7</f>
        <v>-</v>
      </c>
      <c r="BY12" s="81"/>
      <c r="BZ12" s="81"/>
      <c r="CA12" s="81"/>
      <c r="CB12" s="81"/>
      <c r="CC12" s="81"/>
      <c r="CD12" s="91" t="s">
        <v>139</v>
      </c>
      <c r="CE12" s="92">
        <f>CJ7</f>
        <v>7500.6</v>
      </c>
      <c r="CF12" s="92">
        <f>CK7</f>
        <v>7095.7</v>
      </c>
      <c r="CG12" s="92">
        <f>CL7</f>
        <v>11717.4</v>
      </c>
      <c r="CH12" s="92">
        <f>CM7</f>
        <v>17642.5</v>
      </c>
      <c r="CI12" s="92">
        <f>CN7</f>
        <v>18815.8</v>
      </c>
      <c r="CJ12" s="81"/>
      <c r="CK12" s="81"/>
      <c r="CL12" s="81"/>
      <c r="CM12" s="81"/>
      <c r="CN12" s="91" t="s">
        <v>140</v>
      </c>
      <c r="CO12" s="93">
        <f>CT7</f>
        <v>95057</v>
      </c>
      <c r="CP12" s="93">
        <f>CU7</f>
        <v>120361</v>
      </c>
      <c r="CQ12" s="93">
        <f>CV7</f>
        <v>108538</v>
      </c>
      <c r="CR12" s="93">
        <f>CW7</f>
        <v>58539</v>
      </c>
      <c r="CS12" s="93">
        <f>CX7</f>
        <v>37685</v>
      </c>
      <c r="CT12" s="81"/>
      <c r="CU12" s="81"/>
      <c r="CV12" s="81"/>
      <c r="CW12" s="81"/>
      <c r="CX12" s="81"/>
      <c r="CY12" s="91" t="s">
        <v>139</v>
      </c>
      <c r="CZ12" s="92">
        <f>DE7</f>
        <v>40.200000000000003</v>
      </c>
      <c r="DA12" s="92">
        <f>DF7</f>
        <v>42.7</v>
      </c>
      <c r="DB12" s="92">
        <f>DG7</f>
        <v>38.5</v>
      </c>
      <c r="DC12" s="92">
        <f>DH7</f>
        <v>37.700000000000003</v>
      </c>
      <c r="DD12" s="92">
        <f>DI7</f>
        <v>33.9</v>
      </c>
      <c r="DE12" s="81"/>
      <c r="DF12" s="81"/>
      <c r="DG12" s="81"/>
      <c r="DH12" s="81"/>
      <c r="DI12" s="91" t="s">
        <v>140</v>
      </c>
      <c r="DJ12" s="92">
        <f>DO7</f>
        <v>41.4</v>
      </c>
      <c r="DK12" s="92">
        <f>DP7</f>
        <v>23.7</v>
      </c>
      <c r="DL12" s="92">
        <f>DQ7</f>
        <v>21.6</v>
      </c>
      <c r="DM12" s="92">
        <f>DR7</f>
        <v>13.7</v>
      </c>
      <c r="DN12" s="92">
        <f>DS7</f>
        <v>16.3</v>
      </c>
      <c r="DO12" s="81"/>
      <c r="DP12" s="81"/>
      <c r="DQ12" s="81"/>
      <c r="DR12" s="81"/>
      <c r="DS12" s="91" t="s">
        <v>139</v>
      </c>
      <c r="DT12" s="92">
        <f>DY7</f>
        <v>184.7</v>
      </c>
      <c r="DU12" s="92">
        <f>DZ7</f>
        <v>126.1</v>
      </c>
      <c r="DV12" s="92">
        <f>EA7</f>
        <v>102.5</v>
      </c>
      <c r="DW12" s="92">
        <f>EB7</f>
        <v>99.7</v>
      </c>
      <c r="DX12" s="92">
        <f>EC7</f>
        <v>101.4</v>
      </c>
      <c r="DY12" s="81"/>
      <c r="DZ12" s="81"/>
      <c r="EA12" s="81"/>
      <c r="EB12" s="81"/>
      <c r="EC12" s="91" t="s">
        <v>140</v>
      </c>
      <c r="ED12" s="92" t="str">
        <f>EI7</f>
        <v>-</v>
      </c>
      <c r="EE12" s="92" t="str">
        <f>EJ7</f>
        <v>-</v>
      </c>
      <c r="EF12" s="92" t="str">
        <f>EK7</f>
        <v>-</v>
      </c>
      <c r="EG12" s="92" t="str">
        <f>EL7</f>
        <v>-</v>
      </c>
      <c r="EH12" s="92" t="str">
        <f>EM7</f>
        <v>-</v>
      </c>
      <c r="EI12" s="81"/>
      <c r="EJ12" s="81"/>
      <c r="EK12" s="81"/>
      <c r="EL12" s="81"/>
      <c r="EM12" s="91" t="s">
        <v>139</v>
      </c>
      <c r="EN12" s="92" t="str">
        <f>ES7</f>
        <v>-</v>
      </c>
      <c r="EO12" s="92">
        <f>ET7</f>
        <v>22.1</v>
      </c>
      <c r="EP12" s="92">
        <f>EU7</f>
        <v>55.5</v>
      </c>
      <c r="EQ12" s="92">
        <f>EV7</f>
        <v>70.2</v>
      </c>
      <c r="ER12" s="92">
        <f>EW7</f>
        <v>72.7</v>
      </c>
      <c r="ES12" s="81"/>
      <c r="ET12" s="81"/>
      <c r="EU12" s="81"/>
      <c r="EV12" s="81"/>
      <c r="EW12" s="81"/>
      <c r="EX12" s="91" t="s">
        <v>139</v>
      </c>
      <c r="EY12" s="92" t="str">
        <f>IF($EY$8,FD7,"-")</f>
        <v>-</v>
      </c>
      <c r="EZ12" s="92" t="str">
        <f>IF($EY$8,FE7,"-")</f>
        <v>-</v>
      </c>
      <c r="FA12" s="92" t="str">
        <f>IF($EY$8,FF7,"-")</f>
        <v>-</v>
      </c>
      <c r="FB12" s="92" t="str">
        <f>IF($EY$8,FG7,"-")</f>
        <v>-</v>
      </c>
      <c r="FC12" s="92" t="str">
        <f>IF($EY$8,FH7,"-")</f>
        <v>-</v>
      </c>
      <c r="FD12" s="81"/>
      <c r="FE12" s="81"/>
      <c r="FF12" s="81"/>
      <c r="FG12" s="81"/>
      <c r="FH12" s="91" t="s">
        <v>139</v>
      </c>
      <c r="FI12" s="92" t="str">
        <f>IF($FI$8,FN7,"-")</f>
        <v>-</v>
      </c>
      <c r="FJ12" s="92" t="str">
        <f>IF($FI$8,FO7,"-")</f>
        <v>-</v>
      </c>
      <c r="FK12" s="92" t="str">
        <f>IF($FI$8,FP7,"-")</f>
        <v>-</v>
      </c>
      <c r="FL12" s="92" t="str">
        <f>IF($FI$8,FQ7,"-")</f>
        <v>-</v>
      </c>
      <c r="FM12" s="92" t="str">
        <f>IF($FI$8,FR7,"-")</f>
        <v>-</v>
      </c>
      <c r="FN12" s="81"/>
      <c r="FO12" s="81"/>
      <c r="FP12" s="81"/>
      <c r="FQ12" s="81"/>
      <c r="FR12" s="91" t="s">
        <v>139</v>
      </c>
      <c r="FS12" s="92" t="str">
        <f>IF($FS$8,FX7,"-")</f>
        <v>-</v>
      </c>
      <c r="FT12" s="92" t="str">
        <f>IF($FS$8,FY7,"-")</f>
        <v>-</v>
      </c>
      <c r="FU12" s="92" t="str">
        <f>IF($FS$8,FZ7,"-")</f>
        <v>-</v>
      </c>
      <c r="FV12" s="92" t="str">
        <f>IF($FS$8,GA7,"-")</f>
        <v>-</v>
      </c>
      <c r="FW12" s="92" t="str">
        <f>IF($FS$8,GB7,"-")</f>
        <v>-</v>
      </c>
      <c r="FX12" s="81"/>
      <c r="FY12" s="81"/>
      <c r="FZ12" s="81"/>
      <c r="GA12" s="81"/>
      <c r="GB12" s="91" t="s">
        <v>139</v>
      </c>
      <c r="GC12" s="92" t="str">
        <f>IF($GC$8,GH7,"-")</f>
        <v>-</v>
      </c>
      <c r="GD12" s="92" t="str">
        <f>IF($GC$8,GI7,"-")</f>
        <v>-</v>
      </c>
      <c r="GE12" s="92" t="str">
        <f>IF($GC$8,GJ7,"-")</f>
        <v>-</v>
      </c>
      <c r="GF12" s="92" t="str">
        <f>IF($GC$8,GK7,"-")</f>
        <v>-</v>
      </c>
      <c r="GG12" s="92" t="str">
        <f>IF($GC$8,GL7,"-")</f>
        <v>-</v>
      </c>
      <c r="GH12" s="81"/>
      <c r="GI12" s="81"/>
      <c r="GJ12" s="81"/>
      <c r="GK12" s="81"/>
      <c r="GL12" s="91" t="s">
        <v>139</v>
      </c>
      <c r="GM12" s="92" t="str">
        <f>IF($GM$8,GR7,"-")</f>
        <v>-</v>
      </c>
      <c r="GN12" s="92" t="str">
        <f>IF($GM$8,GS7,"-")</f>
        <v>-</v>
      </c>
      <c r="GO12" s="92" t="str">
        <f>IF($GM$8,GT7,"-")</f>
        <v>-</v>
      </c>
      <c r="GP12" s="92" t="str">
        <f>IF($GM$8,GU7,"-")</f>
        <v>-</v>
      </c>
      <c r="GQ12" s="92" t="str">
        <f>IF($GM$8,GV7,"-")</f>
        <v>-</v>
      </c>
      <c r="GR12" s="81"/>
      <c r="GS12" s="81"/>
      <c r="GT12" s="81"/>
      <c r="GU12" s="81"/>
      <c r="GV12" s="81"/>
      <c r="GW12" s="91" t="s">
        <v>139</v>
      </c>
      <c r="GX12" s="92" t="str">
        <f>IF($GX$8,HC7,"-")</f>
        <v>-</v>
      </c>
      <c r="GY12" s="92" t="str">
        <f>IF($GX$8,HD7,"-")</f>
        <v>-</v>
      </c>
      <c r="GZ12" s="92" t="str">
        <f>IF($GX$8,HE7,"-")</f>
        <v>-</v>
      </c>
      <c r="HA12" s="92" t="str">
        <f>IF($GX$8,HF7,"-")</f>
        <v>-</v>
      </c>
      <c r="HB12" s="92" t="str">
        <f>IF($GX$8,HG7,"-")</f>
        <v>-</v>
      </c>
      <c r="HC12" s="81"/>
      <c r="HD12" s="81"/>
      <c r="HE12" s="81"/>
      <c r="HF12" s="81"/>
      <c r="HG12" s="91" t="s">
        <v>139</v>
      </c>
      <c r="HH12" s="92" t="str">
        <f>IF($HH$8,HM7,"-")</f>
        <v>-</v>
      </c>
      <c r="HI12" s="92" t="str">
        <f>IF($HH$8,HN7,"-")</f>
        <v>-</v>
      </c>
      <c r="HJ12" s="92" t="str">
        <f>IF($HH$8,HO7,"-")</f>
        <v>-</v>
      </c>
      <c r="HK12" s="92" t="str">
        <f>IF($HH$8,HP7,"-")</f>
        <v>-</v>
      </c>
      <c r="HL12" s="92" t="str">
        <f>IF($HH$8,HQ7,"-")</f>
        <v>-</v>
      </c>
      <c r="HM12" s="81"/>
      <c r="HN12" s="81"/>
      <c r="HO12" s="81"/>
      <c r="HP12" s="81"/>
      <c r="HQ12" s="91" t="s">
        <v>139</v>
      </c>
      <c r="HR12" s="92" t="str">
        <f>IF($HR$8,HW7,"-")</f>
        <v>-</v>
      </c>
      <c r="HS12" s="92" t="str">
        <f>IF($HR$8,HX7,"-")</f>
        <v>-</v>
      </c>
      <c r="HT12" s="92" t="str">
        <f>IF($HR$8,HY7,"-")</f>
        <v>-</v>
      </c>
      <c r="HU12" s="92" t="str">
        <f>IF($HR$8,HZ7,"-")</f>
        <v>-</v>
      </c>
      <c r="HV12" s="92" t="str">
        <f>IF($HR$8,IA7,"-")</f>
        <v>-</v>
      </c>
      <c r="HW12" s="81"/>
      <c r="HX12" s="81"/>
      <c r="HY12" s="81"/>
      <c r="HZ12" s="81"/>
      <c r="IA12" s="91" t="s">
        <v>139</v>
      </c>
      <c r="IB12" s="92" t="str">
        <f>IF($IB$8,IG7,"-")</f>
        <v>-</v>
      </c>
      <c r="IC12" s="92" t="str">
        <f>IF($IB$8,IH7,"-")</f>
        <v>-</v>
      </c>
      <c r="ID12" s="92" t="str">
        <f>IF($IB$8,II7,"-")</f>
        <v>-</v>
      </c>
      <c r="IE12" s="92" t="str">
        <f>IF($IB$8,IJ7,"-")</f>
        <v>-</v>
      </c>
      <c r="IF12" s="92" t="str">
        <f>IF($IB$8,IK7,"-")</f>
        <v>-</v>
      </c>
      <c r="IG12" s="81"/>
      <c r="IH12" s="81"/>
      <c r="II12" s="81"/>
      <c r="IJ12" s="81"/>
      <c r="IK12" s="91" t="s">
        <v>139</v>
      </c>
      <c r="IL12" s="92" t="str">
        <f>IF($IL$8,IQ7,"-")</f>
        <v>-</v>
      </c>
      <c r="IM12" s="92" t="str">
        <f>IF($IL$8,IR7,"-")</f>
        <v>-</v>
      </c>
      <c r="IN12" s="92" t="str">
        <f>IF($IL$8,IS7,"-")</f>
        <v>-</v>
      </c>
      <c r="IO12" s="92" t="str">
        <f>IF($IL$8,IT7,"-")</f>
        <v>-</v>
      </c>
      <c r="IP12" s="92" t="str">
        <f>IF($IL$8,IU7,"-")</f>
        <v>-</v>
      </c>
      <c r="IQ12" s="81"/>
      <c r="IR12" s="81"/>
      <c r="IS12" s="81"/>
      <c r="IT12" s="81"/>
      <c r="IU12" s="81"/>
      <c r="IV12" s="91" t="s">
        <v>139</v>
      </c>
      <c r="IW12" s="92">
        <f>IF($IW$8,JB7,"-")</f>
        <v>19.100000000000001</v>
      </c>
      <c r="IX12" s="92">
        <f>IF($IW$8,JC7,"-")</f>
        <v>19.2</v>
      </c>
      <c r="IY12" s="92">
        <f>IF($IW$8,JD7,"-")</f>
        <v>19.600000000000001</v>
      </c>
      <c r="IZ12" s="92">
        <f>IF($IW$8,JE7,"-")</f>
        <v>18.5</v>
      </c>
      <c r="JA12" s="92">
        <f>IF($IW$8,JF7,"-")</f>
        <v>16.100000000000001</v>
      </c>
      <c r="JB12" s="81"/>
      <c r="JC12" s="81"/>
      <c r="JD12" s="81"/>
      <c r="JE12" s="81"/>
      <c r="JF12" s="91" t="s">
        <v>139</v>
      </c>
      <c r="JG12" s="92">
        <f>IF($JG$8,JL7,"-")</f>
        <v>48.1</v>
      </c>
      <c r="JH12" s="92">
        <f>IF($JG$8,JM7,"-")</f>
        <v>44.6</v>
      </c>
      <c r="JI12" s="92">
        <f>IF($JG$8,JN7,"-")</f>
        <v>42.6</v>
      </c>
      <c r="JJ12" s="92">
        <f>IF($JG$8,JO7,"-")</f>
        <v>43.7</v>
      </c>
      <c r="JK12" s="92">
        <f>IF($JG$8,JP7,"-")</f>
        <v>45.4</v>
      </c>
      <c r="JL12" s="81"/>
      <c r="JM12" s="81"/>
      <c r="JN12" s="81"/>
      <c r="JO12" s="81"/>
      <c r="JP12" s="91" t="s">
        <v>139</v>
      </c>
      <c r="JQ12" s="92">
        <f>IF($JQ$8,JV7,"-")</f>
        <v>437.3</v>
      </c>
      <c r="JR12" s="92">
        <f>IF($JQ$8,JW7,"-")</f>
        <v>282.2</v>
      </c>
      <c r="JS12" s="92">
        <f>IF($JQ$8,JX7,"-")</f>
        <v>178.4</v>
      </c>
      <c r="JT12" s="92">
        <f>IF($JQ$8,JY7,"-")</f>
        <v>146.19999999999999</v>
      </c>
      <c r="JU12" s="92">
        <f>IF($JQ$8,JZ7,"-")</f>
        <v>137.1</v>
      </c>
      <c r="JV12" s="81"/>
      <c r="JW12" s="81"/>
      <c r="JX12" s="81"/>
      <c r="JY12" s="81"/>
      <c r="JZ12" s="91" t="s">
        <v>139</v>
      </c>
      <c r="KA12" s="92" t="str">
        <f>IF($KA$8,KF7,"-")</f>
        <v>-</v>
      </c>
      <c r="KB12" s="92" t="str">
        <f>IF($KA$8,KG7,"-")</f>
        <v>-</v>
      </c>
      <c r="KC12" s="92" t="str">
        <f>IF($KA$8,KH7,"-")</f>
        <v>-</v>
      </c>
      <c r="KD12" s="92" t="str">
        <f>IF($KA$8,KI7,"-")</f>
        <v>-</v>
      </c>
      <c r="KE12" s="92" t="str">
        <f>IF($KA$8,KJ7,"-")</f>
        <v>-</v>
      </c>
      <c r="KF12" s="81"/>
      <c r="KG12" s="81"/>
      <c r="KH12" s="81"/>
      <c r="KI12" s="81"/>
      <c r="KJ12" s="91" t="s">
        <v>139</v>
      </c>
      <c r="KK12" s="92" t="str">
        <f>IF($KK$8,KP7,"-")</f>
        <v>-</v>
      </c>
      <c r="KL12" s="92">
        <f>IF($KK$8,KQ7,"-")</f>
        <v>52.7</v>
      </c>
      <c r="KM12" s="92">
        <f>IF($KK$8,KR7,"-")</f>
        <v>84.2</v>
      </c>
      <c r="KN12" s="92">
        <f>IF($KK$8,KS7,"-")</f>
        <v>98.4</v>
      </c>
      <c r="KO12" s="92">
        <f>IF($KK$8,KT7,"-")</f>
        <v>98.4</v>
      </c>
      <c r="KP12" s="81"/>
      <c r="KQ12" s="81"/>
      <c r="KR12" s="81"/>
      <c r="KS12" s="81"/>
      <c r="KT12" s="81"/>
      <c r="KU12" s="91" t="s">
        <v>139</v>
      </c>
      <c r="KV12" s="92" t="str">
        <f>IF($KV$8,LA7,"-")</f>
        <v>-</v>
      </c>
      <c r="KW12" s="92" t="str">
        <f>IF($KV$8,LB7,"-")</f>
        <v>-</v>
      </c>
      <c r="KX12" s="92" t="str">
        <f>IF($KV$8,LC7,"-")</f>
        <v>-</v>
      </c>
      <c r="KY12" s="92" t="str">
        <f>IF($KV$8,LD7,"-")</f>
        <v>-</v>
      </c>
      <c r="KZ12" s="92" t="str">
        <f>IF($KV$8,LE7,"-")</f>
        <v>-</v>
      </c>
      <c r="LA12" s="81"/>
      <c r="LB12" s="81"/>
      <c r="LC12" s="81"/>
      <c r="LD12" s="81"/>
      <c r="LE12" s="91" t="s">
        <v>139</v>
      </c>
      <c r="LF12" s="92" t="str">
        <f>IF($LF$8,LK7,"-")</f>
        <v>-</v>
      </c>
      <c r="LG12" s="92" t="str">
        <f>IF($LF$8,LL7,"-")</f>
        <v>-</v>
      </c>
      <c r="LH12" s="92" t="str">
        <f>IF($LF$8,LM7,"-")</f>
        <v>-</v>
      </c>
      <c r="LI12" s="92" t="str">
        <f>IF($LF$8,LN7,"-")</f>
        <v>-</v>
      </c>
      <c r="LJ12" s="92" t="str">
        <f>IF($LF$8,LO7,"-")</f>
        <v>-</v>
      </c>
      <c r="LK12" s="81"/>
      <c r="LL12" s="81"/>
      <c r="LM12" s="81"/>
      <c r="LN12" s="81"/>
      <c r="LO12" s="91" t="s">
        <v>139</v>
      </c>
      <c r="LP12" s="92" t="str">
        <f>IF($LP$8,LU7,"-")</f>
        <v>-</v>
      </c>
      <c r="LQ12" s="92" t="str">
        <f>IF($LP$8,LV7,"-")</f>
        <v>-</v>
      </c>
      <c r="LR12" s="92" t="str">
        <f>IF($LP$8,LW7,"-")</f>
        <v>-</v>
      </c>
      <c r="LS12" s="92" t="str">
        <f>IF($LP$8,LX7,"-")</f>
        <v>-</v>
      </c>
      <c r="LT12" s="92" t="str">
        <f>IF($LP$8,LY7,"-")</f>
        <v>-</v>
      </c>
      <c r="LU12" s="81"/>
      <c r="LV12" s="81"/>
      <c r="LW12" s="81"/>
      <c r="LX12" s="81"/>
      <c r="LY12" s="91" t="s">
        <v>139</v>
      </c>
      <c r="LZ12" s="92" t="str">
        <f>IF($LZ$8,ME7,"-")</f>
        <v>-</v>
      </c>
      <c r="MA12" s="92" t="str">
        <f>IF($LZ$8,MF7,"-")</f>
        <v>-</v>
      </c>
      <c r="MB12" s="92" t="str">
        <f>IF($LZ$8,MG7,"-")</f>
        <v>-</v>
      </c>
      <c r="MC12" s="92" t="str">
        <f>IF($LZ$8,MH7,"-")</f>
        <v>-</v>
      </c>
      <c r="MD12" s="92" t="str">
        <f>IF($LZ$8,MI7,"-")</f>
        <v>-</v>
      </c>
      <c r="ME12" s="81"/>
      <c r="MF12" s="81"/>
      <c r="MG12" s="81"/>
      <c r="MH12" s="81"/>
      <c r="MI12" s="91" t="s">
        <v>139</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141</v>
      </c>
      <c r="AX13" s="92">
        <f>$BH$7</f>
        <v>100</v>
      </c>
      <c r="AY13" s="92">
        <f>$BH$7</f>
        <v>100</v>
      </c>
      <c r="AZ13" s="92">
        <f>$BH$7</f>
        <v>100</v>
      </c>
      <c r="BA13" s="92">
        <f>$BH$7</f>
        <v>100</v>
      </c>
      <c r="BB13" s="92">
        <f>$BH$7</f>
        <v>100</v>
      </c>
      <c r="BC13" s="81"/>
      <c r="BD13" s="81"/>
      <c r="BE13" s="81"/>
      <c r="BF13" s="81"/>
      <c r="BG13" s="81"/>
      <c r="BH13" s="91" t="s">
        <v>141</v>
      </c>
      <c r="BI13" s="92">
        <f>$BS$7</f>
        <v>100</v>
      </c>
      <c r="BJ13" s="92">
        <f>$BS$7</f>
        <v>100</v>
      </c>
      <c r="BK13" s="92">
        <f>$BS$7</f>
        <v>100</v>
      </c>
      <c r="BL13" s="92">
        <f>$BS$7</f>
        <v>100</v>
      </c>
      <c r="BM13" s="92">
        <f>$BS$7</f>
        <v>100</v>
      </c>
      <c r="BN13" s="81"/>
      <c r="BO13" s="81"/>
      <c r="BP13" s="81"/>
      <c r="BQ13" s="81"/>
      <c r="BR13" s="81"/>
      <c r="BS13" s="91" t="s">
        <v>141</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142</v>
      </c>
      <c r="C14" s="96"/>
      <c r="D14" s="97"/>
      <c r="E14" s="96"/>
      <c r="F14" s="193" t="s">
        <v>143</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144</v>
      </c>
      <c r="C15" s="192"/>
      <c r="D15" s="97"/>
      <c r="E15" s="94">
        <v>1</v>
      </c>
      <c r="F15" s="192" t="s">
        <v>145</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146</v>
      </c>
      <c r="AX15" s="99"/>
      <c r="AY15" s="99"/>
      <c r="AZ15" s="99"/>
      <c r="BA15" s="99"/>
      <c r="BB15" s="99"/>
      <c r="BC15" s="97"/>
      <c r="BD15" s="97"/>
      <c r="BE15" s="97"/>
      <c r="BF15" s="97"/>
      <c r="BG15" s="97"/>
      <c r="BH15" s="98" t="s">
        <v>146</v>
      </c>
      <c r="BI15" s="99"/>
      <c r="BJ15" s="99"/>
      <c r="BK15" s="99"/>
      <c r="BL15" s="99"/>
      <c r="BM15" s="99"/>
      <c r="BN15" s="97"/>
      <c r="BO15" s="97"/>
      <c r="BP15" s="97"/>
      <c r="BQ15" s="97"/>
      <c r="BR15" s="97"/>
      <c r="BS15" s="98" t="s">
        <v>146</v>
      </c>
      <c r="BT15" s="99"/>
      <c r="BU15" s="99"/>
      <c r="BV15" s="99"/>
      <c r="BW15" s="99"/>
      <c r="BX15" s="99"/>
      <c r="BY15" s="97"/>
      <c r="BZ15" s="97"/>
      <c r="CA15" s="97"/>
      <c r="CB15" s="97"/>
      <c r="CC15" s="97"/>
      <c r="CD15" s="98" t="s">
        <v>146</v>
      </c>
      <c r="CE15" s="99"/>
      <c r="CF15" s="99"/>
      <c r="CG15" s="99"/>
      <c r="CH15" s="99"/>
      <c r="CI15" s="99"/>
      <c r="CJ15" s="97"/>
      <c r="CK15" s="97"/>
      <c r="CL15" s="97"/>
      <c r="CM15" s="97"/>
      <c r="CN15" s="98" t="s">
        <v>146</v>
      </c>
      <c r="CO15" s="99"/>
      <c r="CP15" s="99"/>
      <c r="CQ15" s="99"/>
      <c r="CR15" s="99"/>
      <c r="CS15" s="99"/>
      <c r="CT15" s="97"/>
      <c r="CU15" s="97"/>
      <c r="CV15" s="97"/>
      <c r="CW15" s="97"/>
      <c r="CX15" s="97"/>
      <c r="CY15" s="98" t="s">
        <v>146</v>
      </c>
      <c r="CZ15" s="99"/>
      <c r="DA15" s="99"/>
      <c r="DB15" s="99"/>
      <c r="DC15" s="99"/>
      <c r="DD15" s="99"/>
      <c r="DE15" s="97"/>
      <c r="DF15" s="97"/>
      <c r="DG15" s="97"/>
      <c r="DH15" s="97"/>
      <c r="DI15" s="98" t="s">
        <v>146</v>
      </c>
      <c r="DJ15" s="99"/>
      <c r="DK15" s="99"/>
      <c r="DL15" s="99"/>
      <c r="DM15" s="99"/>
      <c r="DN15" s="99"/>
      <c r="DO15" s="97"/>
      <c r="DP15" s="97"/>
      <c r="DQ15" s="97"/>
      <c r="DR15" s="97"/>
      <c r="DS15" s="98" t="s">
        <v>146</v>
      </c>
      <c r="DT15" s="99"/>
      <c r="DU15" s="99"/>
      <c r="DV15" s="99"/>
      <c r="DW15" s="99"/>
      <c r="DX15" s="99"/>
      <c r="DY15" s="97"/>
      <c r="DZ15" s="97"/>
      <c r="EA15" s="97"/>
      <c r="EB15" s="97"/>
      <c r="EC15" s="98" t="s">
        <v>146</v>
      </c>
      <c r="ED15" s="99"/>
      <c r="EE15" s="99"/>
      <c r="EF15" s="99"/>
      <c r="EG15" s="99"/>
      <c r="EH15" s="99"/>
      <c r="EI15" s="97"/>
      <c r="EJ15" s="97"/>
      <c r="EK15" s="97"/>
      <c r="EL15" s="97"/>
      <c r="EM15" s="98" t="s">
        <v>146</v>
      </c>
      <c r="EN15" s="99"/>
      <c r="EO15" s="99"/>
      <c r="EP15" s="99"/>
      <c r="EQ15" s="99"/>
      <c r="ER15" s="99"/>
      <c r="ES15" s="97"/>
      <c r="ET15" s="97"/>
      <c r="EU15" s="97"/>
      <c r="EV15" s="97"/>
      <c r="EW15" s="97"/>
      <c r="EX15" s="98" t="s">
        <v>146</v>
      </c>
      <c r="EY15" s="99"/>
      <c r="EZ15" s="99"/>
      <c r="FA15" s="99"/>
      <c r="FB15" s="99"/>
      <c r="FC15" s="99"/>
      <c r="FD15" s="97"/>
      <c r="FE15" s="97"/>
      <c r="FF15" s="97"/>
      <c r="FG15" s="97"/>
      <c r="FH15" s="98" t="s">
        <v>146</v>
      </c>
      <c r="FI15" s="99"/>
      <c r="FJ15" s="99"/>
      <c r="FK15" s="99"/>
      <c r="FL15" s="99"/>
      <c r="FM15" s="99"/>
      <c r="FN15" s="97"/>
      <c r="FO15" s="97"/>
      <c r="FP15" s="97"/>
      <c r="FQ15" s="97"/>
      <c r="FR15" s="98" t="s">
        <v>146</v>
      </c>
      <c r="FS15" s="99"/>
      <c r="FT15" s="99"/>
      <c r="FU15" s="99"/>
      <c r="FV15" s="99"/>
      <c r="FW15" s="99"/>
      <c r="FX15" s="97"/>
      <c r="FY15" s="97"/>
      <c r="FZ15" s="97"/>
      <c r="GA15" s="97"/>
      <c r="GB15" s="98" t="s">
        <v>146</v>
      </c>
      <c r="GC15" s="99"/>
      <c r="GD15" s="99"/>
      <c r="GE15" s="99"/>
      <c r="GF15" s="99"/>
      <c r="GG15" s="99"/>
      <c r="GH15" s="97"/>
      <c r="GI15" s="97"/>
      <c r="GJ15" s="97"/>
      <c r="GK15" s="97"/>
      <c r="GL15" s="98" t="s">
        <v>146</v>
      </c>
      <c r="GM15" s="99"/>
      <c r="GN15" s="99"/>
      <c r="GO15" s="99"/>
      <c r="GP15" s="99"/>
      <c r="GQ15" s="99"/>
      <c r="GR15" s="97"/>
      <c r="GS15" s="97"/>
      <c r="GT15" s="97"/>
      <c r="GU15" s="97"/>
      <c r="GV15" s="97"/>
      <c r="GW15" s="98" t="s">
        <v>146</v>
      </c>
      <c r="GX15" s="99"/>
      <c r="GY15" s="99"/>
      <c r="GZ15" s="99"/>
      <c r="HA15" s="99"/>
      <c r="HB15" s="99"/>
      <c r="HC15" s="97"/>
      <c r="HD15" s="97"/>
      <c r="HE15" s="97"/>
      <c r="HF15" s="97"/>
      <c r="HG15" s="98" t="s">
        <v>146</v>
      </c>
      <c r="HH15" s="99"/>
      <c r="HI15" s="99"/>
      <c r="HJ15" s="99"/>
      <c r="HK15" s="99"/>
      <c r="HL15" s="99"/>
      <c r="HM15" s="97"/>
      <c r="HN15" s="97"/>
      <c r="HO15" s="97"/>
      <c r="HP15" s="97"/>
      <c r="HQ15" s="98" t="s">
        <v>146</v>
      </c>
      <c r="HR15" s="99"/>
      <c r="HS15" s="99"/>
      <c r="HT15" s="99"/>
      <c r="HU15" s="99"/>
      <c r="HV15" s="99"/>
      <c r="HW15" s="97"/>
      <c r="HX15" s="97"/>
      <c r="HY15" s="97"/>
      <c r="HZ15" s="97"/>
      <c r="IA15" s="98" t="s">
        <v>146</v>
      </c>
      <c r="IB15" s="99"/>
      <c r="IC15" s="99"/>
      <c r="ID15" s="99"/>
      <c r="IE15" s="99"/>
      <c r="IF15" s="99"/>
      <c r="IG15" s="97"/>
      <c r="IH15" s="97"/>
      <c r="II15" s="97"/>
      <c r="IJ15" s="97"/>
      <c r="IK15" s="98" t="s">
        <v>146</v>
      </c>
      <c r="IL15" s="99"/>
      <c r="IM15" s="99"/>
      <c r="IN15" s="99"/>
      <c r="IO15" s="99"/>
      <c r="IP15" s="99"/>
      <c r="IQ15" s="97"/>
      <c r="IR15" s="97"/>
      <c r="IS15" s="97"/>
      <c r="IT15" s="97"/>
      <c r="IU15" s="97"/>
      <c r="IV15" s="98" t="s">
        <v>146</v>
      </c>
      <c r="IW15" s="99"/>
      <c r="IX15" s="99"/>
      <c r="IY15" s="99"/>
      <c r="IZ15" s="99"/>
      <c r="JA15" s="99"/>
      <c r="JB15" s="97"/>
      <c r="JC15" s="97"/>
      <c r="JD15" s="97"/>
      <c r="JE15" s="97"/>
      <c r="JF15" s="98" t="s">
        <v>146</v>
      </c>
      <c r="JG15" s="99"/>
      <c r="JH15" s="99"/>
      <c r="JI15" s="99"/>
      <c r="JJ15" s="99"/>
      <c r="JK15" s="99"/>
      <c r="JL15" s="97"/>
      <c r="JM15" s="97"/>
      <c r="JN15" s="97"/>
      <c r="JO15" s="97"/>
      <c r="JP15" s="98" t="s">
        <v>146</v>
      </c>
      <c r="JQ15" s="99"/>
      <c r="JR15" s="99"/>
      <c r="JS15" s="99"/>
      <c r="JT15" s="99"/>
      <c r="JU15" s="99"/>
      <c r="JV15" s="97"/>
      <c r="JW15" s="97"/>
      <c r="JX15" s="97"/>
      <c r="JY15" s="97"/>
      <c r="JZ15" s="98" t="s">
        <v>146</v>
      </c>
      <c r="KA15" s="99"/>
      <c r="KB15" s="99"/>
      <c r="KC15" s="99"/>
      <c r="KD15" s="99"/>
      <c r="KE15" s="99"/>
      <c r="KF15" s="97"/>
      <c r="KG15" s="97"/>
      <c r="KH15" s="97"/>
      <c r="KI15" s="97"/>
      <c r="KJ15" s="98" t="s">
        <v>146</v>
      </c>
      <c r="KK15" s="99"/>
      <c r="KL15" s="99"/>
      <c r="KM15" s="99"/>
      <c r="KN15" s="99"/>
      <c r="KO15" s="99"/>
      <c r="KP15" s="97"/>
      <c r="KQ15" s="97"/>
      <c r="KR15" s="97"/>
      <c r="KS15" s="97"/>
      <c r="KT15" s="97"/>
      <c r="KU15" s="98" t="s">
        <v>146</v>
      </c>
      <c r="KV15" s="99"/>
      <c r="KW15" s="99"/>
      <c r="KX15" s="99"/>
      <c r="KY15" s="99"/>
      <c r="KZ15" s="99"/>
      <c r="LA15" s="97"/>
      <c r="LB15" s="97"/>
      <c r="LC15" s="97"/>
      <c r="LD15" s="97"/>
      <c r="LE15" s="98" t="s">
        <v>146</v>
      </c>
      <c r="LF15" s="99"/>
      <c r="LG15" s="99"/>
      <c r="LH15" s="99"/>
      <c r="LI15" s="99"/>
      <c r="LJ15" s="99"/>
      <c r="LK15" s="97"/>
      <c r="LL15" s="97"/>
      <c r="LM15" s="97"/>
      <c r="LN15" s="97"/>
      <c r="LO15" s="98" t="s">
        <v>146</v>
      </c>
      <c r="LP15" s="99"/>
      <c r="LQ15" s="99"/>
      <c r="LR15" s="99"/>
      <c r="LS15" s="99"/>
      <c r="LT15" s="99"/>
      <c r="LU15" s="97"/>
      <c r="LV15" s="97"/>
      <c r="LW15" s="97"/>
      <c r="LX15" s="97"/>
      <c r="LY15" s="98" t="s">
        <v>146</v>
      </c>
      <c r="LZ15" s="99"/>
      <c r="MA15" s="99"/>
      <c r="MB15" s="99"/>
      <c r="MC15" s="99"/>
      <c r="MD15" s="99"/>
      <c r="ME15" s="97"/>
      <c r="MF15" s="97"/>
      <c r="MG15" s="97"/>
      <c r="MH15" s="97"/>
      <c r="MI15" s="98" t="s">
        <v>146</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147</v>
      </c>
      <c r="C16" s="192"/>
      <c r="D16" s="97"/>
      <c r="E16" s="94">
        <f>E15+1</f>
        <v>2</v>
      </c>
      <c r="F16" s="192" t="s">
        <v>148</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149</v>
      </c>
      <c r="C17" s="192"/>
      <c r="D17" s="97"/>
      <c r="E17" s="94">
        <f t="shared" ref="E17" si="8">E16+1</f>
        <v>3</v>
      </c>
      <c r="F17" s="192" t="s">
        <v>150</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97.7</v>
      </c>
      <c r="AY17" s="102">
        <f t="shared" ref="AY17:BB17" si="9">IF(AY7="-",NA(),AY7)</f>
        <v>119</v>
      </c>
      <c r="AZ17" s="102">
        <f t="shared" si="9"/>
        <v>135.4</v>
      </c>
      <c r="BA17" s="102">
        <f t="shared" si="9"/>
        <v>102</v>
      </c>
      <c r="BB17" s="102">
        <f t="shared" si="9"/>
        <v>117.3</v>
      </c>
      <c r="BC17" s="97"/>
      <c r="BD17" s="97"/>
      <c r="BE17" s="97"/>
      <c r="BF17" s="97"/>
      <c r="BG17" s="97"/>
      <c r="BH17" s="101" t="s">
        <v>151</v>
      </c>
      <c r="BI17" s="102">
        <f>IF(BI7="-",NA(),BI7)</f>
        <v>203.6</v>
      </c>
      <c r="BJ17" s="102">
        <f t="shared" ref="BJ17:BM17" si="10">IF(BJ7="-",NA(),BJ7)</f>
        <v>244.4</v>
      </c>
      <c r="BK17" s="102">
        <f t="shared" si="10"/>
        <v>279.2</v>
      </c>
      <c r="BL17" s="102">
        <f t="shared" si="10"/>
        <v>179.9</v>
      </c>
      <c r="BM17" s="102">
        <f t="shared" si="10"/>
        <v>205.5</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f>IF(CE7="-",NA(),CE7)</f>
        <v>11959.9</v>
      </c>
      <c r="CF17" s="102">
        <f t="shared" ref="CF17:CI17" si="12">IF(CF7="-",NA(),CF7)</f>
        <v>14097</v>
      </c>
      <c r="CG17" s="102">
        <f t="shared" si="12"/>
        <v>14525.1</v>
      </c>
      <c r="CH17" s="102">
        <f t="shared" si="12"/>
        <v>19839.2</v>
      </c>
      <c r="CI17" s="102">
        <f t="shared" si="12"/>
        <v>17237.099999999999</v>
      </c>
      <c r="CJ17" s="97"/>
      <c r="CK17" s="97"/>
      <c r="CL17" s="97"/>
      <c r="CM17" s="97"/>
      <c r="CN17" s="101" t="s">
        <v>151</v>
      </c>
      <c r="CO17" s="103">
        <f>IF(CO7="-",NA(),CO7)</f>
        <v>21840</v>
      </c>
      <c r="CP17" s="103">
        <f t="shared" ref="CP17:CS17" si="13">IF(CP7="-",NA(),CP7)</f>
        <v>31283</v>
      </c>
      <c r="CQ17" s="103">
        <f t="shared" si="13"/>
        <v>38526</v>
      </c>
      <c r="CR17" s="103">
        <f t="shared" si="13"/>
        <v>23875</v>
      </c>
      <c r="CS17" s="103">
        <f t="shared" si="13"/>
        <v>32065</v>
      </c>
      <c r="CT17" s="97"/>
      <c r="CU17" s="97"/>
      <c r="CV17" s="97"/>
      <c r="CW17" s="97"/>
      <c r="CX17" s="97"/>
      <c r="CY17" s="101" t="s">
        <v>151</v>
      </c>
      <c r="CZ17" s="102">
        <f>IF(CZ7="-",NA(),CZ7)</f>
        <v>24.5</v>
      </c>
      <c r="DA17" s="102">
        <f t="shared" ref="DA17:DD17" si="14">IF(DA7="-",NA(),DA7)</f>
        <v>21.2</v>
      </c>
      <c r="DB17" s="102">
        <f t="shared" si="14"/>
        <v>20.5</v>
      </c>
      <c r="DC17" s="102">
        <f t="shared" si="14"/>
        <v>17.8</v>
      </c>
      <c r="DD17" s="102">
        <f t="shared" si="14"/>
        <v>20.7</v>
      </c>
      <c r="DE17" s="97"/>
      <c r="DF17" s="97"/>
      <c r="DG17" s="97"/>
      <c r="DH17" s="97"/>
      <c r="DI17" s="101" t="s">
        <v>151</v>
      </c>
      <c r="DJ17" s="102">
        <f>IF(DJ7="-",NA(),DJ7)</f>
        <v>12.3</v>
      </c>
      <c r="DK17" s="102">
        <f t="shared" ref="DK17:DN17" si="15">IF(DK7="-",NA(),DK7)</f>
        <v>28.6</v>
      </c>
      <c r="DL17" s="102">
        <f t="shared" si="15"/>
        <v>21.3</v>
      </c>
      <c r="DM17" s="102">
        <f t="shared" si="15"/>
        <v>44</v>
      </c>
      <c r="DN17" s="102">
        <f t="shared" si="15"/>
        <v>31.5</v>
      </c>
      <c r="DO17" s="97"/>
      <c r="DP17" s="97"/>
      <c r="DQ17" s="97"/>
      <c r="DR17" s="97"/>
      <c r="DS17" s="101" t="s">
        <v>151</v>
      </c>
      <c r="DT17" s="102">
        <f>IF(DT7="-",NA(),DT7)</f>
        <v>401.8</v>
      </c>
      <c r="DU17" s="102">
        <f t="shared" ref="DU17:DX17" si="16">IF(DU7="-",NA(),DU7)</f>
        <v>286</v>
      </c>
      <c r="DV17" s="102">
        <f t="shared" si="16"/>
        <v>217.8</v>
      </c>
      <c r="DW17" s="102">
        <f t="shared" si="16"/>
        <v>204.3</v>
      </c>
      <c r="DX17" s="102">
        <f t="shared" si="16"/>
        <v>141.6</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f t="shared" ref="EO17:ER17" si="18">IF(EO7="-",NA(),EO7)</f>
        <v>74.900000000000006</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f>IF(IW7="-",NA(),IW7)</f>
        <v>24.5</v>
      </c>
      <c r="IX17" s="102">
        <f t="shared" ref="IX17:JA17" si="29">IF(IX7="-",NA(),IX7)</f>
        <v>21.2</v>
      </c>
      <c r="IY17" s="102">
        <f t="shared" si="29"/>
        <v>20.5</v>
      </c>
      <c r="IZ17" s="102">
        <f t="shared" si="29"/>
        <v>17.8</v>
      </c>
      <c r="JA17" s="102">
        <f t="shared" si="29"/>
        <v>20.7</v>
      </c>
      <c r="JB17" s="97"/>
      <c r="JC17" s="97"/>
      <c r="JD17" s="97"/>
      <c r="JE17" s="97"/>
      <c r="JF17" s="101" t="s">
        <v>151</v>
      </c>
      <c r="JG17" s="102">
        <f>IF(JG7="-",NA(),JG7)</f>
        <v>12.3</v>
      </c>
      <c r="JH17" s="102">
        <f t="shared" ref="JH17:JK17" si="30">IF(JH7="-",NA(),JH7)</f>
        <v>28.6</v>
      </c>
      <c r="JI17" s="102">
        <f t="shared" si="30"/>
        <v>21.3</v>
      </c>
      <c r="JJ17" s="102">
        <f t="shared" si="30"/>
        <v>44</v>
      </c>
      <c r="JK17" s="102">
        <f t="shared" si="30"/>
        <v>31.5</v>
      </c>
      <c r="JL17" s="97"/>
      <c r="JM17" s="97"/>
      <c r="JN17" s="97"/>
      <c r="JO17" s="97"/>
      <c r="JP17" s="101" t="s">
        <v>151</v>
      </c>
      <c r="JQ17" s="102">
        <f>IF(JQ7="-",NA(),JQ7)</f>
        <v>401.8</v>
      </c>
      <c r="JR17" s="102">
        <f t="shared" ref="JR17:JU17" si="31">IF(JR7="-",NA(),JR7)</f>
        <v>286</v>
      </c>
      <c r="JS17" s="102">
        <f t="shared" si="31"/>
        <v>217.8</v>
      </c>
      <c r="JT17" s="102">
        <f t="shared" si="31"/>
        <v>204.3</v>
      </c>
      <c r="JU17" s="102">
        <f t="shared" si="31"/>
        <v>141.6</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f t="shared" ref="KL17:KO17" si="33">IF(KL7="-",NA(),KL7)</f>
        <v>74.900000000000006</v>
      </c>
      <c r="KM17" s="102">
        <f t="shared" si="33"/>
        <v>100</v>
      </c>
      <c r="KN17" s="102">
        <f t="shared" si="33"/>
        <v>100</v>
      </c>
      <c r="KO17" s="102">
        <f t="shared" si="33"/>
        <v>100</v>
      </c>
      <c r="KP17" s="97"/>
      <c r="KQ17" s="97"/>
      <c r="KR17" s="97"/>
      <c r="KS17" s="97"/>
      <c r="KT17" s="97"/>
      <c r="KU17" s="101" t="s">
        <v>151</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151</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151</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152</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153</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153</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153</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153</v>
      </c>
      <c r="DJ18" s="102">
        <f>IF(DO7="-",NA(),DO7)</f>
        <v>41.4</v>
      </c>
      <c r="DK18" s="102">
        <f t="shared" ref="DK18:DN18" si="45">IF(DP7="-",NA(),DP7)</f>
        <v>23.7</v>
      </c>
      <c r="DL18" s="102">
        <f t="shared" si="45"/>
        <v>21.6</v>
      </c>
      <c r="DM18" s="102">
        <f t="shared" si="45"/>
        <v>13.7</v>
      </c>
      <c r="DN18" s="102">
        <f t="shared" si="45"/>
        <v>16.3</v>
      </c>
      <c r="DO18" s="97"/>
      <c r="DP18" s="97"/>
      <c r="DQ18" s="97"/>
      <c r="DR18" s="97"/>
      <c r="DS18" s="101" t="s">
        <v>153</v>
      </c>
      <c r="DT18" s="102">
        <f>IF(DY7="-",NA(),DY7)</f>
        <v>184.7</v>
      </c>
      <c r="DU18" s="102">
        <f t="shared" ref="DU18:DX18" si="46">IF(DZ7="-",NA(),DZ7)</f>
        <v>126.1</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153</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153</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153</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153</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153</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154</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141</v>
      </c>
      <c r="AX19" s="102">
        <f>$BH$7</f>
        <v>100</v>
      </c>
      <c r="AY19" s="102">
        <f t="shared" ref="AY19:BB19" si="49">$BH$7</f>
        <v>100</v>
      </c>
      <c r="AZ19" s="102">
        <f t="shared" si="49"/>
        <v>100</v>
      </c>
      <c r="BA19" s="102">
        <f t="shared" si="49"/>
        <v>100</v>
      </c>
      <c r="BB19" s="102">
        <f t="shared" si="49"/>
        <v>100</v>
      </c>
      <c r="BC19" s="97"/>
      <c r="BD19" s="97"/>
      <c r="BE19" s="97"/>
      <c r="BF19" s="97"/>
      <c r="BG19" s="97"/>
      <c r="BH19" s="104" t="s">
        <v>141</v>
      </c>
      <c r="BI19" s="102">
        <f>$BS$7</f>
        <v>100</v>
      </c>
      <c r="BJ19" s="102">
        <f>$BS$7</f>
        <v>100</v>
      </c>
      <c r="BK19" s="102">
        <f>$BS$7</f>
        <v>100</v>
      </c>
      <c r="BL19" s="102">
        <f>$BS$7</f>
        <v>100</v>
      </c>
      <c r="BM19" s="102">
        <f>$BS$7</f>
        <v>100</v>
      </c>
      <c r="BN19" s="97"/>
      <c r="BO19" s="97"/>
      <c r="BP19" s="97"/>
      <c r="BQ19" s="97"/>
      <c r="BR19" s="97"/>
      <c r="BS19" s="104" t="s">
        <v>141</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155</v>
      </c>
      <c r="C20" s="192"/>
      <c r="D20" s="97"/>
    </row>
    <row r="21" spans="1:373">
      <c r="A21" s="94">
        <f t="shared" si="7"/>
        <v>7</v>
      </c>
      <c r="B21" s="192" t="s">
        <v>156</v>
      </c>
      <c r="C21" s="192"/>
      <c r="D21" s="97"/>
    </row>
    <row r="22" spans="1:373">
      <c r="A22" s="94">
        <f t="shared" si="7"/>
        <v>8</v>
      </c>
      <c r="B22" s="192" t="s">
        <v>157</v>
      </c>
      <c r="C22" s="192"/>
      <c r="D22" s="97"/>
      <c r="E22" s="194" t="s">
        <v>158</v>
      </c>
      <c r="F22" s="195"/>
      <c r="G22" s="195"/>
      <c r="H22" s="195"/>
      <c r="I22" s="196"/>
    </row>
    <row r="23" spans="1:373">
      <c r="A23" s="94">
        <f t="shared" si="7"/>
        <v>9</v>
      </c>
      <c r="B23" s="192" t="s">
        <v>159</v>
      </c>
      <c r="C23" s="192"/>
      <c r="D23" s="97"/>
      <c r="E23" s="197"/>
      <c r="F23" s="198"/>
      <c r="G23" s="198"/>
      <c r="H23" s="198"/>
      <c r="I23" s="199"/>
    </row>
    <row r="24" spans="1:373">
      <c r="A24" s="94">
        <f t="shared" si="7"/>
        <v>10</v>
      </c>
      <c r="B24" s="192" t="s">
        <v>160</v>
      </c>
      <c r="C24" s="192"/>
      <c r="D24" s="97"/>
      <c r="E24" s="197"/>
      <c r="F24" s="198"/>
      <c r="G24" s="198"/>
      <c r="H24" s="198"/>
      <c r="I24" s="199"/>
    </row>
    <row r="25" spans="1:373">
      <c r="A25" s="94">
        <f t="shared" si="7"/>
        <v>11</v>
      </c>
      <c r="B25" s="192" t="s">
        <v>161</v>
      </c>
      <c r="C25" s="192"/>
      <c r="D25" s="97"/>
      <c r="E25" s="197"/>
      <c r="F25" s="198"/>
      <c r="G25" s="198"/>
      <c r="H25" s="198"/>
      <c r="I25" s="199"/>
    </row>
    <row r="26" spans="1:373">
      <c r="A26" s="94">
        <f t="shared" si="7"/>
        <v>12</v>
      </c>
      <c r="B26" s="192" t="s">
        <v>162</v>
      </c>
      <c r="C26" s="192"/>
      <c r="D26" s="97"/>
      <c r="E26" s="197"/>
      <c r="F26" s="198"/>
      <c r="G26" s="198"/>
      <c r="H26" s="198"/>
      <c r="I26" s="199"/>
    </row>
    <row r="27" spans="1:373">
      <c r="A27" s="94">
        <f t="shared" si="7"/>
        <v>13</v>
      </c>
      <c r="B27" s="192" t="s">
        <v>163</v>
      </c>
      <c r="C27" s="192"/>
      <c r="D27" s="97"/>
      <c r="E27" s="197"/>
      <c r="F27" s="198"/>
      <c r="G27" s="198"/>
      <c r="H27" s="198"/>
      <c r="I27" s="199"/>
    </row>
    <row r="28" spans="1:373">
      <c r="A28" s="94">
        <f t="shared" si="7"/>
        <v>14</v>
      </c>
      <c r="B28" s="192" t="s">
        <v>164</v>
      </c>
      <c r="C28" s="192"/>
      <c r="D28" s="97"/>
      <c r="E28" s="197"/>
      <c r="F28" s="198"/>
      <c r="G28" s="198"/>
      <c r="H28" s="198"/>
      <c r="I28" s="199"/>
    </row>
    <row r="29" spans="1:373">
      <c r="A29" s="94">
        <f t="shared" si="7"/>
        <v>15</v>
      </c>
      <c r="B29" s="192" t="s">
        <v>165</v>
      </c>
      <c r="C29" s="192"/>
      <c r="D29" s="97"/>
      <c r="E29" s="197"/>
      <c r="F29" s="198"/>
      <c r="G29" s="198"/>
      <c r="H29" s="198"/>
      <c r="I29" s="199"/>
    </row>
    <row r="30" spans="1:373">
      <c r="A30" s="94">
        <f t="shared" si="7"/>
        <v>16</v>
      </c>
      <c r="B30" s="192" t="s">
        <v>166</v>
      </c>
      <c r="C30" s="192"/>
      <c r="D30" s="97"/>
      <c r="E30" s="197"/>
      <c r="F30" s="198"/>
      <c r="G30" s="198"/>
      <c r="H30" s="198"/>
      <c r="I30" s="199"/>
    </row>
    <row r="31" spans="1:373">
      <c r="A31" s="94">
        <f t="shared" si="7"/>
        <v>17</v>
      </c>
      <c r="B31" s="192" t="s">
        <v>167</v>
      </c>
      <c r="C31" s="192"/>
      <c r="D31" s="97"/>
      <c r="E31" s="197"/>
      <c r="F31" s="198"/>
      <c r="G31" s="198"/>
      <c r="H31" s="198"/>
      <c r="I31" s="199"/>
    </row>
    <row r="32" spans="1:373">
      <c r="A32" s="94">
        <f t="shared" si="7"/>
        <v>18</v>
      </c>
      <c r="B32" s="192" t="s">
        <v>168</v>
      </c>
      <c r="C32" s="192"/>
      <c r="D32" s="97"/>
      <c r="E32" s="197"/>
      <c r="F32" s="198"/>
      <c r="G32" s="198"/>
      <c r="H32" s="198"/>
      <c r="I32" s="199"/>
    </row>
    <row r="33" spans="1:15">
      <c r="A33" s="94">
        <f t="shared" si="7"/>
        <v>19</v>
      </c>
      <c r="B33" s="192" t="s">
        <v>169</v>
      </c>
      <c r="C33" s="192"/>
      <c r="D33" s="97"/>
      <c r="E33" s="197"/>
      <c r="F33" s="198"/>
      <c r="G33" s="198"/>
      <c r="H33" s="198"/>
      <c r="I33" s="199"/>
    </row>
    <row r="34" spans="1:15">
      <c r="A34" s="94">
        <f t="shared" si="7"/>
        <v>20</v>
      </c>
      <c r="B34" s="192" t="s">
        <v>170</v>
      </c>
      <c r="C34" s="192"/>
      <c r="D34" s="97"/>
      <c r="E34" s="197"/>
      <c r="F34" s="198"/>
      <c r="G34" s="198"/>
      <c r="H34" s="198"/>
      <c r="I34" s="199"/>
    </row>
    <row r="35" spans="1:15" ht="25.5" customHeight="1">
      <c r="E35" s="200"/>
      <c r="F35" s="201"/>
      <c r="G35" s="201"/>
      <c r="H35" s="201"/>
      <c r="I35" s="202"/>
    </row>
    <row r="37" spans="1:15">
      <c r="K37" s="194" t="s">
        <v>158</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牛尾　元宣</cp:lastModifiedBy>
  <dcterms:created xsi:type="dcterms:W3CDTF">2017-06-20T03:28:22Z</dcterms:created>
  <dcterms:modified xsi:type="dcterms:W3CDTF">2017-08-17T07:20:45Z</dcterms:modified>
  <cp:category/>
</cp:coreProperties>
</file>