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<sst xmlns="http://schemas.openxmlformats.org/spreadsheetml/2006/main" count="218" uniqueCount="108">
  <si>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</si>
  <si>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</si>
  <si>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</si>
  <si>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</si>
  <si>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</si>
  <si>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</si>
  <si>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</si>
  <si>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</si>
  <si>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</si>
  <si>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</si>
  <si>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</si>
  <si>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</si>
  <si>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</si>
  <si>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</si>
  <si>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</si>
  <si>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</si>
  <si>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</si>
  <si>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</si>
  <si>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</si>
  <si>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</si>
  <si>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</si>
  <si>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</si>
  <si>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</si>
  <si>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</si>
  <si>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</si>
  <si>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</si>
  <si>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</si>
  <si>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</si>
  <si>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</si>
  <si>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</si>
  <si>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</si>
  <si>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</si>
  <si>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</si>
  <si>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</si>
  <si>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</si>
  <si>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</si>
  <si>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</si>
  <si>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</si>
  <si>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</si>
  <si>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</si>
  <si>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</si>
  <si>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</si>
  <si>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</si>
  <si>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</si>
  <si>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</si>
  <si>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</si>
  <si>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</si>
  <si>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</si>
  <si>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</si>
  <si>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</si>
  <si>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</si>
  <si>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</si>
  <si>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</si>
  <si>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</si>
  <si>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</si>
  <si>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</si>
  <si>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</si>
  <si>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</si>
  <si>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</si>
  <si>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</si>
  <si>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</si>
  <si>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</si>
  <si>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</si>
  <si>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</si>
  <si>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</si>
  <si>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</si>
  <si>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</si>
  <si>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</si>
  <si>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</si>
  <si>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</si>
  <si>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</si>
  <si>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</si>
  <si>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</si>
  <si>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</si>
  <si>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</si>
  <si>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</si>
  <si>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</si>
  <si>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</si>
  <si>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</si>
  <si>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</si>
  <si>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</si>
  <si>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</si>
  <si>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</si>
  <si>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</si>
  <si>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</si>
  <si>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</si>
  <si>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</si>
  <si>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</si>
  <si>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</si>
  <si>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</si>
  <si>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</si>
  <si>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</si>
  <si>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</si>
  <si>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内子町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</si>
  <si>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</si>
  <si>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</si>
  <si>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</si>
  <si>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</si>
  <si>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</si>
  <si>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</si>
  <si>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</si>
  <si>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</si>
  <si>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</si>
  <si>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</si>
  <si>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</si>
  <si>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更新率については、類似団体の平均値を下回っている。これまでは、資産の状況把握が充分でなかった。今後は、上水道事業へ統合するため、管路を含め、水源地、配水地などの水道施設の更新計画の作成が必要となる。</t>
    <rPh sb="1" eb="3">
      <t>カンロ</t>
    </rPh>
    <rPh sb="4" eb="6">
      <t>コウシン</t>
    </rPh>
    <rPh sb="6" eb="7">
      <t>リツ</t>
    </rPh>
    <rPh sb="13" eb="15">
      <t>ルイジ</t>
    </rPh>
    <rPh sb="15" eb="17">
      <t>ダンタイ</t>
    </rPh>
    <rPh sb="18" eb="21">
      <t>ヘイキンチ</t>
    </rPh>
    <rPh sb="22" eb="24">
      <t>シタマワ</t>
    </rPh>
    <rPh sb="35" eb="37">
      <t>シサン</t>
    </rPh>
    <rPh sb="38" eb="40">
      <t>ジョウキョウ</t>
    </rPh>
    <rPh sb="40" eb="42">
      <t>ハアク</t>
    </rPh>
    <rPh sb="43" eb="45">
      <t>ジュウブン</t>
    </rPh>
    <rPh sb="51" eb="53">
      <t>コンゴ</t>
    </rPh>
    <rPh sb="55" eb="58">
      <t>ジョウスイドウ</t>
    </rPh>
    <rPh sb="58" eb="60">
      <t>ジギョウ</t>
    </rPh>
    <rPh sb="61" eb="63">
      <t>トウゴウ</t>
    </rPh>
    <rPh sb="68" eb="70">
      <t>カンロ</t>
    </rPh>
    <rPh sb="71" eb="72">
      <t>フク</t>
    </rPh>
    <rPh sb="74" eb="77">
      <t>スイゲンチ</t>
    </rPh>
    <rPh sb="78" eb="81">
      <t>ハイスイチ</t>
    </rPh>
    <rPh sb="84" eb="86">
      <t>スイドウ</t>
    </rPh>
    <rPh sb="86" eb="88">
      <t>シセツ</t>
    </rPh>
    <rPh sb="89" eb="91">
      <t>コウシン</t>
    </rPh>
    <rPh sb="91" eb="93">
      <t>ケイカク</t>
    </rPh>
    <rPh sb="94" eb="96">
      <t>サクセイ</t>
    </rPh>
    <rPh sb="97" eb="99">
      <t>ヒツヨウ</t>
    </rPh>
    <phoneticPr fontId="4"/>
  </si>
  <si>
    <t>　簡易水道事業の施設は、山間部に位置しているものが多く、また過疎化による人口減少など水需要の減少に伴い給水収益は伸び悩む状況である。一般会計からの繰入なくしては経営を維持することはままならい。また、施設等の耐震化や更新も今後の重要課題である。
　こうした中、内子町では経営基盤の強化を目指し、平成28年度から簡易水道事業を上水道事業へ統合することとした。今後は、上水道事業と併せた更新計画等の作成に取り組んでいく。ただし、統合した各簡易水道の経営の安定を図ることが喫緊の課題である。</t>
    <rPh sb="1" eb="3">
      <t>カンイ</t>
    </rPh>
    <rPh sb="3" eb="5">
      <t>スイドウ</t>
    </rPh>
    <rPh sb="5" eb="7">
      <t>ジギョウ</t>
    </rPh>
    <rPh sb="8" eb="10">
      <t>シセツ</t>
    </rPh>
    <rPh sb="12" eb="15">
      <t>サンカンブ</t>
    </rPh>
    <rPh sb="16" eb="18">
      <t>イチ</t>
    </rPh>
    <rPh sb="25" eb="26">
      <t>オオ</t>
    </rPh>
    <rPh sb="30" eb="33">
      <t>カソカ</t>
    </rPh>
    <rPh sb="36" eb="38">
      <t>ジンコウ</t>
    </rPh>
    <rPh sb="38" eb="40">
      <t>ゲンショウ</t>
    </rPh>
    <rPh sb="42" eb="43">
      <t>ミズ</t>
    </rPh>
    <rPh sb="43" eb="45">
      <t>ジュヨウ</t>
    </rPh>
    <rPh sb="46" eb="48">
      <t>ゲンショウ</t>
    </rPh>
    <rPh sb="49" eb="50">
      <t>トモナ</t>
    </rPh>
    <rPh sb="51" eb="53">
      <t>キュウスイ</t>
    </rPh>
    <rPh sb="53" eb="55">
      <t>シュウエキ</t>
    </rPh>
    <rPh sb="56" eb="57">
      <t>ノ</t>
    </rPh>
    <rPh sb="58" eb="59">
      <t>ナヤ</t>
    </rPh>
    <rPh sb="60" eb="62">
      <t>ジョウキョウ</t>
    </rPh>
    <rPh sb="66" eb="68">
      <t>イッパン</t>
    </rPh>
    <rPh sb="68" eb="70">
      <t>カイケイ</t>
    </rPh>
    <rPh sb="73" eb="75">
      <t>クリイレ</t>
    </rPh>
    <rPh sb="80" eb="82">
      <t>ケイエイ</t>
    </rPh>
    <rPh sb="83" eb="85">
      <t>イジ</t>
    </rPh>
    <rPh sb="99" eb="101">
      <t>シセツ</t>
    </rPh>
    <rPh sb="101" eb="102">
      <t>トウ</t>
    </rPh>
    <rPh sb="103" eb="106">
      <t>タイシンカ</t>
    </rPh>
    <rPh sb="107" eb="109">
      <t>コウシン</t>
    </rPh>
    <rPh sb="110" eb="112">
      <t>コンゴ</t>
    </rPh>
    <rPh sb="113" eb="115">
      <t>ジュウヨウ</t>
    </rPh>
    <rPh sb="115" eb="117">
      <t>カダイ</t>
    </rPh>
    <rPh sb="127" eb="128">
      <t>ナカ</t>
    </rPh>
    <rPh sb="129" eb="132">
      <t>ウチコチョウ</t>
    </rPh>
    <rPh sb="134" eb="136">
      <t>ケイエイ</t>
    </rPh>
    <rPh sb="136" eb="138">
      <t>キバン</t>
    </rPh>
    <rPh sb="139" eb="141">
      <t>キョウカ</t>
    </rPh>
    <rPh sb="142" eb="144">
      <t>メザ</t>
    </rPh>
    <rPh sb="146" eb="148">
      <t>ヘイセイ</t>
    </rPh>
    <rPh sb="150" eb="152">
      <t>ネンド</t>
    </rPh>
    <rPh sb="154" eb="156">
      <t>カンイ</t>
    </rPh>
    <rPh sb="156" eb="158">
      <t>スイドウ</t>
    </rPh>
    <rPh sb="158" eb="160">
      <t>ジギョウ</t>
    </rPh>
    <rPh sb="161" eb="164">
      <t>ジョウスイドウ</t>
    </rPh>
    <rPh sb="164" eb="166">
      <t>ジギョウ</t>
    </rPh>
    <rPh sb="167" eb="169">
      <t>トウゴウ</t>
    </rPh>
    <rPh sb="177" eb="179">
      <t>コンゴ</t>
    </rPh>
    <rPh sb="181" eb="184">
      <t>ジョウスイドウ</t>
    </rPh>
    <rPh sb="184" eb="186">
      <t>ジギョウ</t>
    </rPh>
    <rPh sb="187" eb="188">
      <t>アワ</t>
    </rPh>
    <rPh sb="190" eb="192">
      <t>コウシン</t>
    </rPh>
    <rPh sb="192" eb="194">
      <t>ケイカク</t>
    </rPh>
    <rPh sb="194" eb="195">
      <t>トウ</t>
    </rPh>
    <rPh sb="196" eb="198">
      <t>サクセイ</t>
    </rPh>
    <rPh sb="199" eb="200">
      <t>ト</t>
    </rPh>
    <rPh sb="201" eb="202">
      <t>ク</t>
    </rPh>
    <rPh sb="211" eb="213">
      <t>トウゴウ</t>
    </rPh>
    <rPh sb="215" eb="216">
      <t>カク</t>
    </rPh>
    <rPh sb="216" eb="218">
      <t>カンイ</t>
    </rPh>
    <rPh sb="218" eb="220">
      <t>スイドウ</t>
    </rPh>
    <rPh sb="221" eb="223">
      <t>ケイエイ</t>
    </rPh>
    <rPh sb="224" eb="226">
      <t>アンテイ</t>
    </rPh>
    <rPh sb="227" eb="228">
      <t>ハカ</t>
    </rPh>
    <rPh sb="232" eb="234">
      <t>キッキン</t>
    </rPh>
    <rPh sb="235" eb="237">
      <t>カダイ</t>
    </rPh>
    <phoneticPr fontId="4"/>
  </si>
  <si>
    <t>　①収益的収支比率及び⑤料金回収率は、類似団体の平均値よりも下回っており、一般会計からの繰入金がなくては事業を維持できない状況である。
　④企業債残高対給水収益比率は、類似団体の平均値を上回っている。また、平成27年度において数値が若干上昇ているのは、上水道事業への統合に向けて未普及地域への水道整備を行っているためである。
　⑥給水原価は、類似団体の平均値を若干上回っており、給水収益が低いため一般会計からの繰入により補てんしている状況である。
　⑦施設利用率も類似団体の平均値を下回っている。これは、過疎化による急速な給水人口の減少が要因である。
　⑧有収率は、平成26年度までは類似団体の平均値を上回っていたが、平成27年度ではおよそ5%の減となり平均値も下回った。これは、水道管の老朽化および寒波による漏水が原因と思われる。
　事業規模の小さい簡易水道事業のため、一般会計からの繰入がなくては経営の基盤は安定しない。そのため、内子町では経営の効率および透明性の向上をはかり、経営基盤の強化を目指す目的で、平成28年度から簡易水道事業を上水道事業へ統合する。</t>
    <rPh sb="2" eb="4">
      <t>シュウエキ</t>
    </rPh>
    <rPh sb="4" eb="5">
      <t>テキ</t>
    </rPh>
    <rPh sb="5" eb="7">
      <t>シュウシ</t>
    </rPh>
    <rPh sb="7" eb="9">
      <t>ヒリツ</t>
    </rPh>
    <rPh sb="9" eb="10">
      <t>オヨ</t>
    </rPh>
    <rPh sb="12" eb="14">
      <t>リョウキン</t>
    </rPh>
    <rPh sb="14" eb="17">
      <t>カイシュウリツ</t>
    </rPh>
    <rPh sb="19" eb="21">
      <t>ルイジ</t>
    </rPh>
    <rPh sb="21" eb="23">
      <t>ダンタイ</t>
    </rPh>
    <rPh sb="24" eb="27">
      <t>ヘイキンチ</t>
    </rPh>
    <rPh sb="30" eb="32">
      <t>シタマワ</t>
    </rPh>
    <rPh sb="37" eb="39">
      <t>イッパン</t>
    </rPh>
    <rPh sb="39" eb="41">
      <t>カイケイ</t>
    </rPh>
    <rPh sb="44" eb="47">
      <t>クリイレキン</t>
    </rPh>
    <rPh sb="52" eb="54">
      <t>ジギョウ</t>
    </rPh>
    <rPh sb="55" eb="57">
      <t>イジ</t>
    </rPh>
    <rPh sb="61" eb="63">
      <t>ジョウキョウ</t>
    </rPh>
    <rPh sb="70" eb="73">
      <t>キギョウサイ</t>
    </rPh>
    <rPh sb="73" eb="75">
      <t>ザンダカ</t>
    </rPh>
    <rPh sb="75" eb="76">
      <t>タイ</t>
    </rPh>
    <rPh sb="76" eb="78">
      <t>キュウスイ</t>
    </rPh>
    <rPh sb="78" eb="80">
      <t>シュウエキ</t>
    </rPh>
    <rPh sb="80" eb="82">
      <t>ヒリツ</t>
    </rPh>
    <rPh sb="84" eb="86">
      <t>ルイジ</t>
    </rPh>
    <rPh sb="86" eb="88">
      <t>ダンタイ</t>
    </rPh>
    <rPh sb="89" eb="92">
      <t>ヘイキンチ</t>
    </rPh>
    <rPh sb="93" eb="95">
      <t>ウワマワ</t>
    </rPh>
    <rPh sb="103" eb="105">
      <t>ヘイセイ</t>
    </rPh>
    <rPh sb="107" eb="109">
      <t>ネンド</t>
    </rPh>
    <rPh sb="113" eb="115">
      <t>スウチ</t>
    </rPh>
    <rPh sb="116" eb="118">
      <t>ジャッカン</t>
    </rPh>
    <rPh sb="118" eb="120">
      <t>ジョウショウ</t>
    </rPh>
    <rPh sb="126" eb="129">
      <t>ジョウスイドウ</t>
    </rPh>
    <rPh sb="129" eb="131">
      <t>ジギョウ</t>
    </rPh>
    <rPh sb="133" eb="135">
      <t>トウゴウ</t>
    </rPh>
    <rPh sb="136" eb="137">
      <t>ム</t>
    </rPh>
    <rPh sb="139" eb="140">
      <t>ミ</t>
    </rPh>
    <rPh sb="140" eb="142">
      <t>フキュウ</t>
    </rPh>
    <rPh sb="142" eb="144">
      <t>チイキ</t>
    </rPh>
    <rPh sb="146" eb="148">
      <t>スイドウ</t>
    </rPh>
    <rPh sb="148" eb="150">
      <t>セイビ</t>
    </rPh>
    <rPh sb="151" eb="152">
      <t>オコナ</t>
    </rPh>
    <rPh sb="165" eb="167">
      <t>キュウスイ</t>
    </rPh>
    <rPh sb="167" eb="169">
      <t>ゲンカ</t>
    </rPh>
    <rPh sb="171" eb="173">
      <t>ルイジ</t>
    </rPh>
    <rPh sb="173" eb="175">
      <t>ダンタイ</t>
    </rPh>
    <rPh sb="176" eb="179">
      <t>ヘイキンチ</t>
    </rPh>
    <rPh sb="180" eb="182">
      <t>ジャッカン</t>
    </rPh>
    <rPh sb="182" eb="184">
      <t>ウワマワ</t>
    </rPh>
    <rPh sb="189" eb="191">
      <t>キュウスイ</t>
    </rPh>
    <rPh sb="191" eb="193">
      <t>シュウエキ</t>
    </rPh>
    <rPh sb="194" eb="195">
      <t>ヒク</t>
    </rPh>
    <rPh sb="198" eb="200">
      <t>イッパン</t>
    </rPh>
    <rPh sb="200" eb="202">
      <t>カイケイ</t>
    </rPh>
    <rPh sb="205" eb="207">
      <t>クリイレ</t>
    </rPh>
    <rPh sb="210" eb="211">
      <t>ホ</t>
    </rPh>
    <rPh sb="217" eb="219">
      <t>ジョウキョウ</t>
    </rPh>
    <rPh sb="226" eb="228">
      <t>シセツ</t>
    </rPh>
    <rPh sb="228" eb="230">
      <t>リヨウ</t>
    </rPh>
    <rPh sb="230" eb="231">
      <t>リツ</t>
    </rPh>
    <rPh sb="232" eb="234">
      <t>ルイジ</t>
    </rPh>
    <rPh sb="234" eb="236">
      <t>ダンタイ</t>
    </rPh>
    <rPh sb="237" eb="240">
      <t>ヘイキンチ</t>
    </rPh>
    <rPh sb="241" eb="243">
      <t>シタマワ</t>
    </rPh>
    <rPh sb="252" eb="255">
      <t>カソカ</t>
    </rPh>
    <rPh sb="258" eb="260">
      <t>キュウソク</t>
    </rPh>
    <rPh sb="261" eb="263">
      <t>キュウスイ</t>
    </rPh>
    <rPh sb="263" eb="265">
      <t>ジンコウ</t>
    </rPh>
    <rPh sb="266" eb="268">
      <t>ゲンショウ</t>
    </rPh>
    <rPh sb="269" eb="271">
      <t>ヨウイン</t>
    </rPh>
    <rPh sb="278" eb="280">
      <t>ユウシュウ</t>
    </rPh>
    <rPh sb="280" eb="281">
      <t>リツ</t>
    </rPh>
    <rPh sb="283" eb="285">
      <t>ヘイセイ</t>
    </rPh>
    <rPh sb="287" eb="289">
      <t>ネンド</t>
    </rPh>
    <rPh sb="292" eb="294">
      <t>ルイジ</t>
    </rPh>
    <rPh sb="294" eb="296">
      <t>ダンタイ</t>
    </rPh>
    <rPh sb="297" eb="300">
      <t>ヘイキンチ</t>
    </rPh>
    <rPh sb="301" eb="303">
      <t>ウワマワ</t>
    </rPh>
    <rPh sb="309" eb="311">
      <t>ヘイセイ</t>
    </rPh>
    <rPh sb="313" eb="315">
      <t>ネンド</t>
    </rPh>
    <rPh sb="323" eb="324">
      <t>ゲン</t>
    </rPh>
    <rPh sb="327" eb="329">
      <t>ヘイキン</t>
    </rPh>
    <rPh sb="329" eb="330">
      <t>チ</t>
    </rPh>
    <rPh sb="331" eb="333">
      <t>シタマワ</t>
    </rPh>
    <rPh sb="340" eb="342">
      <t>スイドウ</t>
    </rPh>
    <rPh sb="342" eb="343">
      <t>カン</t>
    </rPh>
    <rPh sb="344" eb="347">
      <t>ロウキュウカ</t>
    </rPh>
    <rPh sb="350" eb="352">
      <t>カンパ</t>
    </rPh>
    <rPh sb="355" eb="357">
      <t>ロウスイ</t>
    </rPh>
    <rPh sb="358" eb="360">
      <t>ゲンイン</t>
    </rPh>
    <rPh sb="361" eb="362">
      <t>オモ</t>
    </rPh>
    <rPh sb="369" eb="371">
      <t>ジギョウ</t>
    </rPh>
    <rPh sb="371" eb="373">
      <t>キボ</t>
    </rPh>
    <rPh sb="374" eb="375">
      <t>チイ</t>
    </rPh>
    <rPh sb="377" eb="379">
      <t>カンイ</t>
    </rPh>
    <rPh sb="379" eb="381">
      <t>スイドウ</t>
    </rPh>
    <rPh sb="381" eb="383">
      <t>ジギョウ</t>
    </rPh>
    <rPh sb="387" eb="389">
      <t>イッパン</t>
    </rPh>
    <rPh sb="389" eb="391">
      <t>カイケイ</t>
    </rPh>
    <rPh sb="394" eb="396">
      <t>クリイレ</t>
    </rPh>
    <rPh sb="401" eb="403">
      <t>ケイエイ</t>
    </rPh>
    <rPh sb="404" eb="406">
      <t>キバン</t>
    </rPh>
    <rPh sb="407" eb="409">
      <t>アンテイ</t>
    </rPh>
    <rPh sb="418" eb="421">
      <t>ウチコチョウ</t>
    </rPh>
    <rPh sb="423" eb="425">
      <t>ケイエイ</t>
    </rPh>
    <rPh sb="426" eb="428">
      <t>コウリツ</t>
    </rPh>
    <rPh sb="431" eb="434">
      <t>トウメイセイ</t>
    </rPh>
    <rPh sb="435" eb="437">
      <t>コウジョウ</t>
    </rPh>
    <rPh sb="442" eb="444">
      <t>ケイエイ</t>
    </rPh>
    <rPh sb="444" eb="446">
      <t>キバン</t>
    </rPh>
    <rPh sb="447" eb="449">
      <t>キョウカ</t>
    </rPh>
    <rPh sb="450" eb="452">
      <t>メザ</t>
    </rPh>
    <rPh sb="453" eb="455">
      <t>モクテキ</t>
    </rPh>
    <rPh sb="457" eb="459">
      <t>ヘイセイ</t>
    </rPh>
    <rPh sb="461" eb="463">
      <t>ネンド</t>
    </rPh>
    <rPh sb="465" eb="467">
      <t>カンイ</t>
    </rPh>
    <rPh sb="467" eb="469">
      <t>スイドウ</t>
    </rPh>
    <rPh sb="469" eb="471">
      <t>ジギョウ</t>
    </rPh>
    <rPh sb="472" eb="475">
      <t>ジョウスイドウ</t>
    </rPh>
    <rPh sb="475" eb="477">
      <t>ジギョウ</t>
    </rPh>
    <rPh sb="478" eb="48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</si>
</sst>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0.22</c:v>
                </c:pt>
                <c:pt idx="1">
                  <c:v>0.25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222016"/>
        <c:axId val="1592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9222016"/>
        <c:axId val="159232384"/>
      </c:lineChart>
      <c:dateAx>
        <c:axId val="159222016"/>
        <c:scaling>
          <c:orientation val="minMax"/>
        </c:scaling>
        <c:delete val="1"/>
        <c:axPos val="b"/>
        <c:numFmt formatCode="ge" sourceLinked="1"/>
        <c:majorTickMark val="none"/>
        <c:minorTickMark val="none"/>
        <c:tickLblPos val="none"/>
        <c:crossAx val="159232384"/>
        <c:crosses val="autoZero"/>
        <c:auto val="1"/>
        <c:lblOffset val="100"/>
        <c:baseTimeUnit val="years"/>
      </c:dateAx>
      <c:valAx>
        <c:axId val="1592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65.3</c:v>
                </c:pt>
                <c:pt idx="1">
                  <c:v>60.15</c:v>
                </c:pt>
                <c:pt idx="2">
                  <c:v>60.79</c:v>
                </c:pt>
                <c:pt idx="3">
                  <c:v>56.18</c:v>
                </c:pt>
                <c:pt idx="4">
                  <c:v>58.01</c:v>
                </c:pt>
              </c:numCache>
            </c:numRef>
          </c:val>
        </c:ser>
        <c:dLbls>
          <c:showLegendKey val="0"/>
          <c:showVal val="0"/>
          <c:showCatName val="0"/>
          <c:showSerName val="0"/>
          <c:showPercent val="0"/>
          <c:showBubbleSize val="0"/>
        </c:dLbls>
        <c:gapWidth val="150"/>
        <c:axId val="166489472"/>
        <c:axId val="166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6489472"/>
        <c:axId val="166520320"/>
      </c:lineChart>
      <c:dateAx>
        <c:axId val="166489472"/>
        <c:scaling>
          <c:orientation val="minMax"/>
        </c:scaling>
        <c:delete val="1"/>
        <c:axPos val="b"/>
        <c:numFmt formatCode="ge" sourceLinked="1"/>
        <c:majorTickMark val="none"/>
        <c:minorTickMark val="none"/>
        <c:tickLblPos val="none"/>
        <c:crossAx val="166520320"/>
        <c:crosses val="autoZero"/>
        <c:auto val="1"/>
        <c:lblOffset val="100"/>
        <c:baseTimeUnit val="years"/>
      </c:dateAx>
      <c:valAx>
        <c:axId val="166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78.349999999999994</c:v>
                </c:pt>
                <c:pt idx="1">
                  <c:v>78.09</c:v>
                </c:pt>
                <c:pt idx="2">
                  <c:v>76.12</c:v>
                </c:pt>
                <c:pt idx="3">
                  <c:v>77.180000000000007</c:v>
                </c:pt>
                <c:pt idx="4">
                  <c:v>73.290000000000006</c:v>
                </c:pt>
              </c:numCache>
            </c:numRef>
          </c:val>
        </c:ser>
        <c:dLbls>
          <c:showLegendKey val="0"/>
          <c:showVal val="0"/>
          <c:showCatName val="0"/>
          <c:showSerName val="0"/>
          <c:showPercent val="0"/>
          <c:showBubbleSize val="0"/>
        </c:dLbls>
        <c:gapWidth val="150"/>
        <c:axId val="166202368"/>
        <c:axId val="1662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6202368"/>
        <c:axId val="166212736"/>
      </c:lineChart>
      <c:dateAx>
        <c:axId val="166202368"/>
        <c:scaling>
          <c:orientation val="minMax"/>
        </c:scaling>
        <c:delete val="1"/>
        <c:axPos val="b"/>
        <c:numFmt formatCode="ge" sourceLinked="1"/>
        <c:majorTickMark val="none"/>
        <c:minorTickMark val="none"/>
        <c:tickLblPos val="none"/>
        <c:crossAx val="166212736"/>
        <c:crosses val="autoZero"/>
        <c:auto val="1"/>
        <c:lblOffset val="100"/>
        <c:baseTimeUnit val="years"/>
      </c:dateAx>
      <c:valAx>
        <c:axId val="166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85.42</c:v>
                </c:pt>
                <c:pt idx="1">
                  <c:v>55.08</c:v>
                </c:pt>
                <c:pt idx="2">
                  <c:v>54.27</c:v>
                </c:pt>
                <c:pt idx="3">
                  <c:v>51.06</c:v>
                </c:pt>
                <c:pt idx="4">
                  <c:v>52.25</c:v>
                </c:pt>
              </c:numCache>
            </c:numRef>
          </c:val>
        </c:ser>
        <c:dLbls>
          <c:showLegendKey val="0"/>
          <c:showVal val="0"/>
          <c:showCatName val="0"/>
          <c:showSerName val="0"/>
          <c:showPercent val="0"/>
          <c:showBubbleSize val="0"/>
        </c:dLbls>
        <c:gapWidth val="150"/>
        <c:axId val="166078336"/>
        <c:axId val="166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6078336"/>
        <c:axId val="166088704"/>
      </c:lineChart>
      <c:dateAx>
        <c:axId val="166078336"/>
        <c:scaling>
          <c:orientation val="minMax"/>
        </c:scaling>
        <c:delete val="1"/>
        <c:axPos val="b"/>
        <c:numFmt formatCode="ge" sourceLinked="1"/>
        <c:majorTickMark val="none"/>
        <c:minorTickMark val="none"/>
        <c:tickLblPos val="none"/>
        <c:crossAx val="166088704"/>
        <c:crosses val="autoZero"/>
        <c:auto val="1"/>
        <c:lblOffset val="100"/>
        <c:baseTimeUnit val="years"/>
      </c:dateAx>
      <c:valAx>
        <c:axId val="1660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14816"/>
        <c:axId val="1661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14816"/>
        <c:axId val="166116736"/>
      </c:lineChart>
      <c:dateAx>
        <c:axId val="166114816"/>
        <c:scaling>
          <c:orientation val="minMax"/>
        </c:scaling>
        <c:delete val="1"/>
        <c:axPos val="b"/>
        <c:numFmt formatCode="ge" sourceLinked="1"/>
        <c:majorTickMark val="none"/>
        <c:minorTickMark val="none"/>
        <c:tickLblPos val="none"/>
        <c:crossAx val="166116736"/>
        <c:crosses val="autoZero"/>
        <c:auto val="1"/>
        <c:lblOffset val="100"/>
        <c:baseTimeUnit val="years"/>
      </c:dateAx>
      <c:valAx>
        <c:axId val="166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36480"/>
        <c:axId val="164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36480"/>
        <c:axId val="164838400"/>
      </c:lineChart>
      <c:dateAx>
        <c:axId val="164836480"/>
        <c:scaling>
          <c:orientation val="minMax"/>
        </c:scaling>
        <c:delete val="1"/>
        <c:axPos val="b"/>
        <c:numFmt formatCode="ge" sourceLinked="1"/>
        <c:majorTickMark val="none"/>
        <c:minorTickMark val="none"/>
        <c:tickLblPos val="none"/>
        <c:crossAx val="164838400"/>
        <c:crosses val="autoZero"/>
        <c:auto val="1"/>
        <c:lblOffset val="100"/>
        <c:baseTimeUnit val="years"/>
      </c:dateAx>
      <c:valAx>
        <c:axId val="164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55264"/>
        <c:axId val="1649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55264"/>
        <c:axId val="164957184"/>
      </c:lineChart>
      <c:dateAx>
        <c:axId val="164955264"/>
        <c:scaling>
          <c:orientation val="minMax"/>
        </c:scaling>
        <c:delete val="1"/>
        <c:axPos val="b"/>
        <c:numFmt formatCode="ge" sourceLinked="1"/>
        <c:majorTickMark val="none"/>
        <c:minorTickMark val="none"/>
        <c:tickLblPos val="none"/>
        <c:crossAx val="164957184"/>
        <c:crosses val="autoZero"/>
        <c:auto val="1"/>
        <c:lblOffset val="100"/>
        <c:baseTimeUnit val="years"/>
      </c:dateAx>
      <c:valAx>
        <c:axId val="1649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78048"/>
        <c:axId val="1649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78048"/>
        <c:axId val="164992512"/>
      </c:lineChart>
      <c:dateAx>
        <c:axId val="164978048"/>
        <c:scaling>
          <c:orientation val="minMax"/>
        </c:scaling>
        <c:delete val="1"/>
        <c:axPos val="b"/>
        <c:numFmt formatCode="ge" sourceLinked="1"/>
        <c:majorTickMark val="none"/>
        <c:minorTickMark val="none"/>
        <c:tickLblPos val="none"/>
        <c:crossAx val="164992512"/>
        <c:crosses val="autoZero"/>
        <c:auto val="1"/>
        <c:lblOffset val="100"/>
        <c:baseTimeUnit val="years"/>
      </c:dateAx>
      <c:valAx>
        <c:axId val="164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1405</c:v>
                </c:pt>
                <c:pt idx="1">
                  <c:v>2426.9499999999998</c:v>
                </c:pt>
                <c:pt idx="2">
                  <c:v>2289.3200000000002</c:v>
                </c:pt>
                <c:pt idx="3">
                  <c:v>2189.5700000000002</c:v>
                </c:pt>
                <c:pt idx="4">
                  <c:v>2335.98</c:v>
                </c:pt>
              </c:numCache>
            </c:numRef>
          </c:val>
        </c:ser>
        <c:dLbls>
          <c:showLegendKey val="0"/>
          <c:showVal val="0"/>
          <c:showCatName val="0"/>
          <c:showSerName val="0"/>
          <c:showPercent val="0"/>
          <c:showBubbleSize val="0"/>
        </c:dLbls>
        <c:gapWidth val="150"/>
        <c:axId val="165008896"/>
        <c:axId val="1650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5008896"/>
        <c:axId val="165010816"/>
      </c:lineChart>
      <c:dateAx>
        <c:axId val="165008896"/>
        <c:scaling>
          <c:orientation val="minMax"/>
        </c:scaling>
        <c:delete val="1"/>
        <c:axPos val="b"/>
        <c:numFmt formatCode="ge" sourceLinked="1"/>
        <c:majorTickMark val="none"/>
        <c:minorTickMark val="none"/>
        <c:tickLblPos val="none"/>
        <c:crossAx val="165010816"/>
        <c:crosses val="autoZero"/>
        <c:auto val="1"/>
        <c:lblOffset val="100"/>
        <c:baseTimeUnit val="years"/>
      </c:dateAx>
      <c:valAx>
        <c:axId val="165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57.65</c:v>
                </c:pt>
                <c:pt idx="1">
                  <c:v>30.39</c:v>
                </c:pt>
                <c:pt idx="2">
                  <c:v>29.22</c:v>
                </c:pt>
                <c:pt idx="3">
                  <c:v>28.92</c:v>
                </c:pt>
                <c:pt idx="4">
                  <c:v>28.23</c:v>
                </c:pt>
              </c:numCache>
            </c:numRef>
          </c:val>
        </c:ser>
        <c:dLbls>
          <c:showLegendKey val="0"/>
          <c:showVal val="0"/>
          <c:showCatName val="0"/>
          <c:showSerName val="0"/>
          <c:showPercent val="0"/>
          <c:showBubbleSize val="0"/>
        </c:dLbls>
        <c:gapWidth val="150"/>
        <c:axId val="164934400"/>
        <c:axId val="1649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4934400"/>
        <c:axId val="164936320"/>
      </c:lineChart>
      <c:dateAx>
        <c:axId val="164934400"/>
        <c:scaling>
          <c:orientation val="minMax"/>
        </c:scaling>
        <c:delete val="1"/>
        <c:axPos val="b"/>
        <c:numFmt formatCode="ge" sourceLinked="1"/>
        <c:majorTickMark val="none"/>
        <c:minorTickMark val="none"/>
        <c:tickLblPos val="none"/>
        <c:crossAx val="164936320"/>
        <c:crosses val="autoZero"/>
        <c:auto val="1"/>
        <c:lblOffset val="100"/>
        <c:baseTimeUnit val="years"/>
      </c:dateAx>
      <c:valAx>
        <c:axId val="164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201.03</c:v>
                </c:pt>
                <c:pt idx="1">
                  <c:v>399.47</c:v>
                </c:pt>
                <c:pt idx="2">
                  <c:v>416.7</c:v>
                </c:pt>
                <c:pt idx="3">
                  <c:v>446.92</c:v>
                </c:pt>
                <c:pt idx="4">
                  <c:v>459.23</c:v>
                </c:pt>
              </c:numCache>
            </c:numRef>
          </c:val>
        </c:ser>
        <c:dLbls>
          <c:showLegendKey val="0"/>
          <c:showVal val="0"/>
          <c:showCatName val="0"/>
          <c:showSerName val="0"/>
          <c:showPercent val="0"/>
          <c:showBubbleSize val="0"/>
        </c:dLbls>
        <c:gapWidth val="150"/>
        <c:axId val="166469632"/>
        <c:axId val="1664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6469632"/>
        <c:axId val="166471552"/>
      </c:lineChart>
      <c:dateAx>
        <c:axId val="166469632"/>
        <c:scaling>
          <c:orientation val="minMax"/>
        </c:scaling>
        <c:delete val="1"/>
        <c:axPos val="b"/>
        <c:numFmt formatCode="ge" sourceLinked="1"/>
        <c:majorTickMark val="none"/>
        <c:minorTickMark val="none"/>
        <c:tickLblPos val="none"/>
        <c:crossAx val="166471552"/>
        <c:crosses val="autoZero"/>
        <c:auto val="1"/>
        <c:lblOffset val="100"/>
        <c:baseTimeUnit val="years"/>
      </c:dateAx>
      <c:valAx>
        <c:axId val="1664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内子町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17543</v>
      </c>
      <c r="AJ8" s="74"/>
      <c r="AK8" s="74"/>
      <c r="AL8" s="74"/>
      <c r="AM8" s="74"/>
      <c r="AN8" s="74"/>
      <c r="AO8" s="74"/>
      <c r="AP8" s="75"/>
      <c r="AQ8" s="56">
        <f>データ!R6</f>
        <v>299.43</v>
      </c>
      <c r="AR8" s="56"/>
      <c r="AS8" s="56"/>
      <c r="AT8" s="56"/>
      <c r="AU8" s="56"/>
      <c r="AV8" s="56"/>
      <c r="AW8" s="56"/>
      <c r="AX8" s="56"/>
      <c r="AY8" s="56">
        <f>データ!S6</f>
        <v>58.59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22.45</v>
      </c>
      <c r="S10" s="56"/>
      <c r="T10" s="56"/>
      <c r="U10" s="56"/>
      <c r="V10" s="56"/>
      <c r="W10" s="56"/>
      <c r="X10" s="56"/>
      <c r="Y10" s="56"/>
      <c r="Z10" s="64">
        <f>データ!P6</f>
        <v>2783</v>
      </c>
      <c r="AA10" s="64"/>
      <c r="AB10" s="64"/>
      <c r="AC10" s="64"/>
      <c r="AD10" s="64"/>
      <c r="AE10" s="64"/>
      <c r="AF10" s="64"/>
      <c r="AG10" s="64"/>
      <c r="AH10" s="2"/>
      <c r="AI10" s="64">
        <f>データ!T6</f>
        <v>3903</v>
      </c>
      <c r="AJ10" s="64"/>
      <c r="AK10" s="64"/>
      <c r="AL10" s="64"/>
      <c r="AM10" s="64"/>
      <c r="AN10" s="64"/>
      <c r="AO10" s="64"/>
      <c r="AP10" s="64"/>
      <c r="AQ10" s="56">
        <f>データ!U6</f>
        <v>19.079999999999998</v>
      </c>
      <c r="AR10" s="56"/>
      <c r="AS10" s="56"/>
      <c r="AT10" s="56"/>
      <c r="AU10" s="56"/>
      <c r="AV10" s="56"/>
      <c r="AW10" s="56"/>
      <c r="AX10" s="56"/>
      <c r="AY10" s="56">
        <f>データ!V6</f>
        <v>204.56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384224</v>
      </c>
      <c r="D6" s="31">
        <f t="shared" si="3"/>
        <v>47</v>
      </c>
      <c r="E6" s="31">
        <f t="shared" si="3"/>
        <v>1</v>
      </c>
      <c r="F6" s="31">
        <f t="shared" si="3"/>
        <v>0</v>
      </c>
      <c r="G6" s="31">
        <f t="shared" si="3"/>
        <v>0</v>
      </c>
      <c r="H6" s="31" t="str">
        <f t="shared" si="3"/>
        <v>愛媛県　内子町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22.45</v>
      </c>
      <c r="P6" s="32">
        <f t="shared" si="3"/>
        <v>2783</v>
      </c>
      <c r="Q6" s="32">
        <f t="shared" si="3"/>
        <v>17543</v>
      </c>
      <c r="R6" s="32">
        <f t="shared" si="3"/>
        <v>299.43</v>
      </c>
      <c r="S6" s="32">
        <f t="shared" si="3"/>
        <v>58.59</v>
      </c>
      <c r="T6" s="32">
        <f t="shared" si="3"/>
        <v>3903</v>
      </c>
      <c r="U6" s="32">
        <f t="shared" si="3"/>
        <v>19.079999999999998</v>
      </c>
      <c r="V6" s="32">
        <f t="shared" si="3"/>
        <v>204.56</v>
      </c>
      <c r="W6" s="33">
        <f>IF(W7="",NA(),W7)</f>
        <v>85.42</v>
      </c>
      <c r="X6" s="33">
        <f t="shared" ref="X6:AF6" si="4">IF(X7="",NA(),X7)</f>
        <v>55.08</v>
      </c>
      <c r="Y6" s="33">
        <f t="shared" si="4"/>
        <v>54.27</v>
      </c>
      <c r="Z6" s="33">
        <f t="shared" si="4"/>
        <v>51.06</v>
      </c>
      <c r="AA6" s="33">
        <f t="shared" si="4"/>
        <v>52.25</v>
      </c>
      <c r="AB6" s="33">
        <f t="shared" si="4"/>
        <v>75.239999999999995</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1405</v>
      </c>
      <c r="BE6" s="33">
        <f t="shared" ref="BE6:BM6" si="7">IF(BE7="",NA(),BE7)</f>
        <v>2426.9499999999998</v>
      </c>
      <c r="BF6" s="33">
        <f t="shared" si="7"/>
        <v>2289.3200000000002</v>
      </c>
      <c r="BG6" s="33">
        <f t="shared" si="7"/>
        <v>2189.5700000000002</v>
      </c>
      <c r="BH6" s="33">
        <f t="shared" si="7"/>
        <v>2335.98</v>
      </c>
      <c r="BI6" s="33">
        <f t="shared" si="7"/>
        <v>1168.8</v>
      </c>
      <c r="BJ6" s="33">
        <f t="shared" si="7"/>
        <v>1108.26</v>
      </c>
      <c r="BK6" s="33">
        <f t="shared" si="7"/>
        <v>1113.76</v>
      </c>
      <c r="BL6" s="33">
        <f t="shared" si="7"/>
        <v>1125.69</v>
      </c>
      <c r="BM6" s="33">
        <f t="shared" si="7"/>
        <v>1134.67</v>
      </c>
      <c r="BN6" s="32" t="str">
        <f>IF(BN7="","",IF(BN7="-","【-】","【"&amp;SUBSTITUTE(TEXT(BN7,"#,##0.00"),"-","△")&amp;"】"))</f>
        <v>【1,242.90】</v>
      </c>
      <c r="BO6" s="33">
        <f>IF(BO7="",NA(),BO7)</f>
        <v>57.65</v>
      </c>
      <c r="BP6" s="33">
        <f t="shared" ref="BP6:BX6" si="8">IF(BP7="",NA(),BP7)</f>
        <v>30.39</v>
      </c>
      <c r="BQ6" s="33">
        <f t="shared" si="8"/>
        <v>29.22</v>
      </c>
      <c r="BR6" s="33">
        <f t="shared" si="8"/>
        <v>28.92</v>
      </c>
      <c r="BS6" s="33">
        <f t="shared" si="8"/>
        <v>28.23</v>
      </c>
      <c r="BT6" s="33">
        <f t="shared" si="8"/>
        <v>56.44</v>
      </c>
      <c r="BU6" s="33">
        <f t="shared" si="8"/>
        <v>19.77</v>
      </c>
      <c r="BV6" s="33">
        <f t="shared" si="8"/>
        <v>34.25</v>
      </c>
      <c r="BW6" s="33">
        <f t="shared" si="8"/>
        <v>46.48</v>
      </c>
      <c r="BX6" s="33">
        <f t="shared" si="8"/>
        <v>40.6</v>
      </c>
      <c r="BY6" s="32" t="str">
        <f>IF(BY7="","",IF(BY7="-","【-】","【"&amp;SUBSTITUTE(TEXT(BY7,"#,##0.00"),"-","△")&amp;"】"))</f>
        <v>【33.35】</v>
      </c>
      <c r="BZ6" s="33">
        <f>IF(BZ7="",NA(),BZ7)</f>
        <v>201.03</v>
      </c>
      <c r="CA6" s="33">
        <f t="shared" ref="CA6:CI6" si="9">IF(CA7="",NA(),CA7)</f>
        <v>399.47</v>
      </c>
      <c r="CB6" s="33">
        <f t="shared" si="9"/>
        <v>416.7</v>
      </c>
      <c r="CC6" s="33">
        <f t="shared" si="9"/>
        <v>446.92</v>
      </c>
      <c r="CD6" s="33">
        <f t="shared" si="9"/>
        <v>459.23</v>
      </c>
      <c r="CE6" s="33">
        <f t="shared" si="9"/>
        <v>270.7</v>
      </c>
      <c r="CF6" s="33">
        <f t="shared" si="9"/>
        <v>878.73</v>
      </c>
      <c r="CG6" s="33">
        <f t="shared" si="9"/>
        <v>501.18</v>
      </c>
      <c r="CH6" s="33">
        <f t="shared" si="9"/>
        <v>376.61</v>
      </c>
      <c r="CI6" s="33">
        <f t="shared" si="9"/>
        <v>440.03</v>
      </c>
      <c r="CJ6" s="32" t="str">
        <f>IF(CJ7="","",IF(CJ7="-","【-】","【"&amp;SUBSTITUTE(TEXT(CJ7,"#,##0.00"),"-","△")&amp;"】"))</f>
        <v>【524.69】</v>
      </c>
      <c r="CK6" s="33">
        <f>IF(CK7="",NA(),CK7)</f>
        <v>65.3</v>
      </c>
      <c r="CL6" s="33">
        <f t="shared" ref="CL6:CT6" si="10">IF(CL7="",NA(),CL7)</f>
        <v>60.15</v>
      </c>
      <c r="CM6" s="33">
        <f t="shared" si="10"/>
        <v>60.79</v>
      </c>
      <c r="CN6" s="33">
        <f t="shared" si="10"/>
        <v>56.18</v>
      </c>
      <c r="CO6" s="33">
        <f t="shared" si="10"/>
        <v>58.01</v>
      </c>
      <c r="CP6" s="33">
        <f t="shared" si="10"/>
        <v>59.84</v>
      </c>
      <c r="CQ6" s="33">
        <f t="shared" si="10"/>
        <v>57.17</v>
      </c>
      <c r="CR6" s="33">
        <f t="shared" si="10"/>
        <v>57.55</v>
      </c>
      <c r="CS6" s="33">
        <f t="shared" si="10"/>
        <v>57.43</v>
      </c>
      <c r="CT6" s="33">
        <f t="shared" si="10"/>
        <v>57.29</v>
      </c>
      <c r="CU6" s="32" t="str">
        <f>IF(CU7="","",IF(CU7="-","【-】","【"&amp;SUBSTITUTE(TEXT(CU7,"#,##0.00"),"-","△")&amp;"】"))</f>
        <v>【57.58】</v>
      </c>
      <c r="CV6" s="33">
        <f>IF(CV7="",NA(),CV7)</f>
        <v>78.349999999999994</v>
      </c>
      <c r="CW6" s="33">
        <f t="shared" ref="CW6:DE6" si="11">IF(CW7="",NA(),CW7)</f>
        <v>78.09</v>
      </c>
      <c r="CX6" s="33">
        <f t="shared" si="11"/>
        <v>76.12</v>
      </c>
      <c r="CY6" s="33">
        <f t="shared" si="11"/>
        <v>77.180000000000007</v>
      </c>
      <c r="CZ6" s="33">
        <f t="shared" si="11"/>
        <v>73.290000000000006</v>
      </c>
      <c r="DA6" s="33">
        <f t="shared" si="11"/>
        <v>77.989999999999995</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0.22</v>
      </c>
      <c r="ED6" s="33">
        <f t="shared" ref="ED6:EL6" si="14">IF(ED7="",NA(),ED7)</f>
        <v>0.25</v>
      </c>
      <c r="EE6" s="32">
        <f t="shared" si="14"/>
        <v>0</v>
      </c>
      <c r="EF6" s="32">
        <f t="shared" si="14"/>
        <v>0</v>
      </c>
      <c r="EG6" s="32">
        <f t="shared" si="14"/>
        <v>0</v>
      </c>
      <c r="EH6" s="33">
        <f t="shared" si="14"/>
        <v>1.08</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384224</v>
      </c>
      <c r="D7" s="35">
        <v>47</v>
      </c>
      <c r="E7" s="35">
        <v>1</v>
      </c>
      <c r="F7" s="35">
        <v>0</v>
      </c>
      <c r="G7" s="35">
        <v>0</v>
      </c>
      <c r="H7" s="35" t="s">
        <v>93</v>
      </c>
      <c r="I7" s="35" t="s">
        <v>94</v>
      </c>
      <c r="J7" s="35" t="s">
        <v>95</v>
      </c>
      <c r="K7" s="35" t="s">
        <v>96</v>
      </c>
      <c r="L7" s="35" t="s">
        <v>97</v>
      </c>
      <c r="M7" s="36" t="s">
        <v>98</v>
      </c>
      <c r="N7" s="36" t="s">
        <v>99</v>
      </c>
      <c r="O7" s="36">
        <v>22.45</v>
      </c>
      <c r="P7" s="36">
        <v>2783</v>
      </c>
      <c r="Q7" s="36">
        <v>17543</v>
      </c>
      <c r="R7" s="36">
        <v>299.43</v>
      </c>
      <c r="S7" s="36">
        <v>58.59</v>
      </c>
      <c r="T7" s="36">
        <v>3903</v>
      </c>
      <c r="U7" s="36">
        <v>19.079999999999998</v>
      </c>
      <c r="V7" s="36">
        <v>204.56</v>
      </c>
      <c r="W7" s="36">
        <v>85.42</v>
      </c>
      <c r="X7" s="36">
        <v>55.08</v>
      </c>
      <c r="Y7" s="36">
        <v>54.27</v>
      </c>
      <c r="Z7" s="36">
        <v>51.06</v>
      </c>
      <c r="AA7" s="36">
        <v>52.25</v>
      </c>
      <c r="AB7" s="36">
        <v>75.239999999999995</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1405</v>
      </c>
      <c r="BE7" s="36">
        <v>2426.9499999999998</v>
      </c>
      <c r="BF7" s="36">
        <v>2289.3200000000002</v>
      </c>
      <c r="BG7" s="36">
        <v>2189.5700000000002</v>
      </c>
      <c r="BH7" s="36">
        <v>2335.98</v>
      </c>
      <c r="BI7" s="36">
        <v>1168.8</v>
      </c>
      <c r="BJ7" s="36">
        <v>1108.26</v>
      </c>
      <c r="BK7" s="36">
        <v>1113.76</v>
      </c>
      <c r="BL7" s="36">
        <v>1125.69</v>
      </c>
      <c r="BM7" s="36">
        <v>1134.67</v>
      </c>
      <c r="BN7" s="36">
        <v>1242.9000000000001</v>
      </c>
      <c r="BO7" s="36">
        <v>57.65</v>
      </c>
      <c r="BP7" s="36">
        <v>30.39</v>
      </c>
      <c r="BQ7" s="36">
        <v>29.22</v>
      </c>
      <c r="BR7" s="36">
        <v>28.92</v>
      </c>
      <c r="BS7" s="36">
        <v>28.23</v>
      </c>
      <c r="BT7" s="36">
        <v>56.44</v>
      </c>
      <c r="BU7" s="36">
        <v>19.77</v>
      </c>
      <c r="BV7" s="36">
        <v>34.25</v>
      </c>
      <c r="BW7" s="36">
        <v>46.48</v>
      </c>
      <c r="BX7" s="36">
        <v>40.6</v>
      </c>
      <c r="BY7" s="36">
        <v>33.35</v>
      </c>
      <c r="BZ7" s="36">
        <v>201.03</v>
      </c>
      <c r="CA7" s="36">
        <v>399.47</v>
      </c>
      <c r="CB7" s="36">
        <v>416.7</v>
      </c>
      <c r="CC7" s="36">
        <v>446.92</v>
      </c>
      <c r="CD7" s="36">
        <v>459.23</v>
      </c>
      <c r="CE7" s="36">
        <v>270.7</v>
      </c>
      <c r="CF7" s="36">
        <v>878.73</v>
      </c>
      <c r="CG7" s="36">
        <v>501.18</v>
      </c>
      <c r="CH7" s="36">
        <v>376.61</v>
      </c>
      <c r="CI7" s="36">
        <v>440.03</v>
      </c>
      <c r="CJ7" s="36">
        <v>524.69000000000005</v>
      </c>
      <c r="CK7" s="36">
        <v>65.3</v>
      </c>
      <c r="CL7" s="36">
        <v>60.15</v>
      </c>
      <c r="CM7" s="36">
        <v>60.79</v>
      </c>
      <c r="CN7" s="36">
        <v>56.18</v>
      </c>
      <c r="CO7" s="36">
        <v>58.01</v>
      </c>
      <c r="CP7" s="36">
        <v>59.84</v>
      </c>
      <c r="CQ7" s="36">
        <v>57.17</v>
      </c>
      <c r="CR7" s="36">
        <v>57.55</v>
      </c>
      <c r="CS7" s="36">
        <v>57.43</v>
      </c>
      <c r="CT7" s="36">
        <v>57.29</v>
      </c>
      <c r="CU7" s="36">
        <v>57.58</v>
      </c>
      <c r="CV7" s="36">
        <v>78.349999999999994</v>
      </c>
      <c r="CW7" s="36">
        <v>78.09</v>
      </c>
      <c r="CX7" s="36">
        <v>76.12</v>
      </c>
      <c r="CY7" s="36">
        <v>77.180000000000007</v>
      </c>
      <c r="CZ7" s="36">
        <v>73.290000000000006</v>
      </c>
      <c r="DA7" s="36">
        <v>77.989999999999995</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0.22</v>
      </c>
      <c r="ED7" s="36">
        <v>0.25</v>
      </c>
      <c r="EE7" s="36">
        <v>0</v>
      </c>
      <c r="EF7" s="36">
        <v>0</v>
      </c>
      <c r="EG7" s="36">
        <v>0</v>
      </c>
      <c r="EH7" s="36">
        <v>1.08</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2017-01-30T01:45:26Z</cp:lastPrinted>
  <dcterms:created xsi:type="dcterms:W3CDTF">2016-12-02T02:21:43Z</dcterms:created>
  <dcterms:modified xsi:type="dcterms:W3CDTF">2017-02-21T04:29:42Z</dcterms:modified>
</cp:coreProperties>
</file>